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angel\Downloads\"/>
    </mc:Choice>
  </mc:AlternateContent>
  <xr:revisionPtr revIDLastSave="0" documentId="13_ncr:1_{E3F72158-A0EC-4E90-9573-B495C5860C8A}" xr6:coauthVersionLast="47" xr6:coauthVersionMax="47" xr10:uidLastSave="{00000000-0000-0000-0000-000000000000}"/>
  <bookViews>
    <workbookView xWindow="-108" yWindow="-108" windowWidth="23256" windowHeight="12456" xr2:uid="{00000000-000D-0000-FFFF-FFFF00000000}"/>
  </bookViews>
  <sheets>
    <sheet name="Dashboard" sheetId="1" r:id="rId1"/>
    <sheet name="Valuation" sheetId="2" r:id="rId2"/>
    <sheet name="Working Capital (WC)" sheetId="3" state="hidden" r:id="rId3"/>
    <sheet name="WC (construction)" sheetId="4" state="hidden" r:id="rId4"/>
    <sheet name="Debt amortization" sheetId="5"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9" roundtripDataSignature="AMtx7miA9/vk95+iJo60zkseBql1QgOBdw=="/>
    </ext>
  </extLst>
</workbook>
</file>

<file path=xl/calcChain.xml><?xml version="1.0" encoding="utf-8"?>
<calcChain xmlns="http://schemas.openxmlformats.org/spreadsheetml/2006/main">
  <c r="G37" i="2" l="1"/>
  <c r="O122" i="5"/>
  <c r="P122" i="5" s="1"/>
  <c r="Q122" i="5" s="1"/>
  <c r="R122" i="5" s="1"/>
  <c r="S122" i="5" s="1"/>
  <c r="T122" i="5" s="1"/>
  <c r="U122" i="5" s="1"/>
  <c r="V122" i="5" s="1"/>
  <c r="W122" i="5" s="1"/>
  <c r="X122" i="5" s="1"/>
  <c r="Y122" i="5" s="1"/>
  <c r="Z122" i="5" s="1"/>
  <c r="AA122" i="5" s="1"/>
  <c r="AB122" i="5" s="1"/>
  <c r="AC122" i="5" s="1"/>
  <c r="AD122" i="5" s="1"/>
  <c r="AE122" i="5" s="1"/>
  <c r="AF122" i="5" s="1"/>
  <c r="AG122" i="5" s="1"/>
  <c r="AH122" i="5" s="1"/>
  <c r="AI122" i="5" s="1"/>
  <c r="AJ122" i="5" s="1"/>
  <c r="AK122" i="5" s="1"/>
  <c r="AL122" i="5" s="1"/>
  <c r="AM122" i="5" s="1"/>
  <c r="AN122" i="5" s="1"/>
  <c r="AO122" i="5" s="1"/>
  <c r="AP122" i="5" s="1"/>
  <c r="AQ122" i="5" s="1"/>
  <c r="AR122" i="5" s="1"/>
  <c r="AS122" i="5" s="1"/>
  <c r="AT122" i="5" s="1"/>
  <c r="AU122" i="5" s="1"/>
  <c r="AV122" i="5" s="1"/>
  <c r="AW122" i="5" s="1"/>
  <c r="AX122" i="5" s="1"/>
  <c r="AY122" i="5" s="1"/>
  <c r="AZ122" i="5" s="1"/>
  <c r="BA122" i="5" s="1"/>
  <c r="BB122" i="5" s="1"/>
  <c r="BC122" i="5" s="1"/>
  <c r="BD122" i="5" s="1"/>
  <c r="BE122" i="5" s="1"/>
  <c r="BF122" i="5" s="1"/>
  <c r="BG122" i="5" s="1"/>
  <c r="BH122" i="5" s="1"/>
  <c r="BI122" i="5" s="1"/>
  <c r="BJ122" i="5" s="1"/>
  <c r="BK122" i="5" s="1"/>
  <c r="BL122" i="5" s="1"/>
  <c r="BM122" i="5" s="1"/>
  <c r="BN122" i="5" s="1"/>
  <c r="BO122" i="5" s="1"/>
  <c r="BP122" i="5" s="1"/>
  <c r="BQ122" i="5" s="1"/>
  <c r="BR122" i="5" s="1"/>
  <c r="BS122" i="5" s="1"/>
  <c r="BT122" i="5" s="1"/>
  <c r="BU122" i="5" s="1"/>
  <c r="BV122" i="5" s="1"/>
  <c r="D122" i="5"/>
  <c r="E122" i="5" s="1"/>
  <c r="F122" i="5" s="1"/>
  <c r="G122" i="5" s="1"/>
  <c r="H122" i="5" s="1"/>
  <c r="I122" i="5" s="1"/>
  <c r="J122" i="5" s="1"/>
  <c r="K122" i="5" s="1"/>
  <c r="L122" i="5" s="1"/>
  <c r="M122" i="5" s="1"/>
  <c r="N122" i="5" s="1"/>
  <c r="G121" i="5"/>
  <c r="H121" i="5" s="1"/>
  <c r="I121" i="5" s="1"/>
  <c r="J121" i="5" s="1"/>
  <c r="K121" i="5" s="1"/>
  <c r="L121" i="5" s="1"/>
  <c r="M121" i="5" s="1"/>
  <c r="N121" i="5" s="1"/>
  <c r="O121" i="5" s="1"/>
  <c r="P121" i="5" s="1"/>
  <c r="Q121" i="5" s="1"/>
  <c r="R121" i="5" s="1"/>
  <c r="S121" i="5" s="1"/>
  <c r="T121" i="5" s="1"/>
  <c r="U121" i="5" s="1"/>
  <c r="V121" i="5" s="1"/>
  <c r="W121" i="5" s="1"/>
  <c r="X121" i="5" s="1"/>
  <c r="Y121" i="5" s="1"/>
  <c r="Z121" i="5" s="1"/>
  <c r="AA121" i="5" s="1"/>
  <c r="AB121" i="5" s="1"/>
  <c r="AC121" i="5" s="1"/>
  <c r="AD121" i="5" s="1"/>
  <c r="AE121" i="5" s="1"/>
  <c r="AF121" i="5" s="1"/>
  <c r="AG121" i="5" s="1"/>
  <c r="AH121" i="5" s="1"/>
  <c r="AI121" i="5" s="1"/>
  <c r="AJ121" i="5" s="1"/>
  <c r="AK121" i="5" s="1"/>
  <c r="AL121" i="5" s="1"/>
  <c r="AM121" i="5" s="1"/>
  <c r="AN121" i="5" s="1"/>
  <c r="AO121" i="5" s="1"/>
  <c r="AP121" i="5" s="1"/>
  <c r="AQ121" i="5" s="1"/>
  <c r="AR121" i="5" s="1"/>
  <c r="AS121" i="5" s="1"/>
  <c r="AT121" i="5" s="1"/>
  <c r="AU121" i="5" s="1"/>
  <c r="AV121" i="5" s="1"/>
  <c r="AW121" i="5" s="1"/>
  <c r="AX121" i="5" s="1"/>
  <c r="AY121" i="5" s="1"/>
  <c r="AZ121" i="5" s="1"/>
  <c r="BA121" i="5" s="1"/>
  <c r="BB121" i="5" s="1"/>
  <c r="BC121" i="5" s="1"/>
  <c r="BD121" i="5" s="1"/>
  <c r="BE121" i="5" s="1"/>
  <c r="BF121" i="5" s="1"/>
  <c r="BG121" i="5" s="1"/>
  <c r="BH121" i="5" s="1"/>
  <c r="BI121" i="5" s="1"/>
  <c r="BJ121" i="5" s="1"/>
  <c r="BK121" i="5" s="1"/>
  <c r="BL121" i="5" s="1"/>
  <c r="BM121" i="5" s="1"/>
  <c r="BN121" i="5" s="1"/>
  <c r="BO121" i="5" s="1"/>
  <c r="BP121" i="5" s="1"/>
  <c r="BQ121" i="5" s="1"/>
  <c r="BR121" i="5" s="1"/>
  <c r="BS121" i="5" s="1"/>
  <c r="BT121" i="5" s="1"/>
  <c r="BU121" i="5" s="1"/>
  <c r="BV121" i="5" s="1"/>
  <c r="D109" i="5"/>
  <c r="E109" i="5" s="1"/>
  <c r="F109" i="5" s="1"/>
  <c r="G109" i="5" s="1"/>
  <c r="H109" i="5" s="1"/>
  <c r="I109" i="5" s="1"/>
  <c r="J109" i="5" s="1"/>
  <c r="K109" i="5" s="1"/>
  <c r="L109" i="5" s="1"/>
  <c r="M109" i="5" s="1"/>
  <c r="N109" i="5" s="1"/>
  <c r="O109" i="5" s="1"/>
  <c r="P109" i="5" s="1"/>
  <c r="Q109" i="5" s="1"/>
  <c r="R109" i="5" s="1"/>
  <c r="S109" i="5" s="1"/>
  <c r="T109" i="5" s="1"/>
  <c r="U109" i="5" s="1"/>
  <c r="V109" i="5" s="1"/>
  <c r="W109" i="5" s="1"/>
  <c r="X109" i="5" s="1"/>
  <c r="Y109" i="5" s="1"/>
  <c r="Z109" i="5" s="1"/>
  <c r="AA109" i="5" s="1"/>
  <c r="AB109" i="5" s="1"/>
  <c r="AC109" i="5" s="1"/>
  <c r="AD109" i="5" s="1"/>
  <c r="AE109" i="5" s="1"/>
  <c r="AF109" i="5" s="1"/>
  <c r="AG109" i="5" s="1"/>
  <c r="AH109" i="5" s="1"/>
  <c r="AI109" i="5" s="1"/>
  <c r="AJ109" i="5" s="1"/>
  <c r="AK109" i="5" s="1"/>
  <c r="AL109" i="5" s="1"/>
  <c r="AM109" i="5" s="1"/>
  <c r="AN109" i="5" s="1"/>
  <c r="AO109" i="5" s="1"/>
  <c r="AP109" i="5" s="1"/>
  <c r="AQ109" i="5" s="1"/>
  <c r="AR109" i="5" s="1"/>
  <c r="AS109" i="5" s="1"/>
  <c r="AT109" i="5" s="1"/>
  <c r="AU109" i="5" s="1"/>
  <c r="AV109" i="5" s="1"/>
  <c r="AW109" i="5" s="1"/>
  <c r="AX109" i="5" s="1"/>
  <c r="AY109" i="5" s="1"/>
  <c r="AZ109" i="5" s="1"/>
  <c r="BA109" i="5" s="1"/>
  <c r="BB109" i="5" s="1"/>
  <c r="BC109" i="5" s="1"/>
  <c r="BD109" i="5" s="1"/>
  <c r="BE109" i="5" s="1"/>
  <c r="BF109" i="5" s="1"/>
  <c r="BG109" i="5" s="1"/>
  <c r="BH109" i="5" s="1"/>
  <c r="BI109" i="5" s="1"/>
  <c r="BJ109" i="5" s="1"/>
  <c r="D108" i="5"/>
  <c r="E108" i="5" s="1"/>
  <c r="F108" i="5" s="1"/>
  <c r="G108" i="5" s="1"/>
  <c r="H108" i="5" s="1"/>
  <c r="I108" i="5" s="1"/>
  <c r="J108" i="5" s="1"/>
  <c r="K108" i="5" s="1"/>
  <c r="L108" i="5" s="1"/>
  <c r="M108" i="5" s="1"/>
  <c r="N108" i="5" s="1"/>
  <c r="O108" i="5" s="1"/>
  <c r="P108" i="5" s="1"/>
  <c r="Q108" i="5" s="1"/>
  <c r="R108" i="5" s="1"/>
  <c r="S108" i="5" s="1"/>
  <c r="T108" i="5" s="1"/>
  <c r="U108" i="5" s="1"/>
  <c r="V108" i="5" s="1"/>
  <c r="W108" i="5" s="1"/>
  <c r="X108" i="5" s="1"/>
  <c r="Y108" i="5" s="1"/>
  <c r="Z108" i="5" s="1"/>
  <c r="AA108" i="5" s="1"/>
  <c r="AB108" i="5" s="1"/>
  <c r="AC108" i="5" s="1"/>
  <c r="AD108" i="5" s="1"/>
  <c r="AE108" i="5" s="1"/>
  <c r="AF108" i="5" s="1"/>
  <c r="AG108" i="5" s="1"/>
  <c r="AH108" i="5" s="1"/>
  <c r="AI108" i="5" s="1"/>
  <c r="AJ108" i="5" s="1"/>
  <c r="AK108" i="5" s="1"/>
  <c r="AL108" i="5" s="1"/>
  <c r="AM108" i="5" s="1"/>
  <c r="AN108" i="5" s="1"/>
  <c r="AO108" i="5" s="1"/>
  <c r="AP108" i="5" s="1"/>
  <c r="AQ108" i="5" s="1"/>
  <c r="AR108" i="5" s="1"/>
  <c r="AS108" i="5" s="1"/>
  <c r="AT108" i="5" s="1"/>
  <c r="AU108" i="5" s="1"/>
  <c r="AV108" i="5" s="1"/>
  <c r="AW108" i="5" s="1"/>
  <c r="AX108" i="5" s="1"/>
  <c r="AY108" i="5" s="1"/>
  <c r="AZ108" i="5" s="1"/>
  <c r="BA108" i="5" s="1"/>
  <c r="BB108" i="5" s="1"/>
  <c r="BC108" i="5" s="1"/>
  <c r="BD108" i="5" s="1"/>
  <c r="BE108" i="5" s="1"/>
  <c r="BF108" i="5" s="1"/>
  <c r="BG108" i="5" s="1"/>
  <c r="BH108" i="5" s="1"/>
  <c r="BI108" i="5" s="1"/>
  <c r="BJ108" i="5" s="1"/>
  <c r="C102" i="5"/>
  <c r="C99" i="5"/>
  <c r="D87" i="5"/>
  <c r="E87" i="5" s="1"/>
  <c r="F87" i="5" s="1"/>
  <c r="G87" i="5" s="1"/>
  <c r="H87" i="5" s="1"/>
  <c r="I87" i="5" s="1"/>
  <c r="J87" i="5" s="1"/>
  <c r="K87" i="5" s="1"/>
  <c r="L87" i="5" s="1"/>
  <c r="M87" i="5" s="1"/>
  <c r="N87" i="5" s="1"/>
  <c r="O87" i="5" s="1"/>
  <c r="P87" i="5" s="1"/>
  <c r="Q87" i="5" s="1"/>
  <c r="R87" i="5" s="1"/>
  <c r="S87" i="5" s="1"/>
  <c r="T87" i="5" s="1"/>
  <c r="U87" i="5" s="1"/>
  <c r="V87" i="5" s="1"/>
  <c r="W87" i="5" s="1"/>
  <c r="X87" i="5" s="1"/>
  <c r="Y87" i="5" s="1"/>
  <c r="Z87" i="5" s="1"/>
  <c r="AA87" i="5" s="1"/>
  <c r="AB87" i="5" s="1"/>
  <c r="AC87" i="5" s="1"/>
  <c r="AD87" i="5" s="1"/>
  <c r="AE87" i="5" s="1"/>
  <c r="AF87" i="5" s="1"/>
  <c r="AG87" i="5" s="1"/>
  <c r="AH87" i="5" s="1"/>
  <c r="AI87" i="5" s="1"/>
  <c r="AJ87" i="5" s="1"/>
  <c r="AK87" i="5" s="1"/>
  <c r="AL87" i="5" s="1"/>
  <c r="AM87" i="5" s="1"/>
  <c r="AN87" i="5" s="1"/>
  <c r="AO87" i="5" s="1"/>
  <c r="AP87" i="5" s="1"/>
  <c r="AQ87" i="5" s="1"/>
  <c r="AR87" i="5" s="1"/>
  <c r="AS87" i="5" s="1"/>
  <c r="AT87" i="5" s="1"/>
  <c r="AU87" i="5" s="1"/>
  <c r="AV87" i="5" s="1"/>
  <c r="AW87" i="5" s="1"/>
  <c r="AX87" i="5" s="1"/>
  <c r="AY87" i="5" s="1"/>
  <c r="AZ87" i="5" s="1"/>
  <c r="BA87" i="5" s="1"/>
  <c r="BB87" i="5" s="1"/>
  <c r="BC87" i="5" s="1"/>
  <c r="BD87" i="5" s="1"/>
  <c r="BE87" i="5" s="1"/>
  <c r="BF87" i="5" s="1"/>
  <c r="BG87" i="5" s="1"/>
  <c r="BH87" i="5" s="1"/>
  <c r="BI87" i="5" s="1"/>
  <c r="BJ87" i="5" s="1"/>
  <c r="D86" i="5"/>
  <c r="E86" i="5" s="1"/>
  <c r="F86" i="5" s="1"/>
  <c r="G86" i="5" s="1"/>
  <c r="H86" i="5" s="1"/>
  <c r="I86" i="5" s="1"/>
  <c r="J86" i="5" s="1"/>
  <c r="K86" i="5" s="1"/>
  <c r="L86" i="5" s="1"/>
  <c r="M86" i="5" s="1"/>
  <c r="N86" i="5" s="1"/>
  <c r="O86" i="5" s="1"/>
  <c r="P86" i="5" s="1"/>
  <c r="Q86" i="5" s="1"/>
  <c r="R86" i="5" s="1"/>
  <c r="S86" i="5" s="1"/>
  <c r="T86" i="5" s="1"/>
  <c r="U86" i="5" s="1"/>
  <c r="V86" i="5" s="1"/>
  <c r="W86" i="5" s="1"/>
  <c r="X86" i="5" s="1"/>
  <c r="Y86" i="5" s="1"/>
  <c r="Z86" i="5" s="1"/>
  <c r="AA86" i="5" s="1"/>
  <c r="AB86" i="5" s="1"/>
  <c r="AC86" i="5" s="1"/>
  <c r="AD86" i="5" s="1"/>
  <c r="AE86" i="5" s="1"/>
  <c r="AF86" i="5" s="1"/>
  <c r="AG86" i="5" s="1"/>
  <c r="AH86" i="5" s="1"/>
  <c r="AI86" i="5" s="1"/>
  <c r="AJ86" i="5" s="1"/>
  <c r="AK86" i="5" s="1"/>
  <c r="AL86" i="5" s="1"/>
  <c r="AM86" i="5" s="1"/>
  <c r="AN86" i="5" s="1"/>
  <c r="AO86" i="5" s="1"/>
  <c r="AP86" i="5" s="1"/>
  <c r="AQ86" i="5" s="1"/>
  <c r="AR86" i="5" s="1"/>
  <c r="AS86" i="5" s="1"/>
  <c r="AT86" i="5" s="1"/>
  <c r="AU86" i="5" s="1"/>
  <c r="AV86" i="5" s="1"/>
  <c r="AW86" i="5" s="1"/>
  <c r="AX86" i="5" s="1"/>
  <c r="AY86" i="5" s="1"/>
  <c r="AZ86" i="5" s="1"/>
  <c r="BA86" i="5" s="1"/>
  <c r="BB86" i="5" s="1"/>
  <c r="BC86" i="5" s="1"/>
  <c r="BD86" i="5" s="1"/>
  <c r="BE86" i="5" s="1"/>
  <c r="BF86" i="5" s="1"/>
  <c r="BG86" i="5" s="1"/>
  <c r="BH86" i="5" s="1"/>
  <c r="BI86" i="5" s="1"/>
  <c r="BJ86" i="5" s="1"/>
  <c r="C80" i="5"/>
  <c r="C77" i="5"/>
  <c r="D65" i="5"/>
  <c r="E65" i="5" s="1"/>
  <c r="F65" i="5" s="1"/>
  <c r="G65" i="5" s="1"/>
  <c r="H65" i="5" s="1"/>
  <c r="I65" i="5" s="1"/>
  <c r="J65" i="5" s="1"/>
  <c r="K65" i="5" s="1"/>
  <c r="L65" i="5" s="1"/>
  <c r="M65" i="5" s="1"/>
  <c r="N65" i="5" s="1"/>
  <c r="O65" i="5" s="1"/>
  <c r="P65" i="5" s="1"/>
  <c r="Q65" i="5" s="1"/>
  <c r="R65" i="5" s="1"/>
  <c r="S65" i="5" s="1"/>
  <c r="T65" i="5" s="1"/>
  <c r="U65" i="5" s="1"/>
  <c r="V65" i="5" s="1"/>
  <c r="W65" i="5" s="1"/>
  <c r="X65" i="5" s="1"/>
  <c r="Y65" i="5" s="1"/>
  <c r="Z65" i="5" s="1"/>
  <c r="AA65" i="5" s="1"/>
  <c r="AB65" i="5" s="1"/>
  <c r="AC65" i="5" s="1"/>
  <c r="AD65" i="5" s="1"/>
  <c r="AE65" i="5" s="1"/>
  <c r="AF65" i="5" s="1"/>
  <c r="AG65" i="5" s="1"/>
  <c r="AH65" i="5" s="1"/>
  <c r="AI65" i="5" s="1"/>
  <c r="AJ65" i="5" s="1"/>
  <c r="AK65" i="5" s="1"/>
  <c r="AL65" i="5" s="1"/>
  <c r="AM65" i="5" s="1"/>
  <c r="AN65" i="5" s="1"/>
  <c r="AO65" i="5" s="1"/>
  <c r="AP65" i="5" s="1"/>
  <c r="AQ65" i="5" s="1"/>
  <c r="AR65" i="5" s="1"/>
  <c r="AS65" i="5" s="1"/>
  <c r="AT65" i="5" s="1"/>
  <c r="AU65" i="5" s="1"/>
  <c r="AV65" i="5" s="1"/>
  <c r="AW65" i="5" s="1"/>
  <c r="AX65" i="5" s="1"/>
  <c r="AY65" i="5" s="1"/>
  <c r="AZ65" i="5" s="1"/>
  <c r="BA65" i="5" s="1"/>
  <c r="BB65" i="5" s="1"/>
  <c r="BC65" i="5" s="1"/>
  <c r="BD65" i="5" s="1"/>
  <c r="BE65" i="5" s="1"/>
  <c r="BF65" i="5" s="1"/>
  <c r="BG65" i="5" s="1"/>
  <c r="BH65" i="5" s="1"/>
  <c r="BI65" i="5" s="1"/>
  <c r="BJ65" i="5" s="1"/>
  <c r="D64" i="5"/>
  <c r="E64" i="5" s="1"/>
  <c r="F64" i="5" s="1"/>
  <c r="G64" i="5" s="1"/>
  <c r="H64" i="5" s="1"/>
  <c r="I64" i="5" s="1"/>
  <c r="J64" i="5" s="1"/>
  <c r="K64" i="5" s="1"/>
  <c r="L64" i="5" s="1"/>
  <c r="M64" i="5" s="1"/>
  <c r="N64" i="5" s="1"/>
  <c r="O64" i="5" s="1"/>
  <c r="P64" i="5" s="1"/>
  <c r="Q64" i="5" s="1"/>
  <c r="R64" i="5" s="1"/>
  <c r="S64" i="5" s="1"/>
  <c r="T64" i="5" s="1"/>
  <c r="U64" i="5" s="1"/>
  <c r="V64" i="5" s="1"/>
  <c r="W64" i="5" s="1"/>
  <c r="X64" i="5" s="1"/>
  <c r="Y64" i="5" s="1"/>
  <c r="Z64" i="5" s="1"/>
  <c r="AA64" i="5" s="1"/>
  <c r="AB64" i="5" s="1"/>
  <c r="AC64" i="5" s="1"/>
  <c r="AD64" i="5" s="1"/>
  <c r="AE64" i="5" s="1"/>
  <c r="AF64" i="5" s="1"/>
  <c r="AG64" i="5" s="1"/>
  <c r="AH64" i="5" s="1"/>
  <c r="AI64" i="5" s="1"/>
  <c r="AJ64" i="5" s="1"/>
  <c r="AK64" i="5" s="1"/>
  <c r="AL64" i="5" s="1"/>
  <c r="AM64" i="5" s="1"/>
  <c r="AN64" i="5" s="1"/>
  <c r="AO64" i="5" s="1"/>
  <c r="AP64" i="5" s="1"/>
  <c r="AQ64" i="5" s="1"/>
  <c r="AR64" i="5" s="1"/>
  <c r="AS64" i="5" s="1"/>
  <c r="AT64" i="5" s="1"/>
  <c r="AU64" i="5" s="1"/>
  <c r="AV64" i="5" s="1"/>
  <c r="AW64" i="5" s="1"/>
  <c r="AX64" i="5" s="1"/>
  <c r="AY64" i="5" s="1"/>
  <c r="AZ64" i="5" s="1"/>
  <c r="BA64" i="5" s="1"/>
  <c r="BB64" i="5" s="1"/>
  <c r="BC64" i="5" s="1"/>
  <c r="BD64" i="5" s="1"/>
  <c r="BE64" i="5" s="1"/>
  <c r="BF64" i="5" s="1"/>
  <c r="BG64" i="5" s="1"/>
  <c r="BH64" i="5" s="1"/>
  <c r="BI64" i="5" s="1"/>
  <c r="BJ64" i="5" s="1"/>
  <c r="C58" i="5"/>
  <c r="C55" i="5"/>
  <c r="D43" i="5"/>
  <c r="E43" i="5" s="1"/>
  <c r="F43" i="5" s="1"/>
  <c r="G43" i="5" s="1"/>
  <c r="H43" i="5" s="1"/>
  <c r="I43" i="5" s="1"/>
  <c r="J43" i="5" s="1"/>
  <c r="K43" i="5" s="1"/>
  <c r="L43" i="5" s="1"/>
  <c r="M43" i="5" s="1"/>
  <c r="N43" i="5" s="1"/>
  <c r="O43" i="5" s="1"/>
  <c r="P43" i="5" s="1"/>
  <c r="Q43" i="5" s="1"/>
  <c r="R43" i="5" s="1"/>
  <c r="S43" i="5" s="1"/>
  <c r="T43" i="5" s="1"/>
  <c r="U43" i="5" s="1"/>
  <c r="V43" i="5" s="1"/>
  <c r="W43" i="5" s="1"/>
  <c r="X43" i="5" s="1"/>
  <c r="Y43" i="5" s="1"/>
  <c r="Z43" i="5" s="1"/>
  <c r="AA43" i="5" s="1"/>
  <c r="AB43" i="5" s="1"/>
  <c r="AC43" i="5" s="1"/>
  <c r="AD43" i="5" s="1"/>
  <c r="AE43" i="5" s="1"/>
  <c r="AF43" i="5" s="1"/>
  <c r="AG43" i="5" s="1"/>
  <c r="AH43" i="5" s="1"/>
  <c r="AI43" i="5" s="1"/>
  <c r="AJ43" i="5" s="1"/>
  <c r="AK43" i="5" s="1"/>
  <c r="AL43" i="5" s="1"/>
  <c r="AM43" i="5" s="1"/>
  <c r="AN43" i="5" s="1"/>
  <c r="AO43" i="5" s="1"/>
  <c r="AP43" i="5" s="1"/>
  <c r="AQ43" i="5" s="1"/>
  <c r="AR43" i="5" s="1"/>
  <c r="AS43" i="5" s="1"/>
  <c r="AT43" i="5" s="1"/>
  <c r="AU43" i="5" s="1"/>
  <c r="AV43" i="5" s="1"/>
  <c r="AW43" i="5" s="1"/>
  <c r="AX43" i="5" s="1"/>
  <c r="AY43" i="5" s="1"/>
  <c r="AZ43" i="5" s="1"/>
  <c r="BA43" i="5" s="1"/>
  <c r="BB43" i="5" s="1"/>
  <c r="BC43" i="5" s="1"/>
  <c r="BD43" i="5" s="1"/>
  <c r="BE43" i="5" s="1"/>
  <c r="BF43" i="5" s="1"/>
  <c r="BG43" i="5" s="1"/>
  <c r="BH43" i="5" s="1"/>
  <c r="BI43" i="5" s="1"/>
  <c r="BJ43" i="5" s="1"/>
  <c r="D42" i="5"/>
  <c r="E42" i="5" s="1"/>
  <c r="F42" i="5" s="1"/>
  <c r="G42" i="5" s="1"/>
  <c r="H42" i="5" s="1"/>
  <c r="I42" i="5" s="1"/>
  <c r="J42" i="5" s="1"/>
  <c r="K42" i="5" s="1"/>
  <c r="L42" i="5" s="1"/>
  <c r="M42" i="5" s="1"/>
  <c r="N42" i="5" s="1"/>
  <c r="O42" i="5" s="1"/>
  <c r="P42" i="5" s="1"/>
  <c r="Q42" i="5" s="1"/>
  <c r="R42" i="5" s="1"/>
  <c r="S42" i="5" s="1"/>
  <c r="T42" i="5" s="1"/>
  <c r="U42" i="5" s="1"/>
  <c r="V42" i="5" s="1"/>
  <c r="W42" i="5" s="1"/>
  <c r="X42" i="5" s="1"/>
  <c r="Y42" i="5" s="1"/>
  <c r="Z42" i="5" s="1"/>
  <c r="AA42" i="5" s="1"/>
  <c r="AB42" i="5" s="1"/>
  <c r="AC42" i="5" s="1"/>
  <c r="AD42" i="5" s="1"/>
  <c r="AE42" i="5" s="1"/>
  <c r="AF42" i="5" s="1"/>
  <c r="AG42" i="5" s="1"/>
  <c r="AH42" i="5" s="1"/>
  <c r="AI42" i="5" s="1"/>
  <c r="AJ42" i="5" s="1"/>
  <c r="AK42" i="5" s="1"/>
  <c r="AL42" i="5" s="1"/>
  <c r="AM42" i="5" s="1"/>
  <c r="AN42" i="5" s="1"/>
  <c r="AO42" i="5" s="1"/>
  <c r="AP42" i="5" s="1"/>
  <c r="AQ42" i="5" s="1"/>
  <c r="AR42" i="5" s="1"/>
  <c r="AS42" i="5" s="1"/>
  <c r="AT42" i="5" s="1"/>
  <c r="AU42" i="5" s="1"/>
  <c r="AV42" i="5" s="1"/>
  <c r="AW42" i="5" s="1"/>
  <c r="AX42" i="5" s="1"/>
  <c r="AY42" i="5" s="1"/>
  <c r="AZ42" i="5" s="1"/>
  <c r="BA42" i="5" s="1"/>
  <c r="BB42" i="5" s="1"/>
  <c r="BC42" i="5" s="1"/>
  <c r="BD42" i="5" s="1"/>
  <c r="BE42" i="5" s="1"/>
  <c r="BF42" i="5" s="1"/>
  <c r="BG42" i="5" s="1"/>
  <c r="BH42" i="5" s="1"/>
  <c r="BI42" i="5" s="1"/>
  <c r="BJ42" i="5" s="1"/>
  <c r="C36" i="5"/>
  <c r="C33" i="5"/>
  <c r="C29" i="5"/>
  <c r="D21" i="5"/>
  <c r="E21" i="5" s="1"/>
  <c r="F21" i="5" s="1"/>
  <c r="G21" i="5" s="1"/>
  <c r="H21" i="5" s="1"/>
  <c r="I21" i="5" s="1"/>
  <c r="J21" i="5" s="1"/>
  <c r="K21" i="5" s="1"/>
  <c r="L21" i="5" s="1"/>
  <c r="M21" i="5" s="1"/>
  <c r="N21" i="5" s="1"/>
  <c r="O21" i="5" s="1"/>
  <c r="P21" i="5" s="1"/>
  <c r="Q21" i="5" s="1"/>
  <c r="R21" i="5" s="1"/>
  <c r="S21" i="5" s="1"/>
  <c r="T21" i="5" s="1"/>
  <c r="U21" i="5" s="1"/>
  <c r="V21" i="5" s="1"/>
  <c r="W21" i="5" s="1"/>
  <c r="X21" i="5" s="1"/>
  <c r="Y21" i="5" s="1"/>
  <c r="Z21" i="5" s="1"/>
  <c r="AA21" i="5" s="1"/>
  <c r="AB21" i="5" s="1"/>
  <c r="AC21" i="5" s="1"/>
  <c r="AD21" i="5" s="1"/>
  <c r="AE21" i="5" s="1"/>
  <c r="AF21" i="5" s="1"/>
  <c r="AG21" i="5" s="1"/>
  <c r="AH21" i="5" s="1"/>
  <c r="AI21" i="5" s="1"/>
  <c r="AJ21" i="5" s="1"/>
  <c r="AK21" i="5" s="1"/>
  <c r="AL21" i="5" s="1"/>
  <c r="AM21" i="5" s="1"/>
  <c r="AN21" i="5" s="1"/>
  <c r="AO21" i="5" s="1"/>
  <c r="AP21" i="5" s="1"/>
  <c r="AQ21" i="5" s="1"/>
  <c r="AR21" i="5" s="1"/>
  <c r="AS21" i="5" s="1"/>
  <c r="AT21" i="5" s="1"/>
  <c r="AU21" i="5" s="1"/>
  <c r="AV21" i="5" s="1"/>
  <c r="AW21" i="5" s="1"/>
  <c r="AX21" i="5" s="1"/>
  <c r="AY21" i="5" s="1"/>
  <c r="AZ21" i="5" s="1"/>
  <c r="BA21" i="5" s="1"/>
  <c r="BB21" i="5" s="1"/>
  <c r="BC21" i="5" s="1"/>
  <c r="BD21" i="5" s="1"/>
  <c r="BE21" i="5" s="1"/>
  <c r="BF21" i="5" s="1"/>
  <c r="BG21" i="5" s="1"/>
  <c r="BH21" i="5" s="1"/>
  <c r="BI21" i="5" s="1"/>
  <c r="BJ21" i="5" s="1"/>
  <c r="BK21" i="5" s="1"/>
  <c r="BL21" i="5" s="1"/>
  <c r="BM21" i="5" s="1"/>
  <c r="BN21" i="5" s="1"/>
  <c r="BO21" i="5" s="1"/>
  <c r="BP21" i="5" s="1"/>
  <c r="BQ21" i="5" s="1"/>
  <c r="BR21" i="5" s="1"/>
  <c r="BS21" i="5" s="1"/>
  <c r="BT21" i="5" s="1"/>
  <c r="BU21" i="5" s="1"/>
  <c r="BV21" i="5" s="1"/>
  <c r="BW21" i="5" s="1"/>
  <c r="BX21" i="5" s="1"/>
  <c r="BY21" i="5" s="1"/>
  <c r="BZ21" i="5" s="1"/>
  <c r="CA21" i="5" s="1"/>
  <c r="CB21" i="5" s="1"/>
  <c r="CC21" i="5" s="1"/>
  <c r="CD21" i="5" s="1"/>
  <c r="CE21" i="5" s="1"/>
  <c r="CF21" i="5" s="1"/>
  <c r="CG21" i="5" s="1"/>
  <c r="CH21" i="5" s="1"/>
  <c r="CI21" i="5" s="1"/>
  <c r="CJ21" i="5" s="1"/>
  <c r="CK21" i="5" s="1"/>
  <c r="CL21" i="5" s="1"/>
  <c r="CM21" i="5" s="1"/>
  <c r="CN21" i="5" s="1"/>
  <c r="CO21" i="5" s="1"/>
  <c r="CP21" i="5" s="1"/>
  <c r="CQ21" i="5" s="1"/>
  <c r="CR21" i="5" s="1"/>
  <c r="CS21" i="5" s="1"/>
  <c r="CT21" i="5" s="1"/>
  <c r="CU21" i="5" s="1"/>
  <c r="CV21" i="5" s="1"/>
  <c r="CW21" i="5" s="1"/>
  <c r="CX21" i="5" s="1"/>
  <c r="CY21" i="5" s="1"/>
  <c r="CZ21" i="5" s="1"/>
  <c r="DA21" i="5" s="1"/>
  <c r="DB21" i="5" s="1"/>
  <c r="DC21" i="5" s="1"/>
  <c r="DD21" i="5" s="1"/>
  <c r="DE21" i="5" s="1"/>
  <c r="DF21" i="5" s="1"/>
  <c r="DG21" i="5" s="1"/>
  <c r="DH21" i="5" s="1"/>
  <c r="DI21" i="5" s="1"/>
  <c r="DJ21" i="5" s="1"/>
  <c r="DK21" i="5" s="1"/>
  <c r="DL21" i="5" s="1"/>
  <c r="DM21" i="5" s="1"/>
  <c r="DN21" i="5" s="1"/>
  <c r="DO21" i="5" s="1"/>
  <c r="DP21" i="5" s="1"/>
  <c r="DQ21" i="5" s="1"/>
  <c r="DR21" i="5" s="1"/>
  <c r="DS21" i="5" s="1"/>
  <c r="DT21" i="5" s="1"/>
  <c r="DU21" i="5" s="1"/>
  <c r="DV21" i="5" s="1"/>
  <c r="DW21" i="5" s="1"/>
  <c r="DX21" i="5" s="1"/>
  <c r="DY21" i="5" s="1"/>
  <c r="DZ21" i="5" s="1"/>
  <c r="EA21" i="5" s="1"/>
  <c r="EB21" i="5" s="1"/>
  <c r="EC21" i="5" s="1"/>
  <c r="ED21" i="5" s="1"/>
  <c r="EE21" i="5" s="1"/>
  <c r="EF21" i="5" s="1"/>
  <c r="EG21" i="5" s="1"/>
  <c r="EH21" i="5" s="1"/>
  <c r="EI21" i="5" s="1"/>
  <c r="EJ21" i="5" s="1"/>
  <c r="D20" i="5"/>
  <c r="E20" i="5" s="1"/>
  <c r="F20" i="5" s="1"/>
  <c r="G20" i="5" s="1"/>
  <c r="H20" i="5" s="1"/>
  <c r="I20" i="5" s="1"/>
  <c r="J20" i="5" s="1"/>
  <c r="K20" i="5" s="1"/>
  <c r="L20" i="5" s="1"/>
  <c r="M20" i="5" s="1"/>
  <c r="N20" i="5" s="1"/>
  <c r="O20" i="5" s="1"/>
  <c r="P20" i="5" s="1"/>
  <c r="Q20" i="5" s="1"/>
  <c r="R20" i="5" s="1"/>
  <c r="S20" i="5" s="1"/>
  <c r="T20" i="5" s="1"/>
  <c r="U20" i="5" s="1"/>
  <c r="V20" i="5" s="1"/>
  <c r="W20" i="5" s="1"/>
  <c r="X20" i="5" s="1"/>
  <c r="Y20" i="5" s="1"/>
  <c r="Z20" i="5" s="1"/>
  <c r="AA20" i="5" s="1"/>
  <c r="AB20" i="5" s="1"/>
  <c r="AC20" i="5" s="1"/>
  <c r="AD20" i="5" s="1"/>
  <c r="AE20" i="5" s="1"/>
  <c r="AF20" i="5" s="1"/>
  <c r="AG20" i="5" s="1"/>
  <c r="AH20" i="5" s="1"/>
  <c r="AI20" i="5" s="1"/>
  <c r="AJ20" i="5" s="1"/>
  <c r="AK20" i="5" s="1"/>
  <c r="AL20" i="5" s="1"/>
  <c r="AM20" i="5" s="1"/>
  <c r="AN20" i="5" s="1"/>
  <c r="AO20" i="5" s="1"/>
  <c r="AP20" i="5" s="1"/>
  <c r="AQ20" i="5" s="1"/>
  <c r="AR20" i="5" s="1"/>
  <c r="AS20" i="5" s="1"/>
  <c r="AT20" i="5" s="1"/>
  <c r="AU20" i="5" s="1"/>
  <c r="AV20" i="5" s="1"/>
  <c r="AW20" i="5" s="1"/>
  <c r="AX20" i="5" s="1"/>
  <c r="AY20" i="5" s="1"/>
  <c r="AZ20" i="5" s="1"/>
  <c r="BA20" i="5" s="1"/>
  <c r="BB20" i="5" s="1"/>
  <c r="BC20" i="5" s="1"/>
  <c r="BD20" i="5" s="1"/>
  <c r="BE20" i="5" s="1"/>
  <c r="BF20" i="5" s="1"/>
  <c r="BG20" i="5" s="1"/>
  <c r="BH20" i="5" s="1"/>
  <c r="BI20" i="5" s="1"/>
  <c r="BJ20" i="5" s="1"/>
  <c r="BK20" i="5" s="1"/>
  <c r="BL20" i="5" s="1"/>
  <c r="BM20" i="5" s="1"/>
  <c r="BN20" i="5" s="1"/>
  <c r="BO20" i="5" s="1"/>
  <c r="BP20" i="5" s="1"/>
  <c r="BQ20" i="5" s="1"/>
  <c r="BR20" i="5" s="1"/>
  <c r="BS20" i="5" s="1"/>
  <c r="BT20" i="5" s="1"/>
  <c r="BU20" i="5" s="1"/>
  <c r="BV20" i="5" s="1"/>
  <c r="BW20" i="5" s="1"/>
  <c r="BX20" i="5" s="1"/>
  <c r="BY20" i="5" s="1"/>
  <c r="BZ20" i="5" s="1"/>
  <c r="CA20" i="5" s="1"/>
  <c r="CB20" i="5" s="1"/>
  <c r="CC20" i="5" s="1"/>
  <c r="CD20" i="5" s="1"/>
  <c r="CE20" i="5" s="1"/>
  <c r="CF20" i="5" s="1"/>
  <c r="CG20" i="5" s="1"/>
  <c r="CH20" i="5" s="1"/>
  <c r="CI20" i="5" s="1"/>
  <c r="CJ20" i="5" s="1"/>
  <c r="CK20" i="5" s="1"/>
  <c r="CL20" i="5" s="1"/>
  <c r="CM20" i="5" s="1"/>
  <c r="CN20" i="5" s="1"/>
  <c r="CO20" i="5" s="1"/>
  <c r="CP20" i="5" s="1"/>
  <c r="CQ20" i="5" s="1"/>
  <c r="CR20" i="5" s="1"/>
  <c r="CS20" i="5" s="1"/>
  <c r="CT20" i="5" s="1"/>
  <c r="CU20" i="5" s="1"/>
  <c r="CV20" i="5" s="1"/>
  <c r="CW20" i="5" s="1"/>
  <c r="CX20" i="5" s="1"/>
  <c r="CY20" i="5" s="1"/>
  <c r="CZ20" i="5" s="1"/>
  <c r="DA20" i="5" s="1"/>
  <c r="DB20" i="5" s="1"/>
  <c r="DC20" i="5" s="1"/>
  <c r="DD20" i="5" s="1"/>
  <c r="DE20" i="5" s="1"/>
  <c r="DF20" i="5" s="1"/>
  <c r="DG20" i="5" s="1"/>
  <c r="DH20" i="5" s="1"/>
  <c r="DI20" i="5" s="1"/>
  <c r="DJ20" i="5" s="1"/>
  <c r="DK20" i="5" s="1"/>
  <c r="DL20" i="5" s="1"/>
  <c r="DM20" i="5" s="1"/>
  <c r="DN20" i="5" s="1"/>
  <c r="DO20" i="5" s="1"/>
  <c r="DP20" i="5" s="1"/>
  <c r="DQ20" i="5" s="1"/>
  <c r="DR20" i="5" s="1"/>
  <c r="DS20" i="5" s="1"/>
  <c r="DT20" i="5" s="1"/>
  <c r="DU20" i="5" s="1"/>
  <c r="DV20" i="5" s="1"/>
  <c r="DW20" i="5" s="1"/>
  <c r="DX20" i="5" s="1"/>
  <c r="DY20" i="5" s="1"/>
  <c r="DZ20" i="5" s="1"/>
  <c r="EA20" i="5" s="1"/>
  <c r="EB20" i="5" s="1"/>
  <c r="EC20" i="5" s="1"/>
  <c r="ED20" i="5" s="1"/>
  <c r="EE20" i="5" s="1"/>
  <c r="EF20" i="5" s="1"/>
  <c r="EG20" i="5" s="1"/>
  <c r="EH20" i="5" s="1"/>
  <c r="EI20" i="5" s="1"/>
  <c r="EJ20" i="5" s="1"/>
  <c r="C14" i="5"/>
  <c r="C11" i="5"/>
  <c r="B5" i="5"/>
  <c r="B27" i="5" s="1"/>
  <c r="B49" i="5" s="1"/>
  <c r="B71" i="5" s="1"/>
  <c r="B93" i="5" s="1"/>
  <c r="E470" i="4"/>
  <c r="E471" i="4" s="1"/>
  <c r="E472" i="4" s="1"/>
  <c r="E473" i="4" s="1"/>
  <c r="E474" i="4" s="1"/>
  <c r="E475" i="4" s="1"/>
  <c r="E476" i="4" s="1"/>
  <c r="E477" i="4" s="1"/>
  <c r="E478" i="4" s="1"/>
  <c r="E479" i="4" s="1"/>
  <c r="E480" i="4" s="1"/>
  <c r="E481" i="4" s="1"/>
  <c r="E482" i="4" s="1"/>
  <c r="E483" i="4" s="1"/>
  <c r="E484" i="4" s="1"/>
  <c r="E485" i="4" s="1"/>
  <c r="E486" i="4" s="1"/>
  <c r="E487" i="4" s="1"/>
  <c r="E488" i="4" s="1"/>
  <c r="E489" i="4" s="1"/>
  <c r="E490" i="4" s="1"/>
  <c r="E491" i="4" s="1"/>
  <c r="E492" i="4" s="1"/>
  <c r="E493" i="4" s="1"/>
  <c r="E494" i="4" s="1"/>
  <c r="E495" i="4" s="1"/>
  <c r="E496" i="4" s="1"/>
  <c r="E497" i="4" s="1"/>
  <c r="E498" i="4" s="1"/>
  <c r="E499" i="4" s="1"/>
  <c r="E500" i="4" s="1"/>
  <c r="E501" i="4" s="1"/>
  <c r="E502" i="4" s="1"/>
  <c r="E503" i="4" s="1"/>
  <c r="E504" i="4" s="1"/>
  <c r="E505" i="4" s="1"/>
  <c r="E506" i="4" s="1"/>
  <c r="E507" i="4" s="1"/>
  <c r="E508" i="4" s="1"/>
  <c r="E509" i="4" s="1"/>
  <c r="E510" i="4" s="1"/>
  <c r="E511" i="4" s="1"/>
  <c r="E512" i="4" s="1"/>
  <c r="E513" i="4" s="1"/>
  <c r="E514" i="4" s="1"/>
  <c r="E515" i="4" s="1"/>
  <c r="E516" i="4" s="1"/>
  <c r="E517" i="4" s="1"/>
  <c r="E518" i="4" s="1"/>
  <c r="E519" i="4" s="1"/>
  <c r="E520" i="4" s="1"/>
  <c r="E521" i="4" s="1"/>
  <c r="E522" i="4" s="1"/>
  <c r="E523" i="4" s="1"/>
  <c r="E524" i="4" s="1"/>
  <c r="E525" i="4" s="1"/>
  <c r="E526" i="4" s="1"/>
  <c r="E527" i="4" s="1"/>
  <c r="E528" i="4" s="1"/>
  <c r="G468" i="4"/>
  <c r="H468" i="4" s="1"/>
  <c r="I468" i="4" s="1"/>
  <c r="J468" i="4" s="1"/>
  <c r="K468" i="4" s="1"/>
  <c r="L468" i="4" s="1"/>
  <c r="M468" i="4" s="1"/>
  <c r="N468" i="4" s="1"/>
  <c r="O468" i="4" s="1"/>
  <c r="P468" i="4" s="1"/>
  <c r="Q468" i="4" s="1"/>
  <c r="R468" i="4" s="1"/>
  <c r="S468" i="4" s="1"/>
  <c r="T468" i="4" s="1"/>
  <c r="U468" i="4" s="1"/>
  <c r="V468" i="4" s="1"/>
  <c r="W468" i="4" s="1"/>
  <c r="X468" i="4" s="1"/>
  <c r="Y468" i="4" s="1"/>
  <c r="Z468" i="4" s="1"/>
  <c r="AA468" i="4" s="1"/>
  <c r="AB468" i="4" s="1"/>
  <c r="AC468" i="4" s="1"/>
  <c r="AD468" i="4" s="1"/>
  <c r="AE468" i="4" s="1"/>
  <c r="AF468" i="4" s="1"/>
  <c r="AG468" i="4" s="1"/>
  <c r="AH468" i="4" s="1"/>
  <c r="AI468" i="4" s="1"/>
  <c r="AJ468" i="4" s="1"/>
  <c r="AK468" i="4" s="1"/>
  <c r="AL468" i="4" s="1"/>
  <c r="AM468" i="4" s="1"/>
  <c r="AN468" i="4" s="1"/>
  <c r="AO468" i="4" s="1"/>
  <c r="AP468" i="4" s="1"/>
  <c r="AQ468" i="4" s="1"/>
  <c r="AR468" i="4" s="1"/>
  <c r="AS468" i="4" s="1"/>
  <c r="AT468" i="4" s="1"/>
  <c r="AU468" i="4" s="1"/>
  <c r="AV468" i="4" s="1"/>
  <c r="AW468" i="4" s="1"/>
  <c r="AX468" i="4" s="1"/>
  <c r="AY468" i="4" s="1"/>
  <c r="AZ468" i="4" s="1"/>
  <c r="BA468" i="4" s="1"/>
  <c r="BB468" i="4" s="1"/>
  <c r="BC468" i="4" s="1"/>
  <c r="BD468" i="4" s="1"/>
  <c r="BE468" i="4" s="1"/>
  <c r="BF468" i="4" s="1"/>
  <c r="BG468" i="4" s="1"/>
  <c r="BH468" i="4" s="1"/>
  <c r="BI468" i="4" s="1"/>
  <c r="BJ468" i="4" s="1"/>
  <c r="BK468" i="4" s="1"/>
  <c r="BL468" i="4" s="1"/>
  <c r="BM468" i="4" s="1"/>
  <c r="E406" i="4"/>
  <c r="E407" i="4" s="1"/>
  <c r="E408" i="4" s="1"/>
  <c r="E409" i="4" s="1"/>
  <c r="E410" i="4" s="1"/>
  <c r="E411" i="4" s="1"/>
  <c r="E412" i="4" s="1"/>
  <c r="E413" i="4" s="1"/>
  <c r="E414" i="4" s="1"/>
  <c r="E415" i="4" s="1"/>
  <c r="E416" i="4" s="1"/>
  <c r="E417" i="4" s="1"/>
  <c r="E418" i="4" s="1"/>
  <c r="E419" i="4" s="1"/>
  <c r="E420" i="4" s="1"/>
  <c r="E421" i="4" s="1"/>
  <c r="E422" i="4" s="1"/>
  <c r="E423" i="4" s="1"/>
  <c r="E424" i="4" s="1"/>
  <c r="E425" i="4" s="1"/>
  <c r="E426" i="4" s="1"/>
  <c r="E427" i="4" s="1"/>
  <c r="E428" i="4" s="1"/>
  <c r="E429" i="4" s="1"/>
  <c r="E430" i="4" s="1"/>
  <c r="E431" i="4" s="1"/>
  <c r="E432" i="4" s="1"/>
  <c r="E433" i="4" s="1"/>
  <c r="E434" i="4" s="1"/>
  <c r="E435" i="4" s="1"/>
  <c r="E436" i="4" s="1"/>
  <c r="E437" i="4" s="1"/>
  <c r="E438" i="4" s="1"/>
  <c r="E439" i="4" s="1"/>
  <c r="E440" i="4" s="1"/>
  <c r="E441" i="4" s="1"/>
  <c r="E442" i="4" s="1"/>
  <c r="E443" i="4" s="1"/>
  <c r="E444" i="4" s="1"/>
  <c r="E445" i="4" s="1"/>
  <c r="E446" i="4" s="1"/>
  <c r="E447" i="4" s="1"/>
  <c r="E448" i="4" s="1"/>
  <c r="E449" i="4" s="1"/>
  <c r="E450" i="4" s="1"/>
  <c r="E451" i="4" s="1"/>
  <c r="E452" i="4" s="1"/>
  <c r="E453" i="4" s="1"/>
  <c r="E454" i="4" s="1"/>
  <c r="E455" i="4" s="1"/>
  <c r="E456" i="4" s="1"/>
  <c r="E457" i="4" s="1"/>
  <c r="E458" i="4" s="1"/>
  <c r="E459" i="4" s="1"/>
  <c r="E460" i="4" s="1"/>
  <c r="E461" i="4" s="1"/>
  <c r="E462" i="4" s="1"/>
  <c r="E463" i="4" s="1"/>
  <c r="E464" i="4" s="1"/>
  <c r="G404" i="4"/>
  <c r="H404" i="4" s="1"/>
  <c r="I404" i="4" s="1"/>
  <c r="J404" i="4" s="1"/>
  <c r="K404" i="4" s="1"/>
  <c r="L404" i="4" s="1"/>
  <c r="M404" i="4" s="1"/>
  <c r="N404" i="4" s="1"/>
  <c r="O404" i="4" s="1"/>
  <c r="P404" i="4" s="1"/>
  <c r="Q404" i="4" s="1"/>
  <c r="R404" i="4" s="1"/>
  <c r="S404" i="4" s="1"/>
  <c r="T404" i="4" s="1"/>
  <c r="U404" i="4" s="1"/>
  <c r="V404" i="4" s="1"/>
  <c r="W404" i="4" s="1"/>
  <c r="X404" i="4" s="1"/>
  <c r="Y404" i="4" s="1"/>
  <c r="Z404" i="4" s="1"/>
  <c r="AA404" i="4" s="1"/>
  <c r="AB404" i="4" s="1"/>
  <c r="AC404" i="4" s="1"/>
  <c r="AD404" i="4" s="1"/>
  <c r="AE404" i="4" s="1"/>
  <c r="AF404" i="4" s="1"/>
  <c r="AG404" i="4" s="1"/>
  <c r="AH404" i="4" s="1"/>
  <c r="AI404" i="4" s="1"/>
  <c r="AJ404" i="4" s="1"/>
  <c r="AK404" i="4" s="1"/>
  <c r="AL404" i="4" s="1"/>
  <c r="AM404" i="4" s="1"/>
  <c r="AN404" i="4" s="1"/>
  <c r="AO404" i="4" s="1"/>
  <c r="AP404" i="4" s="1"/>
  <c r="AQ404" i="4" s="1"/>
  <c r="AR404" i="4" s="1"/>
  <c r="AS404" i="4" s="1"/>
  <c r="AT404" i="4" s="1"/>
  <c r="AU404" i="4" s="1"/>
  <c r="AV404" i="4" s="1"/>
  <c r="AW404" i="4" s="1"/>
  <c r="AX404" i="4" s="1"/>
  <c r="AY404" i="4" s="1"/>
  <c r="AZ404" i="4" s="1"/>
  <c r="BA404" i="4" s="1"/>
  <c r="BB404" i="4" s="1"/>
  <c r="BC404" i="4" s="1"/>
  <c r="BD404" i="4" s="1"/>
  <c r="BE404" i="4" s="1"/>
  <c r="BF404" i="4" s="1"/>
  <c r="BG404" i="4" s="1"/>
  <c r="BH404" i="4" s="1"/>
  <c r="BI404" i="4" s="1"/>
  <c r="BJ404" i="4" s="1"/>
  <c r="BK404" i="4" s="1"/>
  <c r="BL404" i="4" s="1"/>
  <c r="BM404" i="4" s="1"/>
  <c r="E341" i="4"/>
  <c r="E342" i="4" s="1"/>
  <c r="E343" i="4" s="1"/>
  <c r="E344" i="4" s="1"/>
  <c r="E345" i="4" s="1"/>
  <c r="E346" i="4" s="1"/>
  <c r="E347" i="4" s="1"/>
  <c r="E348" i="4" s="1"/>
  <c r="E349" i="4" s="1"/>
  <c r="E350" i="4" s="1"/>
  <c r="E351" i="4" s="1"/>
  <c r="E352" i="4" s="1"/>
  <c r="E353" i="4" s="1"/>
  <c r="E354" i="4" s="1"/>
  <c r="E355" i="4" s="1"/>
  <c r="E356" i="4" s="1"/>
  <c r="E357" i="4" s="1"/>
  <c r="E358" i="4" s="1"/>
  <c r="E359" i="4" s="1"/>
  <c r="E360" i="4" s="1"/>
  <c r="E361" i="4" s="1"/>
  <c r="E362" i="4" s="1"/>
  <c r="E363" i="4" s="1"/>
  <c r="E364" i="4" s="1"/>
  <c r="E365" i="4" s="1"/>
  <c r="E366" i="4" s="1"/>
  <c r="E367" i="4" s="1"/>
  <c r="E368" i="4" s="1"/>
  <c r="E369" i="4" s="1"/>
  <c r="E370" i="4" s="1"/>
  <c r="E371" i="4" s="1"/>
  <c r="E372" i="4" s="1"/>
  <c r="E373" i="4" s="1"/>
  <c r="E374" i="4" s="1"/>
  <c r="E375" i="4" s="1"/>
  <c r="E376" i="4" s="1"/>
  <c r="E377" i="4" s="1"/>
  <c r="E378" i="4" s="1"/>
  <c r="E379" i="4" s="1"/>
  <c r="E380" i="4" s="1"/>
  <c r="E381" i="4" s="1"/>
  <c r="E382" i="4" s="1"/>
  <c r="E383" i="4" s="1"/>
  <c r="E384" i="4" s="1"/>
  <c r="E385" i="4" s="1"/>
  <c r="E386" i="4" s="1"/>
  <c r="E387" i="4" s="1"/>
  <c r="E388" i="4" s="1"/>
  <c r="E389" i="4" s="1"/>
  <c r="E390" i="4" s="1"/>
  <c r="E391" i="4" s="1"/>
  <c r="E392" i="4" s="1"/>
  <c r="E393" i="4" s="1"/>
  <c r="E394" i="4" s="1"/>
  <c r="E395" i="4" s="1"/>
  <c r="E396" i="4" s="1"/>
  <c r="E397" i="4" s="1"/>
  <c r="E398" i="4" s="1"/>
  <c r="E399" i="4" s="1"/>
  <c r="G339" i="4"/>
  <c r="H339" i="4" s="1"/>
  <c r="I339" i="4" s="1"/>
  <c r="J339" i="4" s="1"/>
  <c r="K339" i="4" s="1"/>
  <c r="L339" i="4" s="1"/>
  <c r="M339" i="4" s="1"/>
  <c r="N339" i="4" s="1"/>
  <c r="O339" i="4" s="1"/>
  <c r="P339" i="4" s="1"/>
  <c r="Q339" i="4" s="1"/>
  <c r="R339" i="4" s="1"/>
  <c r="S339" i="4" s="1"/>
  <c r="T339" i="4" s="1"/>
  <c r="U339" i="4" s="1"/>
  <c r="V339" i="4" s="1"/>
  <c r="W339" i="4" s="1"/>
  <c r="X339" i="4" s="1"/>
  <c r="Y339" i="4" s="1"/>
  <c r="Z339" i="4" s="1"/>
  <c r="AA339" i="4" s="1"/>
  <c r="AB339" i="4" s="1"/>
  <c r="AC339" i="4" s="1"/>
  <c r="AD339" i="4" s="1"/>
  <c r="AE339" i="4" s="1"/>
  <c r="AF339" i="4" s="1"/>
  <c r="AG339" i="4" s="1"/>
  <c r="AH339" i="4" s="1"/>
  <c r="AI339" i="4" s="1"/>
  <c r="AJ339" i="4" s="1"/>
  <c r="AK339" i="4" s="1"/>
  <c r="AL339" i="4" s="1"/>
  <c r="AM339" i="4" s="1"/>
  <c r="AN339" i="4" s="1"/>
  <c r="AO339" i="4" s="1"/>
  <c r="AP339" i="4" s="1"/>
  <c r="AQ339" i="4" s="1"/>
  <c r="AR339" i="4" s="1"/>
  <c r="AS339" i="4" s="1"/>
  <c r="AT339" i="4" s="1"/>
  <c r="AU339" i="4" s="1"/>
  <c r="AV339" i="4" s="1"/>
  <c r="AW339" i="4" s="1"/>
  <c r="AX339" i="4" s="1"/>
  <c r="AY339" i="4" s="1"/>
  <c r="AZ339" i="4" s="1"/>
  <c r="BA339" i="4" s="1"/>
  <c r="BB339" i="4" s="1"/>
  <c r="BC339" i="4" s="1"/>
  <c r="BD339" i="4" s="1"/>
  <c r="BE339" i="4" s="1"/>
  <c r="BF339" i="4" s="1"/>
  <c r="BG339" i="4" s="1"/>
  <c r="BH339" i="4" s="1"/>
  <c r="BI339" i="4" s="1"/>
  <c r="BJ339" i="4" s="1"/>
  <c r="BK339" i="4" s="1"/>
  <c r="BL339" i="4" s="1"/>
  <c r="BM339" i="4" s="1"/>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E275" i="4"/>
  <c r="E276" i="4" s="1"/>
  <c r="E277" i="4" s="1"/>
  <c r="E278" i="4" s="1"/>
  <c r="E279" i="4" s="1"/>
  <c r="E280" i="4" s="1"/>
  <c r="E281" i="4" s="1"/>
  <c r="E282" i="4" s="1"/>
  <c r="E283" i="4" s="1"/>
  <c r="E284" i="4" s="1"/>
  <c r="E285" i="4" s="1"/>
  <c r="E286" i="4" s="1"/>
  <c r="E287" i="4" s="1"/>
  <c r="E288" i="4" s="1"/>
  <c r="E289" i="4" s="1"/>
  <c r="E290" i="4" s="1"/>
  <c r="E291" i="4" s="1"/>
  <c r="E292" i="4" s="1"/>
  <c r="E293" i="4" s="1"/>
  <c r="E294" i="4" s="1"/>
  <c r="E295" i="4" s="1"/>
  <c r="E296" i="4" s="1"/>
  <c r="E297" i="4" s="1"/>
  <c r="E298" i="4" s="1"/>
  <c r="E299" i="4" s="1"/>
  <c r="E300" i="4" s="1"/>
  <c r="E301" i="4" s="1"/>
  <c r="E302" i="4" s="1"/>
  <c r="E303" i="4" s="1"/>
  <c r="E304" i="4" s="1"/>
  <c r="E305" i="4" s="1"/>
  <c r="E306" i="4" s="1"/>
  <c r="E307" i="4" s="1"/>
  <c r="E308" i="4" s="1"/>
  <c r="E309" i="4" s="1"/>
  <c r="E310" i="4" s="1"/>
  <c r="E311" i="4" s="1"/>
  <c r="E312" i="4" s="1"/>
  <c r="E313" i="4" s="1"/>
  <c r="E314" i="4" s="1"/>
  <c r="E315" i="4" s="1"/>
  <c r="E316" i="4" s="1"/>
  <c r="E317" i="4" s="1"/>
  <c r="E318" i="4" s="1"/>
  <c r="E319" i="4" s="1"/>
  <c r="E320" i="4" s="1"/>
  <c r="E321" i="4" s="1"/>
  <c r="E322" i="4" s="1"/>
  <c r="E323" i="4" s="1"/>
  <c r="E324" i="4" s="1"/>
  <c r="E325" i="4" s="1"/>
  <c r="E326" i="4" s="1"/>
  <c r="E327" i="4" s="1"/>
  <c r="E328" i="4" s="1"/>
  <c r="E329" i="4" s="1"/>
  <c r="E330" i="4" s="1"/>
  <c r="E331" i="4" s="1"/>
  <c r="E332" i="4" s="1"/>
  <c r="E333" i="4" s="1"/>
  <c r="B275" i="4"/>
  <c r="G273" i="4"/>
  <c r="H273" i="4" s="1"/>
  <c r="I273" i="4" s="1"/>
  <c r="J273" i="4" s="1"/>
  <c r="K273" i="4" s="1"/>
  <c r="L273" i="4" s="1"/>
  <c r="M273" i="4" s="1"/>
  <c r="N273" i="4" s="1"/>
  <c r="O273" i="4" s="1"/>
  <c r="P273" i="4" s="1"/>
  <c r="Q273" i="4" s="1"/>
  <c r="R273" i="4" s="1"/>
  <c r="S273" i="4" s="1"/>
  <c r="T273" i="4" s="1"/>
  <c r="U273" i="4" s="1"/>
  <c r="V273" i="4" s="1"/>
  <c r="W273" i="4" s="1"/>
  <c r="X273" i="4" s="1"/>
  <c r="Y273" i="4" s="1"/>
  <c r="Z273" i="4" s="1"/>
  <c r="AA273" i="4" s="1"/>
  <c r="AB273" i="4" s="1"/>
  <c r="AC273" i="4" s="1"/>
  <c r="AD273" i="4" s="1"/>
  <c r="AE273" i="4" s="1"/>
  <c r="AF273" i="4" s="1"/>
  <c r="AG273" i="4" s="1"/>
  <c r="AH273" i="4" s="1"/>
  <c r="AI273" i="4" s="1"/>
  <c r="AJ273" i="4" s="1"/>
  <c r="AK273" i="4" s="1"/>
  <c r="AL273" i="4" s="1"/>
  <c r="AM273" i="4" s="1"/>
  <c r="AN273" i="4" s="1"/>
  <c r="AO273" i="4" s="1"/>
  <c r="AP273" i="4" s="1"/>
  <c r="AQ273" i="4" s="1"/>
  <c r="AR273" i="4" s="1"/>
  <c r="AS273" i="4" s="1"/>
  <c r="AT273" i="4" s="1"/>
  <c r="AU273" i="4" s="1"/>
  <c r="AV273" i="4" s="1"/>
  <c r="AW273" i="4" s="1"/>
  <c r="AX273" i="4" s="1"/>
  <c r="AY273" i="4" s="1"/>
  <c r="AZ273" i="4" s="1"/>
  <c r="BA273" i="4" s="1"/>
  <c r="BB273" i="4" s="1"/>
  <c r="BC273" i="4" s="1"/>
  <c r="BD273" i="4" s="1"/>
  <c r="BE273" i="4" s="1"/>
  <c r="BF273" i="4" s="1"/>
  <c r="BG273" i="4" s="1"/>
  <c r="BH273" i="4" s="1"/>
  <c r="BI273" i="4" s="1"/>
  <c r="BJ273" i="4" s="1"/>
  <c r="BK273" i="4" s="1"/>
  <c r="BL273" i="4" s="1"/>
  <c r="BM273" i="4" s="1"/>
  <c r="E209" i="4"/>
  <c r="E210" i="4" s="1"/>
  <c r="E211" i="4" s="1"/>
  <c r="E212" i="4" s="1"/>
  <c r="E213" i="4" s="1"/>
  <c r="E214" i="4" s="1"/>
  <c r="E215" i="4" s="1"/>
  <c r="E216" i="4" s="1"/>
  <c r="E217" i="4" s="1"/>
  <c r="E218" i="4" s="1"/>
  <c r="E219" i="4" s="1"/>
  <c r="E220" i="4" s="1"/>
  <c r="E221" i="4" s="1"/>
  <c r="E222" i="4" s="1"/>
  <c r="E223" i="4" s="1"/>
  <c r="E224" i="4" s="1"/>
  <c r="E225" i="4" s="1"/>
  <c r="E226" i="4" s="1"/>
  <c r="E227" i="4" s="1"/>
  <c r="E228" i="4" s="1"/>
  <c r="E229" i="4" s="1"/>
  <c r="E230" i="4" s="1"/>
  <c r="E231" i="4" s="1"/>
  <c r="E232" i="4" s="1"/>
  <c r="E233" i="4" s="1"/>
  <c r="E234" i="4" s="1"/>
  <c r="E235" i="4" s="1"/>
  <c r="E236" i="4" s="1"/>
  <c r="E237" i="4" s="1"/>
  <c r="E238" i="4" s="1"/>
  <c r="E239" i="4" s="1"/>
  <c r="E240" i="4" s="1"/>
  <c r="E241" i="4" s="1"/>
  <c r="E242" i="4" s="1"/>
  <c r="E243" i="4" s="1"/>
  <c r="E244" i="4" s="1"/>
  <c r="E245" i="4" s="1"/>
  <c r="E246" i="4" s="1"/>
  <c r="E247" i="4" s="1"/>
  <c r="E248" i="4" s="1"/>
  <c r="E249" i="4" s="1"/>
  <c r="E250" i="4" s="1"/>
  <c r="E251" i="4" s="1"/>
  <c r="E252" i="4" s="1"/>
  <c r="E253" i="4" s="1"/>
  <c r="E254" i="4" s="1"/>
  <c r="E255" i="4" s="1"/>
  <c r="E256" i="4" s="1"/>
  <c r="E257" i="4" s="1"/>
  <c r="E258" i="4" s="1"/>
  <c r="E259" i="4" s="1"/>
  <c r="E260" i="4" s="1"/>
  <c r="E261" i="4" s="1"/>
  <c r="E262" i="4" s="1"/>
  <c r="E263" i="4" s="1"/>
  <c r="E264" i="4" s="1"/>
  <c r="E265" i="4" s="1"/>
  <c r="E266" i="4" s="1"/>
  <c r="E267" i="4" s="1"/>
  <c r="G207" i="4"/>
  <c r="H207" i="4" s="1"/>
  <c r="I207" i="4" s="1"/>
  <c r="J207" i="4" s="1"/>
  <c r="K207" i="4" s="1"/>
  <c r="L207" i="4" s="1"/>
  <c r="M207" i="4" s="1"/>
  <c r="N207" i="4" s="1"/>
  <c r="O207" i="4" s="1"/>
  <c r="P207" i="4" s="1"/>
  <c r="Q207" i="4" s="1"/>
  <c r="R207" i="4" s="1"/>
  <c r="S207" i="4" s="1"/>
  <c r="T207" i="4" s="1"/>
  <c r="U207" i="4" s="1"/>
  <c r="V207" i="4" s="1"/>
  <c r="W207" i="4" s="1"/>
  <c r="X207" i="4" s="1"/>
  <c r="Y207" i="4" s="1"/>
  <c r="Z207" i="4" s="1"/>
  <c r="AA207" i="4" s="1"/>
  <c r="AB207" i="4" s="1"/>
  <c r="AC207" i="4" s="1"/>
  <c r="AD207" i="4" s="1"/>
  <c r="AE207" i="4" s="1"/>
  <c r="AF207" i="4" s="1"/>
  <c r="AG207" i="4" s="1"/>
  <c r="AH207" i="4" s="1"/>
  <c r="AI207" i="4" s="1"/>
  <c r="AJ207" i="4" s="1"/>
  <c r="AK207" i="4" s="1"/>
  <c r="AL207" i="4" s="1"/>
  <c r="AM207" i="4" s="1"/>
  <c r="AN207" i="4" s="1"/>
  <c r="AO207" i="4" s="1"/>
  <c r="AP207" i="4" s="1"/>
  <c r="AQ207" i="4" s="1"/>
  <c r="AR207" i="4" s="1"/>
  <c r="AS207" i="4" s="1"/>
  <c r="AT207" i="4" s="1"/>
  <c r="AU207" i="4" s="1"/>
  <c r="AV207" i="4" s="1"/>
  <c r="AW207" i="4" s="1"/>
  <c r="AX207" i="4" s="1"/>
  <c r="AY207" i="4" s="1"/>
  <c r="AZ207" i="4" s="1"/>
  <c r="BA207" i="4" s="1"/>
  <c r="BB207" i="4" s="1"/>
  <c r="BC207" i="4" s="1"/>
  <c r="BD207" i="4" s="1"/>
  <c r="BE207" i="4" s="1"/>
  <c r="BF207" i="4" s="1"/>
  <c r="BG207" i="4" s="1"/>
  <c r="BH207" i="4" s="1"/>
  <c r="BI207" i="4" s="1"/>
  <c r="BJ207" i="4" s="1"/>
  <c r="BK207" i="4" s="1"/>
  <c r="BL207" i="4" s="1"/>
  <c r="BM207" i="4" s="1"/>
  <c r="E145" i="4"/>
  <c r="E146" i="4" s="1"/>
  <c r="E147" i="4" s="1"/>
  <c r="E148" i="4" s="1"/>
  <c r="E149" i="4" s="1"/>
  <c r="E150" i="4" s="1"/>
  <c r="E151" i="4" s="1"/>
  <c r="E152" i="4" s="1"/>
  <c r="E153" i="4" s="1"/>
  <c r="E154" i="4" s="1"/>
  <c r="E155" i="4" s="1"/>
  <c r="E156" i="4" s="1"/>
  <c r="E157" i="4" s="1"/>
  <c r="E158" i="4" s="1"/>
  <c r="E159" i="4" s="1"/>
  <c r="E160" i="4" s="1"/>
  <c r="E161" i="4" s="1"/>
  <c r="E162" i="4" s="1"/>
  <c r="E163" i="4" s="1"/>
  <c r="E164" i="4" s="1"/>
  <c r="E165" i="4" s="1"/>
  <c r="E166" i="4" s="1"/>
  <c r="E167" i="4" s="1"/>
  <c r="E168" i="4" s="1"/>
  <c r="E169" i="4" s="1"/>
  <c r="E170" i="4" s="1"/>
  <c r="E171" i="4" s="1"/>
  <c r="E172" i="4" s="1"/>
  <c r="E173" i="4" s="1"/>
  <c r="E174" i="4" s="1"/>
  <c r="E175" i="4" s="1"/>
  <c r="E176" i="4" s="1"/>
  <c r="E177" i="4" s="1"/>
  <c r="E178" i="4" s="1"/>
  <c r="E179" i="4" s="1"/>
  <c r="E180" i="4" s="1"/>
  <c r="E181" i="4" s="1"/>
  <c r="E182" i="4" s="1"/>
  <c r="E183" i="4" s="1"/>
  <c r="E184" i="4" s="1"/>
  <c r="E185" i="4" s="1"/>
  <c r="E186" i="4" s="1"/>
  <c r="E187" i="4" s="1"/>
  <c r="E188" i="4" s="1"/>
  <c r="E189" i="4" s="1"/>
  <c r="E190" i="4" s="1"/>
  <c r="E191" i="4" s="1"/>
  <c r="E192" i="4" s="1"/>
  <c r="E193" i="4" s="1"/>
  <c r="E194" i="4" s="1"/>
  <c r="E195" i="4" s="1"/>
  <c r="E196" i="4" s="1"/>
  <c r="E197" i="4" s="1"/>
  <c r="E198" i="4" s="1"/>
  <c r="E199" i="4" s="1"/>
  <c r="E200" i="4" s="1"/>
  <c r="E201" i="4" s="1"/>
  <c r="E202" i="4" s="1"/>
  <c r="E203" i="4" s="1"/>
  <c r="G143" i="4"/>
  <c r="H143" i="4" s="1"/>
  <c r="I143" i="4" s="1"/>
  <c r="J143" i="4" s="1"/>
  <c r="K143" i="4" s="1"/>
  <c r="L143" i="4" s="1"/>
  <c r="M143" i="4" s="1"/>
  <c r="N143" i="4" s="1"/>
  <c r="O143" i="4" s="1"/>
  <c r="P143" i="4" s="1"/>
  <c r="Q143" i="4" s="1"/>
  <c r="R143" i="4" s="1"/>
  <c r="S143" i="4" s="1"/>
  <c r="T143" i="4" s="1"/>
  <c r="U143" i="4" s="1"/>
  <c r="V143" i="4" s="1"/>
  <c r="W143" i="4" s="1"/>
  <c r="X143" i="4" s="1"/>
  <c r="Y143" i="4" s="1"/>
  <c r="Z143" i="4" s="1"/>
  <c r="AA143" i="4" s="1"/>
  <c r="AB143" i="4" s="1"/>
  <c r="AC143" i="4" s="1"/>
  <c r="AD143" i="4" s="1"/>
  <c r="AE143" i="4" s="1"/>
  <c r="AF143" i="4" s="1"/>
  <c r="AG143" i="4" s="1"/>
  <c r="AH143" i="4" s="1"/>
  <c r="AI143" i="4" s="1"/>
  <c r="AJ143" i="4" s="1"/>
  <c r="AK143" i="4" s="1"/>
  <c r="AL143" i="4" s="1"/>
  <c r="AM143" i="4" s="1"/>
  <c r="AN143" i="4" s="1"/>
  <c r="AO143" i="4" s="1"/>
  <c r="AP143" i="4" s="1"/>
  <c r="AQ143" i="4" s="1"/>
  <c r="AR143" i="4" s="1"/>
  <c r="AS143" i="4" s="1"/>
  <c r="AT143" i="4" s="1"/>
  <c r="AU143" i="4" s="1"/>
  <c r="AV143" i="4" s="1"/>
  <c r="AW143" i="4" s="1"/>
  <c r="AX143" i="4" s="1"/>
  <c r="AY143" i="4" s="1"/>
  <c r="AZ143" i="4" s="1"/>
  <c r="BA143" i="4" s="1"/>
  <c r="BB143" i="4" s="1"/>
  <c r="BC143" i="4" s="1"/>
  <c r="BD143" i="4" s="1"/>
  <c r="BE143" i="4" s="1"/>
  <c r="BF143" i="4" s="1"/>
  <c r="BG143" i="4" s="1"/>
  <c r="BH143" i="4" s="1"/>
  <c r="BI143" i="4" s="1"/>
  <c r="BJ143" i="4" s="1"/>
  <c r="BK143" i="4" s="1"/>
  <c r="BL143" i="4" s="1"/>
  <c r="BM143" i="4" s="1"/>
  <c r="E80" i="4"/>
  <c r="E81" i="4" s="1"/>
  <c r="E82" i="4" s="1"/>
  <c r="E83" i="4" s="1"/>
  <c r="E84" i="4" s="1"/>
  <c r="E85" i="4" s="1"/>
  <c r="E86" i="4" s="1"/>
  <c r="E87" i="4" s="1"/>
  <c r="E88" i="4" s="1"/>
  <c r="E89" i="4" s="1"/>
  <c r="E90" i="4" s="1"/>
  <c r="E91" i="4" s="1"/>
  <c r="E92" i="4" s="1"/>
  <c r="E93" i="4" s="1"/>
  <c r="E94" i="4" s="1"/>
  <c r="E95" i="4" s="1"/>
  <c r="E96" i="4" s="1"/>
  <c r="E97" i="4" s="1"/>
  <c r="E98" i="4" s="1"/>
  <c r="E99" i="4" s="1"/>
  <c r="E100" i="4" s="1"/>
  <c r="E101" i="4" s="1"/>
  <c r="E102" i="4" s="1"/>
  <c r="E103" i="4" s="1"/>
  <c r="E104" i="4" s="1"/>
  <c r="E105" i="4" s="1"/>
  <c r="E106" i="4" s="1"/>
  <c r="E107" i="4" s="1"/>
  <c r="E108" i="4" s="1"/>
  <c r="E109" i="4" s="1"/>
  <c r="E110" i="4" s="1"/>
  <c r="E111" i="4" s="1"/>
  <c r="E112" i="4" s="1"/>
  <c r="E113" i="4" s="1"/>
  <c r="E114" i="4" s="1"/>
  <c r="E115" i="4" s="1"/>
  <c r="E116" i="4" s="1"/>
  <c r="E117" i="4" s="1"/>
  <c r="E118" i="4" s="1"/>
  <c r="E119" i="4" s="1"/>
  <c r="E120" i="4" s="1"/>
  <c r="E121" i="4" s="1"/>
  <c r="E122" i="4" s="1"/>
  <c r="E123" i="4" s="1"/>
  <c r="E124" i="4" s="1"/>
  <c r="E125" i="4" s="1"/>
  <c r="E126" i="4" s="1"/>
  <c r="E127" i="4" s="1"/>
  <c r="E128" i="4" s="1"/>
  <c r="E129" i="4" s="1"/>
  <c r="E130" i="4" s="1"/>
  <c r="E131" i="4" s="1"/>
  <c r="E132" i="4" s="1"/>
  <c r="E133" i="4" s="1"/>
  <c r="E134" i="4" s="1"/>
  <c r="E135" i="4" s="1"/>
  <c r="E136" i="4" s="1"/>
  <c r="E137" i="4" s="1"/>
  <c r="E138" i="4" s="1"/>
  <c r="G78" i="4"/>
  <c r="H78" i="4" s="1"/>
  <c r="I78" i="4" s="1"/>
  <c r="J78" i="4" s="1"/>
  <c r="K78" i="4" s="1"/>
  <c r="L78" i="4" s="1"/>
  <c r="M78" i="4" s="1"/>
  <c r="N78" i="4" s="1"/>
  <c r="O78" i="4" s="1"/>
  <c r="P78" i="4" s="1"/>
  <c r="Q78" i="4" s="1"/>
  <c r="R78" i="4" s="1"/>
  <c r="S78" i="4" s="1"/>
  <c r="T78" i="4" s="1"/>
  <c r="U78" i="4" s="1"/>
  <c r="V78" i="4" s="1"/>
  <c r="W78" i="4" s="1"/>
  <c r="X78" i="4" s="1"/>
  <c r="Y78" i="4" s="1"/>
  <c r="Z78" i="4" s="1"/>
  <c r="AA78" i="4" s="1"/>
  <c r="AB78" i="4" s="1"/>
  <c r="AC78" i="4" s="1"/>
  <c r="AD78" i="4" s="1"/>
  <c r="AE78" i="4" s="1"/>
  <c r="AF78" i="4" s="1"/>
  <c r="AG78" i="4" s="1"/>
  <c r="AH78" i="4" s="1"/>
  <c r="AI78" i="4" s="1"/>
  <c r="AJ78" i="4" s="1"/>
  <c r="AK78" i="4" s="1"/>
  <c r="AL78" i="4" s="1"/>
  <c r="AM78" i="4" s="1"/>
  <c r="AN78" i="4" s="1"/>
  <c r="AO78" i="4" s="1"/>
  <c r="AP78" i="4" s="1"/>
  <c r="AQ78" i="4" s="1"/>
  <c r="AR78" i="4" s="1"/>
  <c r="AS78" i="4" s="1"/>
  <c r="AT78" i="4" s="1"/>
  <c r="AU78" i="4" s="1"/>
  <c r="AV78" i="4" s="1"/>
  <c r="AW78" i="4" s="1"/>
  <c r="AX78" i="4" s="1"/>
  <c r="AY78" i="4" s="1"/>
  <c r="AZ78" i="4" s="1"/>
  <c r="BA78" i="4" s="1"/>
  <c r="BB78" i="4" s="1"/>
  <c r="BC78" i="4" s="1"/>
  <c r="BD78" i="4" s="1"/>
  <c r="BE78" i="4" s="1"/>
  <c r="BF78" i="4" s="1"/>
  <c r="BG78" i="4" s="1"/>
  <c r="BH78" i="4" s="1"/>
  <c r="BI78" i="4" s="1"/>
  <c r="BJ78" i="4" s="1"/>
  <c r="BK78" i="4" s="1"/>
  <c r="BL78" i="4" s="1"/>
  <c r="BM78" i="4" s="1"/>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E14" i="4"/>
  <c r="E15" i="4" s="1"/>
  <c r="E16" i="4" s="1"/>
  <c r="E17" i="4" s="1"/>
  <c r="E18" i="4" s="1"/>
  <c r="E19" i="4" s="1"/>
  <c r="E20" i="4" s="1"/>
  <c r="E21" i="4" s="1"/>
  <c r="E22" i="4" s="1"/>
  <c r="E23" i="4" s="1"/>
  <c r="E24" i="4" s="1"/>
  <c r="E25" i="4" s="1"/>
  <c r="E26" i="4" s="1"/>
  <c r="E27" i="4" s="1"/>
  <c r="E28" i="4" s="1"/>
  <c r="E29" i="4" s="1"/>
  <c r="E30" i="4" s="1"/>
  <c r="E31" i="4" s="1"/>
  <c r="E32" i="4" s="1"/>
  <c r="E33" i="4" s="1"/>
  <c r="E34" i="4" s="1"/>
  <c r="E35" i="4" s="1"/>
  <c r="E36" i="4" s="1"/>
  <c r="E37" i="4" s="1"/>
  <c r="E38" i="4" s="1"/>
  <c r="E39" i="4" s="1"/>
  <c r="E40" i="4" s="1"/>
  <c r="E41" i="4" s="1"/>
  <c r="E42" i="4" s="1"/>
  <c r="E43" i="4" s="1"/>
  <c r="E44" i="4" s="1"/>
  <c r="E45" i="4" s="1"/>
  <c r="E46" i="4" s="1"/>
  <c r="E47" i="4" s="1"/>
  <c r="E48" i="4" s="1"/>
  <c r="E49" i="4" s="1"/>
  <c r="E50" i="4" s="1"/>
  <c r="E51" i="4" s="1"/>
  <c r="E52" i="4" s="1"/>
  <c r="E53" i="4" s="1"/>
  <c r="E54" i="4" s="1"/>
  <c r="E55" i="4" s="1"/>
  <c r="E56" i="4" s="1"/>
  <c r="E57" i="4" s="1"/>
  <c r="E58" i="4" s="1"/>
  <c r="E59" i="4" s="1"/>
  <c r="E60" i="4" s="1"/>
  <c r="E61" i="4" s="1"/>
  <c r="E62" i="4" s="1"/>
  <c r="E63" i="4" s="1"/>
  <c r="E64" i="4" s="1"/>
  <c r="E65" i="4" s="1"/>
  <c r="E66" i="4" s="1"/>
  <c r="E67" i="4" s="1"/>
  <c r="E68" i="4" s="1"/>
  <c r="E69" i="4" s="1"/>
  <c r="E70" i="4" s="1"/>
  <c r="E71" i="4" s="1"/>
  <c r="E72" i="4" s="1"/>
  <c r="B14" i="4"/>
  <c r="G12" i="4"/>
  <c r="H12" i="4" s="1"/>
  <c r="I12" i="4" s="1"/>
  <c r="J12" i="4" s="1"/>
  <c r="K12" i="4" s="1"/>
  <c r="L12" i="4" s="1"/>
  <c r="M12" i="4" s="1"/>
  <c r="N12" i="4" s="1"/>
  <c r="O12" i="4" s="1"/>
  <c r="P12" i="4" s="1"/>
  <c r="Q12" i="4" s="1"/>
  <c r="R12" i="4" s="1"/>
  <c r="S12" i="4" s="1"/>
  <c r="T12" i="4" s="1"/>
  <c r="U12" i="4" s="1"/>
  <c r="V12" i="4" s="1"/>
  <c r="W12" i="4" s="1"/>
  <c r="X12" i="4" s="1"/>
  <c r="Y12" i="4" s="1"/>
  <c r="Z12" i="4" s="1"/>
  <c r="AA12" i="4" s="1"/>
  <c r="AB12" i="4" s="1"/>
  <c r="AC12" i="4" s="1"/>
  <c r="AD12" i="4" s="1"/>
  <c r="AE12" i="4" s="1"/>
  <c r="AF12" i="4" s="1"/>
  <c r="AG12" i="4" s="1"/>
  <c r="AH12" i="4" s="1"/>
  <c r="AI12" i="4" s="1"/>
  <c r="AJ12" i="4" s="1"/>
  <c r="AK12" i="4" s="1"/>
  <c r="AL12" i="4" s="1"/>
  <c r="AM12" i="4" s="1"/>
  <c r="AN12" i="4" s="1"/>
  <c r="AO12" i="4" s="1"/>
  <c r="AP12" i="4" s="1"/>
  <c r="AQ12" i="4" s="1"/>
  <c r="AR12" i="4" s="1"/>
  <c r="AS12" i="4" s="1"/>
  <c r="AT12" i="4" s="1"/>
  <c r="AU12" i="4" s="1"/>
  <c r="AV12" i="4" s="1"/>
  <c r="AW12" i="4" s="1"/>
  <c r="AX12" i="4" s="1"/>
  <c r="AY12" i="4" s="1"/>
  <c r="AZ12" i="4" s="1"/>
  <c r="BA12" i="4" s="1"/>
  <c r="BB12" i="4" s="1"/>
  <c r="BC12" i="4" s="1"/>
  <c r="BD12" i="4" s="1"/>
  <c r="BE12" i="4" s="1"/>
  <c r="BF12" i="4" s="1"/>
  <c r="BG12" i="4" s="1"/>
  <c r="BH12" i="4" s="1"/>
  <c r="BI12" i="4" s="1"/>
  <c r="BJ12" i="4" s="1"/>
  <c r="BK12" i="4" s="1"/>
  <c r="BL12" i="4" s="1"/>
  <c r="BM12" i="4" s="1"/>
  <c r="F10" i="4"/>
  <c r="F9" i="4"/>
  <c r="F6" i="4"/>
  <c r="F5" i="4"/>
  <c r="BK44" i="3"/>
  <c r="BJ44" i="3"/>
  <c r="BI44" i="3"/>
  <c r="BH44" i="3"/>
  <c r="BG44" i="3"/>
  <c r="BF44" i="3"/>
  <c r="BE44" i="3"/>
  <c r="BD44" i="3"/>
  <c r="BC44" i="3"/>
  <c r="BB44" i="3"/>
  <c r="BA44" i="3"/>
  <c r="AZ44" i="3"/>
  <c r="BP44" i="3" s="1"/>
  <c r="AY44" i="3"/>
  <c r="AX44" i="3"/>
  <c r="AW44" i="3"/>
  <c r="AV44" i="3"/>
  <c r="AU44" i="3"/>
  <c r="AT44" i="3"/>
  <c r="AS44" i="3"/>
  <c r="AR44" i="3"/>
  <c r="AQ44" i="3"/>
  <c r="AP44" i="3"/>
  <c r="AO44" i="3"/>
  <c r="AN44" i="3"/>
  <c r="BO44" i="3" s="1"/>
  <c r="AM44" i="3"/>
  <c r="AL44" i="3"/>
  <c r="AK44" i="3"/>
  <c r="AJ44" i="3"/>
  <c r="AI44" i="3"/>
  <c r="AH44" i="3"/>
  <c r="AG44" i="3"/>
  <c r="AF44" i="3"/>
  <c r="AE44" i="3"/>
  <c r="AD44" i="3"/>
  <c r="AC44" i="3"/>
  <c r="AB44" i="3"/>
  <c r="BN44" i="3" s="1"/>
  <c r="AA44" i="3"/>
  <c r="Z44" i="3"/>
  <c r="Y44" i="3"/>
  <c r="X44" i="3"/>
  <c r="W44" i="3"/>
  <c r="V44" i="3"/>
  <c r="U44" i="3"/>
  <c r="T44" i="3"/>
  <c r="S44" i="3"/>
  <c r="R44" i="3"/>
  <c r="Q44" i="3"/>
  <c r="P44" i="3"/>
  <c r="BM44" i="3" s="1"/>
  <c r="O44" i="3"/>
  <c r="N44" i="3"/>
  <c r="M44" i="3"/>
  <c r="L44" i="3"/>
  <c r="K44" i="3"/>
  <c r="J44" i="3"/>
  <c r="I44" i="3"/>
  <c r="H44" i="3"/>
  <c r="G44" i="3"/>
  <c r="F44" i="3"/>
  <c r="E44" i="3"/>
  <c r="D44" i="3"/>
  <c r="BL44" i="3" s="1"/>
  <c r="B44" i="3"/>
  <c r="BK43" i="3"/>
  <c r="BJ43" i="3"/>
  <c r="BI43" i="3"/>
  <c r="BH43" i="3"/>
  <c r="BG43" i="3"/>
  <c r="BF43" i="3"/>
  <c r="BE43" i="3"/>
  <c r="BD43" i="3"/>
  <c r="BC43" i="3"/>
  <c r="BB43" i="3"/>
  <c r="BA43" i="3"/>
  <c r="AZ43" i="3"/>
  <c r="BP43" i="3" s="1"/>
  <c r="AY43" i="3"/>
  <c r="AX43" i="3"/>
  <c r="AW43" i="3"/>
  <c r="AV43" i="3"/>
  <c r="AU43" i="3"/>
  <c r="AT43" i="3"/>
  <c r="AS43" i="3"/>
  <c r="AR43" i="3"/>
  <c r="AQ43" i="3"/>
  <c r="AP43" i="3"/>
  <c r="AO43" i="3"/>
  <c r="AN43" i="3"/>
  <c r="BO43" i="3" s="1"/>
  <c r="AM43" i="3"/>
  <c r="AL43" i="3"/>
  <c r="AK43" i="3"/>
  <c r="AJ43" i="3"/>
  <c r="AI43" i="3"/>
  <c r="AH43" i="3"/>
  <c r="AG43" i="3"/>
  <c r="AF43" i="3"/>
  <c r="AE43" i="3"/>
  <c r="AD43" i="3"/>
  <c r="AC43" i="3"/>
  <c r="AB43" i="3"/>
  <c r="BN43" i="3" s="1"/>
  <c r="AA43" i="3"/>
  <c r="Z43" i="3"/>
  <c r="Y43" i="3"/>
  <c r="X43" i="3"/>
  <c r="W43" i="3"/>
  <c r="V43" i="3"/>
  <c r="U43" i="3"/>
  <c r="T43" i="3"/>
  <c r="S43" i="3"/>
  <c r="R43" i="3"/>
  <c r="Q43" i="3"/>
  <c r="P43" i="3"/>
  <c r="BM43" i="3" s="1"/>
  <c r="O43" i="3"/>
  <c r="N43" i="3"/>
  <c r="M43" i="3"/>
  <c r="L43" i="3"/>
  <c r="K43" i="3"/>
  <c r="J43" i="3"/>
  <c r="I43" i="3"/>
  <c r="H43" i="3"/>
  <c r="G43" i="3"/>
  <c r="F43" i="3"/>
  <c r="E43" i="3"/>
  <c r="D43" i="3"/>
  <c r="BL43" i="3" s="1"/>
  <c r="B43" i="3"/>
  <c r="BK42" i="3"/>
  <c r="BJ42" i="3"/>
  <c r="BI42" i="3"/>
  <c r="BH42" i="3"/>
  <c r="BG42" i="3"/>
  <c r="BF42" i="3"/>
  <c r="BE42" i="3"/>
  <c r="BD42" i="3"/>
  <c r="BC42" i="3"/>
  <c r="BB42" i="3"/>
  <c r="BA42" i="3"/>
  <c r="AZ42" i="3"/>
  <c r="BP42" i="3" s="1"/>
  <c r="AY42" i="3"/>
  <c r="AX42" i="3"/>
  <c r="AW42" i="3"/>
  <c r="AV42" i="3"/>
  <c r="AU42" i="3"/>
  <c r="AT42" i="3"/>
  <c r="AS42" i="3"/>
  <c r="AR42" i="3"/>
  <c r="AQ42" i="3"/>
  <c r="AP42" i="3"/>
  <c r="AO42" i="3"/>
  <c r="AN42" i="3"/>
  <c r="BO42" i="3" s="1"/>
  <c r="AM42" i="3"/>
  <c r="AL42" i="3"/>
  <c r="AK42" i="3"/>
  <c r="AJ42" i="3"/>
  <c r="AI42" i="3"/>
  <c r="AH42" i="3"/>
  <c r="AG42" i="3"/>
  <c r="AF42" i="3"/>
  <c r="AE42" i="3"/>
  <c r="AD42" i="3"/>
  <c r="AC42" i="3"/>
  <c r="AB42" i="3"/>
  <c r="BN42" i="3" s="1"/>
  <c r="AA42" i="3"/>
  <c r="Z42" i="3"/>
  <c r="Y42" i="3"/>
  <c r="X42" i="3"/>
  <c r="W42" i="3"/>
  <c r="V42" i="3"/>
  <c r="U42" i="3"/>
  <c r="T42" i="3"/>
  <c r="S42" i="3"/>
  <c r="R42" i="3"/>
  <c r="Q42" i="3"/>
  <c r="P42" i="3"/>
  <c r="BM42" i="3" s="1"/>
  <c r="O42" i="3"/>
  <c r="N42" i="3"/>
  <c r="M42" i="3"/>
  <c r="L42" i="3"/>
  <c r="K42" i="3"/>
  <c r="J42" i="3"/>
  <c r="I42" i="3"/>
  <c r="H42" i="3"/>
  <c r="G42" i="3"/>
  <c r="F42" i="3"/>
  <c r="E42" i="3"/>
  <c r="D42" i="3"/>
  <c r="BL42" i="3" s="1"/>
  <c r="B42" i="3"/>
  <c r="BK41" i="3"/>
  <c r="BJ41" i="3"/>
  <c r="BI41" i="3"/>
  <c r="BH41" i="3"/>
  <c r="BG41" i="3"/>
  <c r="BF41" i="3"/>
  <c r="BE41" i="3"/>
  <c r="BD41" i="3"/>
  <c r="BC41" i="3"/>
  <c r="BB41" i="3"/>
  <c r="BA41" i="3"/>
  <c r="AZ41" i="3"/>
  <c r="BP41" i="3" s="1"/>
  <c r="AY41" i="3"/>
  <c r="AX41" i="3"/>
  <c r="AW41" i="3"/>
  <c r="AV41" i="3"/>
  <c r="AU41" i="3"/>
  <c r="AT41" i="3"/>
  <c r="AS41" i="3"/>
  <c r="AR41" i="3"/>
  <c r="AQ41" i="3"/>
  <c r="AP41" i="3"/>
  <c r="AO41" i="3"/>
  <c r="AN41" i="3"/>
  <c r="BO41" i="3" s="1"/>
  <c r="AM41" i="3"/>
  <c r="AL41" i="3"/>
  <c r="AK41" i="3"/>
  <c r="AJ41" i="3"/>
  <c r="AI41" i="3"/>
  <c r="AH41" i="3"/>
  <c r="AG41" i="3"/>
  <c r="AF41" i="3"/>
  <c r="AE41" i="3"/>
  <c r="AD41" i="3"/>
  <c r="AC41" i="3"/>
  <c r="AB41" i="3"/>
  <c r="BN41" i="3" s="1"/>
  <c r="AA41" i="3"/>
  <c r="Z41" i="3"/>
  <c r="Y41" i="3"/>
  <c r="X41" i="3"/>
  <c r="W41" i="3"/>
  <c r="V41" i="3"/>
  <c r="U41" i="3"/>
  <c r="T41" i="3"/>
  <c r="S41" i="3"/>
  <c r="R41" i="3"/>
  <c r="Q41" i="3"/>
  <c r="P41" i="3"/>
  <c r="BM41" i="3" s="1"/>
  <c r="O41" i="3"/>
  <c r="N41" i="3"/>
  <c r="M41" i="3"/>
  <c r="L41" i="3"/>
  <c r="K41" i="3"/>
  <c r="J41" i="3"/>
  <c r="I41" i="3"/>
  <c r="H41" i="3"/>
  <c r="G41" i="3"/>
  <c r="F41" i="3"/>
  <c r="E41" i="3"/>
  <c r="D41" i="3"/>
  <c r="BL41" i="3" s="1"/>
  <c r="B41" i="3"/>
  <c r="BK40" i="3"/>
  <c r="BJ40" i="3"/>
  <c r="BI40" i="3"/>
  <c r="BH40" i="3"/>
  <c r="BG40" i="3"/>
  <c r="BF40" i="3"/>
  <c r="BE40" i="3"/>
  <c r="BD40" i="3"/>
  <c r="BC40" i="3"/>
  <c r="BB40" i="3"/>
  <c r="BA40" i="3"/>
  <c r="AZ40" i="3"/>
  <c r="BP40" i="3" s="1"/>
  <c r="AY40" i="3"/>
  <c r="AX40" i="3"/>
  <c r="AW40" i="3"/>
  <c r="AV40" i="3"/>
  <c r="AU40" i="3"/>
  <c r="AT40" i="3"/>
  <c r="AS40" i="3"/>
  <c r="AR40" i="3"/>
  <c r="AQ40" i="3"/>
  <c r="AP40" i="3"/>
  <c r="AO40" i="3"/>
  <c r="AN40" i="3"/>
  <c r="BO40" i="3" s="1"/>
  <c r="AM40" i="3"/>
  <c r="AL40" i="3"/>
  <c r="AK40" i="3"/>
  <c r="AJ40" i="3"/>
  <c r="AI40" i="3"/>
  <c r="AH40" i="3"/>
  <c r="AG40" i="3"/>
  <c r="AF40" i="3"/>
  <c r="AE40" i="3"/>
  <c r="AD40" i="3"/>
  <c r="AC40" i="3"/>
  <c r="AB40" i="3"/>
  <c r="BN40" i="3" s="1"/>
  <c r="AA40" i="3"/>
  <c r="Z40" i="3"/>
  <c r="Y40" i="3"/>
  <c r="X40" i="3"/>
  <c r="W40" i="3"/>
  <c r="V40" i="3"/>
  <c r="U40" i="3"/>
  <c r="T40" i="3"/>
  <c r="S40" i="3"/>
  <c r="R40" i="3"/>
  <c r="Q40" i="3"/>
  <c r="P40" i="3"/>
  <c r="BM40" i="3" s="1"/>
  <c r="O40" i="3"/>
  <c r="N40" i="3"/>
  <c r="M40" i="3"/>
  <c r="L40" i="3"/>
  <c r="K40" i="3"/>
  <c r="J40" i="3"/>
  <c r="I40" i="3"/>
  <c r="H40" i="3"/>
  <c r="G40" i="3"/>
  <c r="F40" i="3"/>
  <c r="E40" i="3"/>
  <c r="D40" i="3"/>
  <c r="BL40" i="3" s="1"/>
  <c r="B40" i="3"/>
  <c r="BK39" i="3"/>
  <c r="BJ39" i="3"/>
  <c r="BI39" i="3"/>
  <c r="BH39" i="3"/>
  <c r="BG39" i="3"/>
  <c r="BF39" i="3"/>
  <c r="BE39" i="3"/>
  <c r="BD39" i="3"/>
  <c r="BC39" i="3"/>
  <c r="BB39" i="3"/>
  <c r="BA39" i="3"/>
  <c r="AZ39" i="3"/>
  <c r="BP39" i="3" s="1"/>
  <c r="AY39" i="3"/>
  <c r="AX39" i="3"/>
  <c r="AW39" i="3"/>
  <c r="AV39" i="3"/>
  <c r="AU39" i="3"/>
  <c r="AT39" i="3"/>
  <c r="AS39" i="3"/>
  <c r="AR39" i="3"/>
  <c r="AQ39" i="3"/>
  <c r="AP39" i="3"/>
  <c r="AO39" i="3"/>
  <c r="AN39" i="3"/>
  <c r="BO39" i="3" s="1"/>
  <c r="AM39" i="3"/>
  <c r="AL39" i="3"/>
  <c r="AK39" i="3"/>
  <c r="AJ39" i="3"/>
  <c r="AI39" i="3"/>
  <c r="AH39" i="3"/>
  <c r="AG39" i="3"/>
  <c r="AF39" i="3"/>
  <c r="AE39" i="3"/>
  <c r="AD39" i="3"/>
  <c r="AC39" i="3"/>
  <c r="AB39" i="3"/>
  <c r="BN39" i="3" s="1"/>
  <c r="AA39" i="3"/>
  <c r="Z39" i="3"/>
  <c r="Y39" i="3"/>
  <c r="X39" i="3"/>
  <c r="W39" i="3"/>
  <c r="V39" i="3"/>
  <c r="U39" i="3"/>
  <c r="T39" i="3"/>
  <c r="S39" i="3"/>
  <c r="R39" i="3"/>
  <c r="Q39" i="3"/>
  <c r="P39" i="3"/>
  <c r="BM39" i="3" s="1"/>
  <c r="O39" i="3"/>
  <c r="N39" i="3"/>
  <c r="M39" i="3"/>
  <c r="L39" i="3"/>
  <c r="K39" i="3"/>
  <c r="J39" i="3"/>
  <c r="I39" i="3"/>
  <c r="H39" i="3"/>
  <c r="G39" i="3"/>
  <c r="F39" i="3"/>
  <c r="E39" i="3"/>
  <c r="D39" i="3"/>
  <c r="BL39" i="3" s="1"/>
  <c r="B39" i="3"/>
  <c r="BK38" i="3"/>
  <c r="BJ38" i="3"/>
  <c r="BI38" i="3"/>
  <c r="BH38" i="3"/>
  <c r="BG38" i="3"/>
  <c r="BF38" i="3"/>
  <c r="BE38" i="3"/>
  <c r="BD38" i="3"/>
  <c r="BC38" i="3"/>
  <c r="BB38" i="3"/>
  <c r="BA38" i="3"/>
  <c r="AZ38" i="3"/>
  <c r="BP38" i="3" s="1"/>
  <c r="AY38" i="3"/>
  <c r="AX38" i="3"/>
  <c r="AW38" i="3"/>
  <c r="AV38" i="3"/>
  <c r="AU38" i="3"/>
  <c r="AT38" i="3"/>
  <c r="AS38" i="3"/>
  <c r="AR38" i="3"/>
  <c r="AQ38" i="3"/>
  <c r="AP38" i="3"/>
  <c r="AO38" i="3"/>
  <c r="AN38" i="3"/>
  <c r="BO38" i="3" s="1"/>
  <c r="AM38" i="3"/>
  <c r="AL38" i="3"/>
  <c r="AK38" i="3"/>
  <c r="AJ38" i="3"/>
  <c r="AI38" i="3"/>
  <c r="AH38" i="3"/>
  <c r="AG38" i="3"/>
  <c r="AF38" i="3"/>
  <c r="AE38" i="3"/>
  <c r="AD38" i="3"/>
  <c r="AC38" i="3"/>
  <c r="AB38" i="3"/>
  <c r="BN38" i="3" s="1"/>
  <c r="AA38" i="3"/>
  <c r="Z38" i="3"/>
  <c r="Y38" i="3"/>
  <c r="X38" i="3"/>
  <c r="W38" i="3"/>
  <c r="V38" i="3"/>
  <c r="U38" i="3"/>
  <c r="T38" i="3"/>
  <c r="S38" i="3"/>
  <c r="R38" i="3"/>
  <c r="Q38" i="3"/>
  <c r="P38" i="3"/>
  <c r="BM38" i="3" s="1"/>
  <c r="O38" i="3"/>
  <c r="N38" i="3"/>
  <c r="M38" i="3"/>
  <c r="L38" i="3"/>
  <c r="K38" i="3"/>
  <c r="J38" i="3"/>
  <c r="I38" i="3"/>
  <c r="H38" i="3"/>
  <c r="G38" i="3"/>
  <c r="F38" i="3"/>
  <c r="E38" i="3"/>
  <c r="D38" i="3"/>
  <c r="BL38" i="3" s="1"/>
  <c r="B38" i="3"/>
  <c r="BK37" i="3"/>
  <c r="BJ37" i="3"/>
  <c r="BI37" i="3"/>
  <c r="BH37" i="3"/>
  <c r="BG37" i="3"/>
  <c r="BF37" i="3"/>
  <c r="BE37" i="3"/>
  <c r="BD37" i="3"/>
  <c r="BC37" i="3"/>
  <c r="BB37" i="3"/>
  <c r="BA37" i="3"/>
  <c r="AZ37" i="3"/>
  <c r="BP37" i="3" s="1"/>
  <c r="AY37" i="3"/>
  <c r="AX37" i="3"/>
  <c r="AW37" i="3"/>
  <c r="AV37" i="3"/>
  <c r="AU37" i="3"/>
  <c r="AT37" i="3"/>
  <c r="AS37" i="3"/>
  <c r="AR37" i="3"/>
  <c r="AQ37" i="3"/>
  <c r="AP37" i="3"/>
  <c r="AO37" i="3"/>
  <c r="AN37" i="3"/>
  <c r="BO37" i="3" s="1"/>
  <c r="AM37" i="3"/>
  <c r="AL37" i="3"/>
  <c r="AK37" i="3"/>
  <c r="AJ37" i="3"/>
  <c r="AI37" i="3"/>
  <c r="AH37" i="3"/>
  <c r="AG37" i="3"/>
  <c r="AF37" i="3"/>
  <c r="AE37" i="3"/>
  <c r="AD37" i="3"/>
  <c r="AC37" i="3"/>
  <c r="AB37" i="3"/>
  <c r="BN37" i="3" s="1"/>
  <c r="AA37" i="3"/>
  <c r="Z37" i="3"/>
  <c r="Y37" i="3"/>
  <c r="X37" i="3"/>
  <c r="W37" i="3"/>
  <c r="V37" i="3"/>
  <c r="U37" i="3"/>
  <c r="T37" i="3"/>
  <c r="S37" i="3"/>
  <c r="R37" i="3"/>
  <c r="Q37" i="3"/>
  <c r="P37" i="3"/>
  <c r="BM37" i="3" s="1"/>
  <c r="O37" i="3"/>
  <c r="N37" i="3"/>
  <c r="M37" i="3"/>
  <c r="L37" i="3"/>
  <c r="K37" i="3"/>
  <c r="J37" i="3"/>
  <c r="I37" i="3"/>
  <c r="H37" i="3"/>
  <c r="G37" i="3"/>
  <c r="F37" i="3"/>
  <c r="E37" i="3"/>
  <c r="D37" i="3"/>
  <c r="BL37" i="3" s="1"/>
  <c r="B37" i="3"/>
  <c r="BK36" i="3"/>
  <c r="BM469" i="4" s="1"/>
  <c r="F528" i="4" s="1"/>
  <c r="BM464" i="4" s="1"/>
  <c r="BJ36" i="3"/>
  <c r="BL469" i="4" s="1"/>
  <c r="F527" i="4" s="1"/>
  <c r="BI36" i="3"/>
  <c r="BK469" i="4" s="1"/>
  <c r="F526" i="4" s="1"/>
  <c r="BH36" i="3"/>
  <c r="BJ469" i="4" s="1"/>
  <c r="F525" i="4" s="1"/>
  <c r="BG36" i="3"/>
  <c r="BI469" i="4" s="1"/>
  <c r="F524" i="4" s="1"/>
  <c r="BF36" i="3"/>
  <c r="BH469" i="4" s="1"/>
  <c r="F523" i="4" s="1"/>
  <c r="BE36" i="3"/>
  <c r="BG469" i="4" s="1"/>
  <c r="F522" i="4" s="1"/>
  <c r="BD36" i="3"/>
  <c r="BF469" i="4" s="1"/>
  <c r="F521" i="4" s="1"/>
  <c r="BC36" i="3"/>
  <c r="BE469" i="4" s="1"/>
  <c r="F520" i="4" s="1"/>
  <c r="BB36" i="3"/>
  <c r="BD469" i="4" s="1"/>
  <c r="F519" i="4" s="1"/>
  <c r="BA36" i="3"/>
  <c r="BC469" i="4" s="1"/>
  <c r="F518" i="4" s="1"/>
  <c r="AZ36" i="3"/>
  <c r="AY36" i="3"/>
  <c r="BA469" i="4" s="1"/>
  <c r="F516" i="4" s="1"/>
  <c r="AX36" i="3"/>
  <c r="AZ469" i="4" s="1"/>
  <c r="F515" i="4" s="1"/>
  <c r="AW36" i="3"/>
  <c r="AY469" i="4" s="1"/>
  <c r="F514" i="4" s="1"/>
  <c r="AV36" i="3"/>
  <c r="AX469" i="4" s="1"/>
  <c r="F513" i="4" s="1"/>
  <c r="AU36" i="3"/>
  <c r="AW469" i="4" s="1"/>
  <c r="F512" i="4" s="1"/>
  <c r="AT36" i="3"/>
  <c r="AV469" i="4" s="1"/>
  <c r="F511" i="4" s="1"/>
  <c r="AS36" i="3"/>
  <c r="AU469" i="4" s="1"/>
  <c r="F510" i="4" s="1"/>
  <c r="AR36" i="3"/>
  <c r="AT469" i="4" s="1"/>
  <c r="F509" i="4" s="1"/>
  <c r="AQ36" i="3"/>
  <c r="AS469" i="4" s="1"/>
  <c r="F508" i="4" s="1"/>
  <c r="AP36" i="3"/>
  <c r="AR469" i="4" s="1"/>
  <c r="F507" i="4" s="1"/>
  <c r="AO36" i="3"/>
  <c r="AQ469" i="4" s="1"/>
  <c r="F506" i="4" s="1"/>
  <c r="AN36" i="3"/>
  <c r="AM36" i="3"/>
  <c r="AO469" i="4" s="1"/>
  <c r="F504" i="4" s="1"/>
  <c r="AL36" i="3"/>
  <c r="AN469" i="4" s="1"/>
  <c r="F503" i="4" s="1"/>
  <c r="AK36" i="3"/>
  <c r="AM469" i="4" s="1"/>
  <c r="F502" i="4" s="1"/>
  <c r="AJ36" i="3"/>
  <c r="AL469" i="4" s="1"/>
  <c r="F501" i="4" s="1"/>
  <c r="AI36" i="3"/>
  <c r="AK469" i="4" s="1"/>
  <c r="F500" i="4" s="1"/>
  <c r="AH36" i="3"/>
  <c r="AJ469" i="4" s="1"/>
  <c r="F499" i="4" s="1"/>
  <c r="AG36" i="3"/>
  <c r="AI469" i="4" s="1"/>
  <c r="F498" i="4" s="1"/>
  <c r="AF36" i="3"/>
  <c r="AH469" i="4" s="1"/>
  <c r="F497" i="4" s="1"/>
  <c r="AE36" i="3"/>
  <c r="AG469" i="4" s="1"/>
  <c r="F496" i="4" s="1"/>
  <c r="AD36" i="3"/>
  <c r="AF469" i="4" s="1"/>
  <c r="F495" i="4" s="1"/>
  <c r="AC36" i="3"/>
  <c r="AE469" i="4" s="1"/>
  <c r="F494" i="4" s="1"/>
  <c r="AB36" i="3"/>
  <c r="AA36" i="3"/>
  <c r="AC469" i="4" s="1"/>
  <c r="F492" i="4" s="1"/>
  <c r="Z36" i="3"/>
  <c r="AB469" i="4" s="1"/>
  <c r="F491" i="4" s="1"/>
  <c r="Y36" i="3"/>
  <c r="AA469" i="4" s="1"/>
  <c r="F490" i="4" s="1"/>
  <c r="X36" i="3"/>
  <c r="Z469" i="4" s="1"/>
  <c r="F489" i="4" s="1"/>
  <c r="W36" i="3"/>
  <c r="Y469" i="4" s="1"/>
  <c r="F488" i="4" s="1"/>
  <c r="V36" i="3"/>
  <c r="X469" i="4" s="1"/>
  <c r="F487" i="4" s="1"/>
  <c r="U36" i="3"/>
  <c r="W469" i="4" s="1"/>
  <c r="F486" i="4" s="1"/>
  <c r="T36" i="3"/>
  <c r="V469" i="4" s="1"/>
  <c r="F485" i="4" s="1"/>
  <c r="S36" i="3"/>
  <c r="U469" i="4" s="1"/>
  <c r="F484" i="4" s="1"/>
  <c r="R36" i="3"/>
  <c r="T469" i="4" s="1"/>
  <c r="F483" i="4" s="1"/>
  <c r="Q36" i="3"/>
  <c r="S469" i="4" s="1"/>
  <c r="F482" i="4" s="1"/>
  <c r="P36" i="3"/>
  <c r="O36" i="3"/>
  <c r="Q469" i="4" s="1"/>
  <c r="F480" i="4" s="1"/>
  <c r="N36" i="3"/>
  <c r="P469" i="4" s="1"/>
  <c r="F479" i="4" s="1"/>
  <c r="M36" i="3"/>
  <c r="O469" i="4" s="1"/>
  <c r="F478" i="4" s="1"/>
  <c r="L36" i="3"/>
  <c r="N469" i="4" s="1"/>
  <c r="F477" i="4" s="1"/>
  <c r="K36" i="3"/>
  <c r="M469" i="4" s="1"/>
  <c r="F476" i="4" s="1"/>
  <c r="J36" i="3"/>
  <c r="L469" i="4" s="1"/>
  <c r="F475" i="4" s="1"/>
  <c r="I36" i="3"/>
  <c r="K469" i="4" s="1"/>
  <c r="F474" i="4" s="1"/>
  <c r="H36" i="3"/>
  <c r="J469" i="4" s="1"/>
  <c r="F473" i="4" s="1"/>
  <c r="G36" i="3"/>
  <c r="I469" i="4" s="1"/>
  <c r="F472" i="4" s="1"/>
  <c r="F36" i="3"/>
  <c r="H469" i="4" s="1"/>
  <c r="F471" i="4" s="1"/>
  <c r="E36" i="3"/>
  <c r="G469" i="4" s="1"/>
  <c r="F470" i="4" s="1"/>
  <c r="D36" i="3"/>
  <c r="C36" i="3"/>
  <c r="BK35" i="3"/>
  <c r="BJ35" i="3"/>
  <c r="BI35" i="3"/>
  <c r="BH35" i="3"/>
  <c r="BG35" i="3"/>
  <c r="BF35" i="3"/>
  <c r="BE35" i="3"/>
  <c r="BD35" i="3"/>
  <c r="BC35" i="3"/>
  <c r="BB35" i="3"/>
  <c r="BA35" i="3"/>
  <c r="AZ35" i="3"/>
  <c r="BP35" i="3" s="1"/>
  <c r="AY35" i="3"/>
  <c r="AX35" i="3"/>
  <c r="AW35" i="3"/>
  <c r="AV35" i="3"/>
  <c r="AU35" i="3"/>
  <c r="AT35" i="3"/>
  <c r="AS35" i="3"/>
  <c r="AR35" i="3"/>
  <c r="AQ35" i="3"/>
  <c r="AP35" i="3"/>
  <c r="AO35" i="3"/>
  <c r="AN35" i="3"/>
  <c r="BO35" i="3" s="1"/>
  <c r="AM35" i="3"/>
  <c r="AL35" i="3"/>
  <c r="AK35" i="3"/>
  <c r="AJ35" i="3"/>
  <c r="AI35" i="3"/>
  <c r="AH35" i="3"/>
  <c r="AG35" i="3"/>
  <c r="AF35" i="3"/>
  <c r="AE35" i="3"/>
  <c r="AD35" i="3"/>
  <c r="AC35" i="3"/>
  <c r="AB35" i="3"/>
  <c r="BN35" i="3" s="1"/>
  <c r="AA35" i="3"/>
  <c r="Z35" i="3"/>
  <c r="Y35" i="3"/>
  <c r="X35" i="3"/>
  <c r="W35" i="3"/>
  <c r="V35" i="3"/>
  <c r="U35" i="3"/>
  <c r="T35" i="3"/>
  <c r="S35" i="3"/>
  <c r="R35" i="3"/>
  <c r="Q35" i="3"/>
  <c r="P35" i="3"/>
  <c r="BM35" i="3" s="1"/>
  <c r="O35" i="3"/>
  <c r="N35" i="3"/>
  <c r="M35" i="3"/>
  <c r="L35" i="3"/>
  <c r="K35" i="3"/>
  <c r="J35" i="3"/>
  <c r="I35" i="3"/>
  <c r="H35" i="3"/>
  <c r="G35" i="3"/>
  <c r="F35" i="3"/>
  <c r="E35" i="3"/>
  <c r="D35" i="3"/>
  <c r="BL35" i="3" s="1"/>
  <c r="C35" i="3"/>
  <c r="B35" i="3"/>
  <c r="BK34" i="3"/>
  <c r="BJ34" i="3"/>
  <c r="BI34" i="3"/>
  <c r="BH34" i="3"/>
  <c r="BG34" i="3"/>
  <c r="BF34" i="3"/>
  <c r="BE34" i="3"/>
  <c r="BD34" i="3"/>
  <c r="BC34" i="3"/>
  <c r="BB34" i="3"/>
  <c r="BA34" i="3"/>
  <c r="AZ34" i="3"/>
  <c r="BP34" i="3" s="1"/>
  <c r="AY34" i="3"/>
  <c r="AX34" i="3"/>
  <c r="AW34" i="3"/>
  <c r="AV34" i="3"/>
  <c r="AU34" i="3"/>
  <c r="AT34" i="3"/>
  <c r="AS34" i="3"/>
  <c r="AR34" i="3"/>
  <c r="AQ34" i="3"/>
  <c r="AP34" i="3"/>
  <c r="AO34" i="3"/>
  <c r="AN34" i="3"/>
  <c r="BO34" i="3" s="1"/>
  <c r="AM34" i="3"/>
  <c r="AL34" i="3"/>
  <c r="AK34" i="3"/>
  <c r="AJ34" i="3"/>
  <c r="AI34" i="3"/>
  <c r="AH34" i="3"/>
  <c r="AG34" i="3"/>
  <c r="AF34" i="3"/>
  <c r="AE34" i="3"/>
  <c r="AD34" i="3"/>
  <c r="AC34" i="3"/>
  <c r="AB34" i="3"/>
  <c r="BN34" i="3" s="1"/>
  <c r="AA34" i="3"/>
  <c r="Z34" i="3"/>
  <c r="Y34" i="3"/>
  <c r="X34" i="3"/>
  <c r="W34" i="3"/>
  <c r="V34" i="3"/>
  <c r="U34" i="3"/>
  <c r="T34" i="3"/>
  <c r="S34" i="3"/>
  <c r="R34" i="3"/>
  <c r="Q34" i="3"/>
  <c r="P34" i="3"/>
  <c r="BM34" i="3" s="1"/>
  <c r="O34" i="3"/>
  <c r="N34" i="3"/>
  <c r="M34" i="3"/>
  <c r="L34" i="3"/>
  <c r="K34" i="3"/>
  <c r="J34" i="3"/>
  <c r="I34" i="3"/>
  <c r="H34" i="3"/>
  <c r="G34" i="3"/>
  <c r="F34" i="3"/>
  <c r="E34" i="3"/>
  <c r="D34" i="3"/>
  <c r="BL34" i="3" s="1"/>
  <c r="C34" i="3"/>
  <c r="B34" i="3"/>
  <c r="BK33" i="3"/>
  <c r="BJ33" i="3"/>
  <c r="BI33" i="3"/>
  <c r="BH33" i="3"/>
  <c r="BG33" i="3"/>
  <c r="BF33" i="3"/>
  <c r="BE33" i="3"/>
  <c r="BD33" i="3"/>
  <c r="BC33" i="3"/>
  <c r="BB33" i="3"/>
  <c r="BA33" i="3"/>
  <c r="AZ33" i="3"/>
  <c r="BP33" i="3" s="1"/>
  <c r="AY33" i="3"/>
  <c r="AX33" i="3"/>
  <c r="AW33" i="3"/>
  <c r="AV33" i="3"/>
  <c r="AU33" i="3"/>
  <c r="AT33" i="3"/>
  <c r="AS33" i="3"/>
  <c r="AR33" i="3"/>
  <c r="AQ33" i="3"/>
  <c r="AP33" i="3"/>
  <c r="AO33" i="3"/>
  <c r="AN33" i="3"/>
  <c r="BO33" i="3" s="1"/>
  <c r="AM33" i="3"/>
  <c r="AL33" i="3"/>
  <c r="AK33" i="3"/>
  <c r="AJ33" i="3"/>
  <c r="AI33" i="3"/>
  <c r="AH33" i="3"/>
  <c r="AG33" i="3"/>
  <c r="AF33" i="3"/>
  <c r="AE33" i="3"/>
  <c r="AD33" i="3"/>
  <c r="AC33" i="3"/>
  <c r="AB33" i="3"/>
  <c r="BN33" i="3" s="1"/>
  <c r="AA33" i="3"/>
  <c r="Z33" i="3"/>
  <c r="Y33" i="3"/>
  <c r="X33" i="3"/>
  <c r="W33" i="3"/>
  <c r="V33" i="3"/>
  <c r="U33" i="3"/>
  <c r="T33" i="3"/>
  <c r="S33" i="3"/>
  <c r="R33" i="3"/>
  <c r="Q33" i="3"/>
  <c r="P33" i="3"/>
  <c r="BM33" i="3" s="1"/>
  <c r="O33" i="3"/>
  <c r="N33" i="3"/>
  <c r="M33" i="3"/>
  <c r="L33" i="3"/>
  <c r="K33" i="3"/>
  <c r="J33" i="3"/>
  <c r="I33" i="3"/>
  <c r="H33" i="3"/>
  <c r="G33" i="3"/>
  <c r="F33" i="3"/>
  <c r="E33" i="3"/>
  <c r="D33" i="3"/>
  <c r="BL33" i="3" s="1"/>
  <c r="C33" i="3"/>
  <c r="B33" i="3"/>
  <c r="BK32" i="3"/>
  <c r="BJ32" i="3"/>
  <c r="BI32" i="3"/>
  <c r="BH32" i="3"/>
  <c r="BG32" i="3"/>
  <c r="BF32" i="3"/>
  <c r="BE32" i="3"/>
  <c r="BD32" i="3"/>
  <c r="BC32" i="3"/>
  <c r="BB32" i="3"/>
  <c r="BA32" i="3"/>
  <c r="AZ32" i="3"/>
  <c r="BP32" i="3" s="1"/>
  <c r="AY32" i="3"/>
  <c r="AX32" i="3"/>
  <c r="AW32" i="3"/>
  <c r="AV32" i="3"/>
  <c r="AU32" i="3"/>
  <c r="AT32" i="3"/>
  <c r="AS32" i="3"/>
  <c r="AR32" i="3"/>
  <c r="AQ32" i="3"/>
  <c r="AP32" i="3"/>
  <c r="AO32" i="3"/>
  <c r="AN32" i="3"/>
  <c r="BO32" i="3" s="1"/>
  <c r="AM32" i="3"/>
  <c r="AL32" i="3"/>
  <c r="AK32" i="3"/>
  <c r="AJ32" i="3"/>
  <c r="AI32" i="3"/>
  <c r="AH32" i="3"/>
  <c r="AG32" i="3"/>
  <c r="AF32" i="3"/>
  <c r="AE32" i="3"/>
  <c r="AD32" i="3"/>
  <c r="AC32" i="3"/>
  <c r="AB32" i="3"/>
  <c r="BN32" i="3" s="1"/>
  <c r="AA32" i="3"/>
  <c r="Z32" i="3"/>
  <c r="Y32" i="3"/>
  <c r="X32" i="3"/>
  <c r="W32" i="3"/>
  <c r="V32" i="3"/>
  <c r="U32" i="3"/>
  <c r="T32" i="3"/>
  <c r="S32" i="3"/>
  <c r="R32" i="3"/>
  <c r="Q32" i="3"/>
  <c r="P32" i="3"/>
  <c r="BM32" i="3" s="1"/>
  <c r="O32" i="3"/>
  <c r="N32" i="3"/>
  <c r="M32" i="3"/>
  <c r="L32" i="3"/>
  <c r="K32" i="3"/>
  <c r="J32" i="3"/>
  <c r="I32" i="3"/>
  <c r="H32" i="3"/>
  <c r="G32" i="3"/>
  <c r="F32" i="3"/>
  <c r="E32" i="3"/>
  <c r="D32" i="3"/>
  <c r="BL32" i="3" s="1"/>
  <c r="C32" i="3"/>
  <c r="B32" i="3"/>
  <c r="BK31" i="3"/>
  <c r="BJ31" i="3"/>
  <c r="BI31" i="3"/>
  <c r="BH31" i="3"/>
  <c r="BG31" i="3"/>
  <c r="BF31" i="3"/>
  <c r="BE31" i="3"/>
  <c r="BD31" i="3"/>
  <c r="BC31" i="3"/>
  <c r="BB31" i="3"/>
  <c r="BA31" i="3"/>
  <c r="AZ31" i="3"/>
  <c r="BP31" i="3" s="1"/>
  <c r="AY31" i="3"/>
  <c r="AX31" i="3"/>
  <c r="AW31" i="3"/>
  <c r="AV31" i="3"/>
  <c r="AU31" i="3"/>
  <c r="AT31" i="3"/>
  <c r="AS31" i="3"/>
  <c r="AR31" i="3"/>
  <c r="AQ31" i="3"/>
  <c r="AP31" i="3"/>
  <c r="AO31" i="3"/>
  <c r="AN31" i="3"/>
  <c r="BO31" i="3" s="1"/>
  <c r="AM31" i="3"/>
  <c r="AL31" i="3"/>
  <c r="AK31" i="3"/>
  <c r="AJ31" i="3"/>
  <c r="AI31" i="3"/>
  <c r="AH31" i="3"/>
  <c r="AG31" i="3"/>
  <c r="AF31" i="3"/>
  <c r="AE31" i="3"/>
  <c r="AD31" i="3"/>
  <c r="AC31" i="3"/>
  <c r="AB31" i="3"/>
  <c r="BN31" i="3" s="1"/>
  <c r="AA31" i="3"/>
  <c r="Z31" i="3"/>
  <c r="Y31" i="3"/>
  <c r="X31" i="3"/>
  <c r="W31" i="3"/>
  <c r="V31" i="3"/>
  <c r="U31" i="3"/>
  <c r="T31" i="3"/>
  <c r="S31" i="3"/>
  <c r="R31" i="3"/>
  <c r="Q31" i="3"/>
  <c r="P31" i="3"/>
  <c r="BM31" i="3" s="1"/>
  <c r="O31" i="3"/>
  <c r="N31" i="3"/>
  <c r="M31" i="3"/>
  <c r="L31" i="3"/>
  <c r="K31" i="3"/>
  <c r="J31" i="3"/>
  <c r="I31" i="3"/>
  <c r="H31" i="3"/>
  <c r="G31" i="3"/>
  <c r="F31" i="3"/>
  <c r="E31" i="3"/>
  <c r="D31" i="3"/>
  <c r="BL31" i="3" s="1"/>
  <c r="B31" i="3"/>
  <c r="BK30" i="3"/>
  <c r="BJ30" i="3"/>
  <c r="BI30" i="3"/>
  <c r="BH30" i="3"/>
  <c r="BG30" i="3"/>
  <c r="BF30" i="3"/>
  <c r="BE30" i="3"/>
  <c r="BD30" i="3"/>
  <c r="BC30" i="3"/>
  <c r="BB30" i="3"/>
  <c r="BA30" i="3"/>
  <c r="AZ30" i="3"/>
  <c r="BP30" i="3" s="1"/>
  <c r="AY30" i="3"/>
  <c r="AX30" i="3"/>
  <c r="AW30" i="3"/>
  <c r="AV30" i="3"/>
  <c r="AU30" i="3"/>
  <c r="AT30" i="3"/>
  <c r="AS30" i="3"/>
  <c r="AR30" i="3"/>
  <c r="AQ30" i="3"/>
  <c r="AP30" i="3"/>
  <c r="AO30" i="3"/>
  <c r="AN30" i="3"/>
  <c r="BO30" i="3" s="1"/>
  <c r="AM30" i="3"/>
  <c r="AL30" i="3"/>
  <c r="AK30" i="3"/>
  <c r="AJ30" i="3"/>
  <c r="AI30" i="3"/>
  <c r="AH30" i="3"/>
  <c r="AG30" i="3"/>
  <c r="AF30" i="3"/>
  <c r="AE30" i="3"/>
  <c r="AD30" i="3"/>
  <c r="AC30" i="3"/>
  <c r="AB30" i="3"/>
  <c r="BN30" i="3" s="1"/>
  <c r="AA30" i="3"/>
  <c r="Z30" i="3"/>
  <c r="Y30" i="3"/>
  <c r="X30" i="3"/>
  <c r="W30" i="3"/>
  <c r="V30" i="3"/>
  <c r="U30" i="3"/>
  <c r="T30" i="3"/>
  <c r="S30" i="3"/>
  <c r="R30" i="3"/>
  <c r="Q30" i="3"/>
  <c r="P30" i="3"/>
  <c r="BM30" i="3" s="1"/>
  <c r="O30" i="3"/>
  <c r="N30" i="3"/>
  <c r="M30" i="3"/>
  <c r="L30" i="3"/>
  <c r="K30" i="3"/>
  <c r="J30" i="3"/>
  <c r="I30" i="3"/>
  <c r="H30" i="3"/>
  <c r="G30" i="3"/>
  <c r="F30" i="3"/>
  <c r="E30" i="3"/>
  <c r="D30" i="3"/>
  <c r="BL30" i="3" s="1"/>
  <c r="C30" i="3"/>
  <c r="B30" i="3"/>
  <c r="BK29" i="3"/>
  <c r="BJ29" i="3"/>
  <c r="BI29" i="3"/>
  <c r="BH29" i="3"/>
  <c r="BG29" i="3"/>
  <c r="BF29" i="3"/>
  <c r="BE29" i="3"/>
  <c r="BD29" i="3"/>
  <c r="BC29" i="3"/>
  <c r="BB29" i="3"/>
  <c r="BA29" i="3"/>
  <c r="AZ29" i="3"/>
  <c r="BP29" i="3" s="1"/>
  <c r="AY29" i="3"/>
  <c r="AX29" i="3"/>
  <c r="AW29" i="3"/>
  <c r="AV29" i="3"/>
  <c r="AU29" i="3"/>
  <c r="AT29" i="3"/>
  <c r="AS29" i="3"/>
  <c r="AR29" i="3"/>
  <c r="AQ29" i="3"/>
  <c r="AP29" i="3"/>
  <c r="AO29" i="3"/>
  <c r="AN29" i="3"/>
  <c r="BO29" i="3" s="1"/>
  <c r="AM29" i="3"/>
  <c r="AL29" i="3"/>
  <c r="AK29" i="3"/>
  <c r="AJ29" i="3"/>
  <c r="AI29" i="3"/>
  <c r="AH29" i="3"/>
  <c r="AG29" i="3"/>
  <c r="AF29" i="3"/>
  <c r="AE29" i="3"/>
  <c r="AD29" i="3"/>
  <c r="AC29" i="3"/>
  <c r="AB29" i="3"/>
  <c r="BN29" i="3" s="1"/>
  <c r="AA29" i="3"/>
  <c r="Z29" i="3"/>
  <c r="Y29" i="3"/>
  <c r="X29" i="3"/>
  <c r="W29" i="3"/>
  <c r="V29" i="3"/>
  <c r="U29" i="3"/>
  <c r="T29" i="3"/>
  <c r="S29" i="3"/>
  <c r="R29" i="3"/>
  <c r="Q29" i="3"/>
  <c r="P29" i="3"/>
  <c r="BM29" i="3" s="1"/>
  <c r="O29" i="3"/>
  <c r="N29" i="3"/>
  <c r="M29" i="3"/>
  <c r="L29" i="3"/>
  <c r="K29" i="3"/>
  <c r="J29" i="3"/>
  <c r="I29" i="3"/>
  <c r="H29" i="3"/>
  <c r="G29" i="3"/>
  <c r="F29" i="3"/>
  <c r="E29" i="3"/>
  <c r="D29" i="3"/>
  <c r="BL29" i="3" s="1"/>
  <c r="C29" i="3"/>
  <c r="B29" i="3"/>
  <c r="BK28" i="3"/>
  <c r="BJ28" i="3"/>
  <c r="BI28" i="3"/>
  <c r="BH28" i="3"/>
  <c r="BG28" i="3"/>
  <c r="BF28" i="3"/>
  <c r="BE28" i="3"/>
  <c r="BD28" i="3"/>
  <c r="BC28" i="3"/>
  <c r="BB28" i="3"/>
  <c r="BA28" i="3"/>
  <c r="AZ28" i="3"/>
  <c r="BP28" i="3" s="1"/>
  <c r="AY28" i="3"/>
  <c r="AX28" i="3"/>
  <c r="AW28" i="3"/>
  <c r="AV28" i="3"/>
  <c r="AU28" i="3"/>
  <c r="AT28" i="3"/>
  <c r="AS28" i="3"/>
  <c r="AR28" i="3"/>
  <c r="AQ28" i="3"/>
  <c r="AP28" i="3"/>
  <c r="AO28" i="3"/>
  <c r="AN28" i="3"/>
  <c r="BO28" i="3" s="1"/>
  <c r="AM28" i="3"/>
  <c r="AL28" i="3"/>
  <c r="AK28" i="3"/>
  <c r="AJ28" i="3"/>
  <c r="AI28" i="3"/>
  <c r="AH28" i="3"/>
  <c r="AG28" i="3"/>
  <c r="AF28" i="3"/>
  <c r="AE28" i="3"/>
  <c r="AD28" i="3"/>
  <c r="AC28" i="3"/>
  <c r="AB28" i="3"/>
  <c r="BN28" i="3" s="1"/>
  <c r="AA28" i="3"/>
  <c r="Z28" i="3"/>
  <c r="Y28" i="3"/>
  <c r="X28" i="3"/>
  <c r="W28" i="3"/>
  <c r="V28" i="3"/>
  <c r="U28" i="3"/>
  <c r="T28" i="3"/>
  <c r="S28" i="3"/>
  <c r="R28" i="3"/>
  <c r="Q28" i="3"/>
  <c r="P28" i="3"/>
  <c r="BM28" i="3" s="1"/>
  <c r="O28" i="3"/>
  <c r="N28" i="3"/>
  <c r="M28" i="3"/>
  <c r="L28" i="3"/>
  <c r="K28" i="3"/>
  <c r="J28" i="3"/>
  <c r="I28" i="3"/>
  <c r="H28" i="3"/>
  <c r="G28" i="3"/>
  <c r="F28" i="3"/>
  <c r="E28" i="3"/>
  <c r="D28" i="3"/>
  <c r="BL28" i="3" s="1"/>
  <c r="C28" i="3"/>
  <c r="B28" i="3"/>
  <c r="BK27" i="3"/>
  <c r="BJ27" i="3"/>
  <c r="BI27" i="3"/>
  <c r="BH27" i="3"/>
  <c r="BG27" i="3"/>
  <c r="BF27" i="3"/>
  <c r="BE27" i="3"/>
  <c r="BD27" i="3"/>
  <c r="BC27" i="3"/>
  <c r="BB27" i="3"/>
  <c r="BA27" i="3"/>
  <c r="AZ27" i="3"/>
  <c r="BP27" i="3" s="1"/>
  <c r="AY27" i="3"/>
  <c r="AX27" i="3"/>
  <c r="AW27" i="3"/>
  <c r="AV27" i="3"/>
  <c r="AU27" i="3"/>
  <c r="AT27" i="3"/>
  <c r="AS27" i="3"/>
  <c r="AR27" i="3"/>
  <c r="AQ27" i="3"/>
  <c r="AP27" i="3"/>
  <c r="AO27" i="3"/>
  <c r="AN27" i="3"/>
  <c r="BO27" i="3" s="1"/>
  <c r="AM27" i="3"/>
  <c r="AL27" i="3"/>
  <c r="AK27" i="3"/>
  <c r="AJ27" i="3"/>
  <c r="AI27" i="3"/>
  <c r="AH27" i="3"/>
  <c r="AG27" i="3"/>
  <c r="AF27" i="3"/>
  <c r="AE27" i="3"/>
  <c r="AD27" i="3"/>
  <c r="AC27" i="3"/>
  <c r="AB27" i="3"/>
  <c r="BN27" i="3" s="1"/>
  <c r="AA27" i="3"/>
  <c r="Z27" i="3"/>
  <c r="Y27" i="3"/>
  <c r="X27" i="3"/>
  <c r="W27" i="3"/>
  <c r="V27" i="3"/>
  <c r="U27" i="3"/>
  <c r="T27" i="3"/>
  <c r="S27" i="3"/>
  <c r="R27" i="3"/>
  <c r="Q27" i="3"/>
  <c r="P27" i="3"/>
  <c r="BM27" i="3" s="1"/>
  <c r="O27" i="3"/>
  <c r="N27" i="3"/>
  <c r="M27" i="3"/>
  <c r="L27" i="3"/>
  <c r="K27" i="3"/>
  <c r="J27" i="3"/>
  <c r="I27" i="3"/>
  <c r="H27" i="3"/>
  <c r="G27" i="3"/>
  <c r="F27" i="3"/>
  <c r="E27" i="3"/>
  <c r="D27" i="3"/>
  <c r="BL27" i="3" s="1"/>
  <c r="C27" i="3"/>
  <c r="B27" i="3"/>
  <c r="BK26" i="3"/>
  <c r="BJ26" i="3"/>
  <c r="BI26" i="3"/>
  <c r="BH26" i="3"/>
  <c r="BG26" i="3"/>
  <c r="BF26" i="3"/>
  <c r="BE26" i="3"/>
  <c r="BD26" i="3"/>
  <c r="BC26" i="3"/>
  <c r="BB26" i="3"/>
  <c r="BA26" i="3"/>
  <c r="AZ26" i="3"/>
  <c r="BP26" i="3" s="1"/>
  <c r="AY26" i="3"/>
  <c r="AX26" i="3"/>
  <c r="AW26" i="3"/>
  <c r="AV26" i="3"/>
  <c r="AU26" i="3"/>
  <c r="AT26" i="3"/>
  <c r="AS26" i="3"/>
  <c r="AR26" i="3"/>
  <c r="AQ26" i="3"/>
  <c r="AP26" i="3"/>
  <c r="AO26" i="3"/>
  <c r="AN26" i="3"/>
  <c r="BO26" i="3" s="1"/>
  <c r="AM26" i="3"/>
  <c r="AL26" i="3"/>
  <c r="AK26" i="3"/>
  <c r="AJ26" i="3"/>
  <c r="AI26" i="3"/>
  <c r="AH26" i="3"/>
  <c r="AG26" i="3"/>
  <c r="AF26" i="3"/>
  <c r="AE26" i="3"/>
  <c r="AD26" i="3"/>
  <c r="AC26" i="3"/>
  <c r="AB26" i="3"/>
  <c r="BN26" i="3" s="1"/>
  <c r="AA26" i="3"/>
  <c r="Z26" i="3"/>
  <c r="Y26" i="3"/>
  <c r="X26" i="3"/>
  <c r="W26" i="3"/>
  <c r="V26" i="3"/>
  <c r="U26" i="3"/>
  <c r="T26" i="3"/>
  <c r="S26" i="3"/>
  <c r="R26" i="3"/>
  <c r="Q26" i="3"/>
  <c r="P26" i="3"/>
  <c r="BM26" i="3" s="1"/>
  <c r="O26" i="3"/>
  <c r="N26" i="3"/>
  <c r="M26" i="3"/>
  <c r="L26" i="3"/>
  <c r="K26" i="3"/>
  <c r="J26" i="3"/>
  <c r="I26" i="3"/>
  <c r="H26" i="3"/>
  <c r="G26" i="3"/>
  <c r="F26" i="3"/>
  <c r="E26" i="3"/>
  <c r="D26" i="3"/>
  <c r="BL26" i="3" s="1"/>
  <c r="C26" i="3"/>
  <c r="B26" i="3"/>
  <c r="BK25" i="3"/>
  <c r="BM208" i="4" s="1"/>
  <c r="F267" i="4" s="1"/>
  <c r="BM203" i="4" s="1"/>
  <c r="BJ25" i="3"/>
  <c r="BL208" i="4" s="1"/>
  <c r="F266" i="4" s="1"/>
  <c r="BI25" i="3"/>
  <c r="BK208" i="4" s="1"/>
  <c r="F265" i="4" s="1"/>
  <c r="BH25" i="3"/>
  <c r="BJ208" i="4" s="1"/>
  <c r="F264" i="4" s="1"/>
  <c r="BG25" i="3"/>
  <c r="BI208" i="4" s="1"/>
  <c r="F263" i="4" s="1"/>
  <c r="BF25" i="3"/>
  <c r="BH208" i="4" s="1"/>
  <c r="F262" i="4" s="1"/>
  <c r="BE25" i="3"/>
  <c r="BG208" i="4" s="1"/>
  <c r="F261" i="4" s="1"/>
  <c r="BD25" i="3"/>
  <c r="BF208" i="4" s="1"/>
  <c r="F260" i="4" s="1"/>
  <c r="BC25" i="3"/>
  <c r="BE208" i="4" s="1"/>
  <c r="F259" i="4" s="1"/>
  <c r="BB25" i="3"/>
  <c r="BD208" i="4" s="1"/>
  <c r="F258" i="4" s="1"/>
  <c r="BA25" i="3"/>
  <c r="BC208" i="4" s="1"/>
  <c r="F257" i="4" s="1"/>
  <c r="AZ25" i="3"/>
  <c r="AY25" i="3"/>
  <c r="BA208" i="4" s="1"/>
  <c r="F255" i="4" s="1"/>
  <c r="AX25" i="3"/>
  <c r="AZ208" i="4" s="1"/>
  <c r="F254" i="4" s="1"/>
  <c r="AW25" i="3"/>
  <c r="AY208" i="4" s="1"/>
  <c r="F253" i="4" s="1"/>
  <c r="AV25" i="3"/>
  <c r="AX208" i="4" s="1"/>
  <c r="F252" i="4" s="1"/>
  <c r="AU25" i="3"/>
  <c r="AW208" i="4" s="1"/>
  <c r="F251" i="4" s="1"/>
  <c r="AT25" i="3"/>
  <c r="AV208" i="4" s="1"/>
  <c r="F250" i="4" s="1"/>
  <c r="AS25" i="3"/>
  <c r="AU208" i="4" s="1"/>
  <c r="F249" i="4" s="1"/>
  <c r="AR25" i="3"/>
  <c r="AT208" i="4" s="1"/>
  <c r="F248" i="4" s="1"/>
  <c r="AQ25" i="3"/>
  <c r="AS208" i="4" s="1"/>
  <c r="F247" i="4" s="1"/>
  <c r="AP25" i="3"/>
  <c r="AR208" i="4" s="1"/>
  <c r="F246" i="4" s="1"/>
  <c r="AO25" i="3"/>
  <c r="AQ208" i="4" s="1"/>
  <c r="F245" i="4" s="1"/>
  <c r="AN25" i="3"/>
  <c r="AM25" i="3"/>
  <c r="AO208" i="4" s="1"/>
  <c r="F243" i="4" s="1"/>
  <c r="AL25" i="3"/>
  <c r="AN208" i="4" s="1"/>
  <c r="F242" i="4" s="1"/>
  <c r="AK25" i="3"/>
  <c r="AM208" i="4" s="1"/>
  <c r="F241" i="4" s="1"/>
  <c r="AJ25" i="3"/>
  <c r="AL208" i="4" s="1"/>
  <c r="F240" i="4" s="1"/>
  <c r="AI25" i="3"/>
  <c r="AK208" i="4" s="1"/>
  <c r="F239" i="4" s="1"/>
  <c r="AH25" i="3"/>
  <c r="AJ208" i="4" s="1"/>
  <c r="F238" i="4" s="1"/>
  <c r="AG25" i="3"/>
  <c r="AI208" i="4" s="1"/>
  <c r="F237" i="4" s="1"/>
  <c r="AF25" i="3"/>
  <c r="AH208" i="4" s="1"/>
  <c r="F236" i="4" s="1"/>
  <c r="AE25" i="3"/>
  <c r="AG208" i="4" s="1"/>
  <c r="F235" i="4" s="1"/>
  <c r="AD25" i="3"/>
  <c r="AF208" i="4" s="1"/>
  <c r="F234" i="4" s="1"/>
  <c r="AC25" i="3"/>
  <c r="AE208" i="4" s="1"/>
  <c r="F233" i="4" s="1"/>
  <c r="AB25" i="3"/>
  <c r="AA25" i="3"/>
  <c r="AC208" i="4" s="1"/>
  <c r="F231" i="4" s="1"/>
  <c r="Z25" i="3"/>
  <c r="AB208" i="4" s="1"/>
  <c r="F230" i="4" s="1"/>
  <c r="Y25" i="3"/>
  <c r="AA208" i="4" s="1"/>
  <c r="F229" i="4" s="1"/>
  <c r="X25" i="3"/>
  <c r="Z208" i="4" s="1"/>
  <c r="F228" i="4" s="1"/>
  <c r="W25" i="3"/>
  <c r="Y208" i="4" s="1"/>
  <c r="F227" i="4" s="1"/>
  <c r="V25" i="3"/>
  <c r="X208" i="4" s="1"/>
  <c r="F226" i="4" s="1"/>
  <c r="U25" i="3"/>
  <c r="W208" i="4" s="1"/>
  <c r="F225" i="4" s="1"/>
  <c r="T25" i="3"/>
  <c r="V208" i="4" s="1"/>
  <c r="F224" i="4" s="1"/>
  <c r="S25" i="3"/>
  <c r="U208" i="4" s="1"/>
  <c r="F223" i="4" s="1"/>
  <c r="R25" i="3"/>
  <c r="T208" i="4" s="1"/>
  <c r="F222" i="4" s="1"/>
  <c r="Q25" i="3"/>
  <c r="S208" i="4" s="1"/>
  <c r="F221" i="4" s="1"/>
  <c r="P25" i="3"/>
  <c r="O25" i="3"/>
  <c r="Q208" i="4" s="1"/>
  <c r="F219" i="4" s="1"/>
  <c r="N25" i="3"/>
  <c r="P208" i="4" s="1"/>
  <c r="F218" i="4" s="1"/>
  <c r="M25" i="3"/>
  <c r="O208" i="4" s="1"/>
  <c r="F217" i="4" s="1"/>
  <c r="L25" i="3"/>
  <c r="N208" i="4" s="1"/>
  <c r="F216" i="4" s="1"/>
  <c r="K25" i="3"/>
  <c r="M208" i="4" s="1"/>
  <c r="F215" i="4" s="1"/>
  <c r="J25" i="3"/>
  <c r="L208" i="4" s="1"/>
  <c r="F214" i="4" s="1"/>
  <c r="I25" i="3"/>
  <c r="K208" i="4" s="1"/>
  <c r="F213" i="4" s="1"/>
  <c r="H25" i="3"/>
  <c r="J208" i="4" s="1"/>
  <c r="F212" i="4" s="1"/>
  <c r="G25" i="3"/>
  <c r="I208" i="4" s="1"/>
  <c r="F211" i="4" s="1"/>
  <c r="F25" i="3"/>
  <c r="H208" i="4" s="1"/>
  <c r="F210" i="4" s="1"/>
  <c r="E25" i="3"/>
  <c r="G208" i="4" s="1"/>
  <c r="F209" i="4" s="1"/>
  <c r="D25" i="3"/>
  <c r="C25" i="3"/>
  <c r="P22" i="3"/>
  <c r="AB22" i="3" s="1"/>
  <c r="AN22" i="3" s="1"/>
  <c r="AZ22" i="3" s="1"/>
  <c r="C22" i="3"/>
  <c r="C19" i="3"/>
  <c r="BP18" i="3"/>
  <c r="BO18" i="3"/>
  <c r="BN18" i="3"/>
  <c r="BM18" i="3"/>
  <c r="BL18" i="3"/>
  <c r="BL13" i="3"/>
  <c r="P13" i="3"/>
  <c r="AB13" i="3" s="1"/>
  <c r="AN13" i="3" s="1"/>
  <c r="AZ13" i="3" s="1"/>
  <c r="C109" i="2"/>
  <c r="G108" i="2"/>
  <c r="H108" i="2" s="1"/>
  <c r="I108" i="2" s="1"/>
  <c r="J108" i="2" s="1"/>
  <c r="G43" i="2"/>
  <c r="G42" i="2"/>
  <c r="G41" i="2"/>
  <c r="G40" i="2"/>
  <c r="G39" i="2"/>
  <c r="G38" i="2"/>
  <c r="E14" i="2"/>
  <c r="D3" i="2" s="1"/>
  <c r="H58" i="1"/>
  <c r="G58" i="1"/>
  <c r="F58" i="1"/>
  <c r="E58" i="1"/>
  <c r="D58" i="1"/>
  <c r="H54" i="1"/>
  <c r="G54" i="1"/>
  <c r="F54" i="1"/>
  <c r="E54" i="1"/>
  <c r="D54" i="1"/>
  <c r="H51" i="1"/>
  <c r="G51" i="1"/>
  <c r="F51" i="1"/>
  <c r="E51" i="1"/>
  <c r="D51" i="1"/>
  <c r="H46" i="1"/>
  <c r="H71" i="1" s="1"/>
  <c r="C87" i="1" s="1"/>
  <c r="G46" i="1"/>
  <c r="G71" i="1" s="1"/>
  <c r="C85" i="1" s="1"/>
  <c r="F46" i="1"/>
  <c r="F71" i="1" s="1"/>
  <c r="C83" i="1" s="1"/>
  <c r="E46" i="1"/>
  <c r="E71" i="1" s="1"/>
  <c r="C81" i="1" s="1"/>
  <c r="D46" i="1"/>
  <c r="D71" i="1" s="1"/>
  <c r="C79" i="1" s="1"/>
  <c r="H34" i="1"/>
  <c r="H49" i="1" s="1"/>
  <c r="G34" i="1"/>
  <c r="G49" i="1" s="1"/>
  <c r="F34" i="1"/>
  <c r="F49" i="1" s="1"/>
  <c r="E34" i="1"/>
  <c r="E49" i="1" s="1"/>
  <c r="D34" i="1"/>
  <c r="D49" i="1" s="1"/>
  <c r="H28" i="1"/>
  <c r="G28" i="1"/>
  <c r="F28" i="1"/>
  <c r="L27" i="1" s="1"/>
  <c r="E28" i="1"/>
  <c r="L20" i="1" s="1"/>
  <c r="D28" i="1"/>
  <c r="L12" i="1" s="1"/>
  <c r="H24" i="1"/>
  <c r="G24" i="1"/>
  <c r="F24" i="1"/>
  <c r="E24" i="1"/>
  <c r="D24" i="1"/>
  <c r="L21" i="1"/>
  <c r="H19" i="1"/>
  <c r="G19" i="1"/>
  <c r="F19" i="1"/>
  <c r="E19" i="1"/>
  <c r="D19" i="1"/>
  <c r="L18" i="1"/>
  <c r="L10" i="1"/>
  <c r="L9" i="1"/>
  <c r="H4" i="1"/>
  <c r="G4" i="1"/>
  <c r="F4" i="1"/>
  <c r="E4" i="1"/>
  <c r="E31" i="2" l="1"/>
  <c r="E30" i="2" s="1"/>
  <c r="L26" i="1"/>
  <c r="L19" i="1"/>
  <c r="L11" i="1"/>
  <c r="E101" i="2"/>
  <c r="D50" i="2"/>
  <c r="E15" i="2"/>
  <c r="D56" i="2"/>
  <c r="D33" i="1"/>
  <c r="E56" i="2"/>
  <c r="E33" i="1"/>
  <c r="F56" i="2"/>
  <c r="F33" i="1"/>
  <c r="G56" i="2"/>
  <c r="G33" i="1"/>
  <c r="H56" i="2"/>
  <c r="H33" i="1"/>
  <c r="D50" i="1"/>
  <c r="E50" i="1"/>
  <c r="F50" i="1"/>
  <c r="G50" i="1"/>
  <c r="H50" i="1"/>
  <c r="L29" i="1"/>
  <c r="L28" i="1"/>
  <c r="L38" i="1"/>
  <c r="L37" i="1"/>
  <c r="L36" i="1"/>
  <c r="L35" i="1"/>
  <c r="L48" i="1"/>
  <c r="L47" i="1"/>
  <c r="L46" i="1"/>
  <c r="L45" i="1"/>
  <c r="BL22" i="3"/>
  <c r="BM22" i="3" s="1"/>
  <c r="BN22" i="3" s="1"/>
  <c r="BO22" i="3" s="1"/>
  <c r="BP22" i="3" s="1"/>
  <c r="BM13" i="3"/>
  <c r="BN13" i="3" s="1"/>
  <c r="BO13" i="3" s="1"/>
  <c r="BP13" i="3" s="1"/>
  <c r="F208" i="4"/>
  <c r="BL25" i="3"/>
  <c r="BM145" i="4"/>
  <c r="BL145" i="4"/>
  <c r="BK145" i="4"/>
  <c r="BJ145" i="4"/>
  <c r="BI145" i="4"/>
  <c r="BI80" i="4" s="1"/>
  <c r="BH145" i="4"/>
  <c r="BG145" i="4"/>
  <c r="BF145" i="4"/>
  <c r="BE145" i="4"/>
  <c r="BD145" i="4"/>
  <c r="BC145" i="4"/>
  <c r="BC80" i="4" s="1"/>
  <c r="BB145" i="4"/>
  <c r="BA145" i="4"/>
  <c r="AZ145" i="4"/>
  <c r="AY145" i="4"/>
  <c r="AX145" i="4"/>
  <c r="AW145" i="4"/>
  <c r="AW80" i="4" s="1"/>
  <c r="AV145" i="4"/>
  <c r="AU145" i="4"/>
  <c r="AT145" i="4"/>
  <c r="AS145" i="4"/>
  <c r="AR145" i="4"/>
  <c r="AQ145" i="4"/>
  <c r="AQ80" i="4" s="1"/>
  <c r="AP145" i="4"/>
  <c r="AO145" i="4"/>
  <c r="AN145" i="4"/>
  <c r="AM145" i="4"/>
  <c r="AL145" i="4"/>
  <c r="AK145" i="4"/>
  <c r="AK80" i="4" s="1"/>
  <c r="AJ145" i="4"/>
  <c r="AI145" i="4"/>
  <c r="AH145" i="4"/>
  <c r="AG145" i="4"/>
  <c r="AF145" i="4"/>
  <c r="AE145" i="4"/>
  <c r="AE80" i="4" s="1"/>
  <c r="AD145" i="4"/>
  <c r="AC145" i="4"/>
  <c r="AB145" i="4"/>
  <c r="AA145" i="4"/>
  <c r="Z145" i="4"/>
  <c r="Y145" i="4"/>
  <c r="Y80" i="4" s="1"/>
  <c r="X145" i="4"/>
  <c r="W145" i="4"/>
  <c r="V145" i="4"/>
  <c r="U145" i="4"/>
  <c r="T145" i="4"/>
  <c r="S145" i="4"/>
  <c r="S80" i="4" s="1"/>
  <c r="R145" i="4"/>
  <c r="Q145" i="4"/>
  <c r="P145" i="4"/>
  <c r="O145" i="4"/>
  <c r="N145" i="4"/>
  <c r="M145" i="4"/>
  <c r="M80" i="4" s="1"/>
  <c r="L145" i="4"/>
  <c r="K145" i="4"/>
  <c r="J145" i="4"/>
  <c r="I145" i="4"/>
  <c r="H145" i="4"/>
  <c r="G145" i="4"/>
  <c r="BM146" i="4"/>
  <c r="BL146" i="4"/>
  <c r="BK146" i="4"/>
  <c r="BJ146" i="4"/>
  <c r="BJ81" i="4" s="1"/>
  <c r="BI146" i="4"/>
  <c r="BH146" i="4"/>
  <c r="BG146" i="4"/>
  <c r="BF146" i="4"/>
  <c r="BE146" i="4"/>
  <c r="BD146" i="4"/>
  <c r="BD81" i="4" s="1"/>
  <c r="BC146" i="4"/>
  <c r="BB146" i="4"/>
  <c r="BA146" i="4"/>
  <c r="AZ146" i="4"/>
  <c r="AY146" i="4"/>
  <c r="AX146" i="4"/>
  <c r="AX81" i="4" s="1"/>
  <c r="AW146" i="4"/>
  <c r="AV146" i="4"/>
  <c r="AU146" i="4"/>
  <c r="AT146" i="4"/>
  <c r="AS146" i="4"/>
  <c r="AR146" i="4"/>
  <c r="AR81" i="4" s="1"/>
  <c r="AQ146" i="4"/>
  <c r="AP146" i="4"/>
  <c r="AO146" i="4"/>
  <c r="AN146" i="4"/>
  <c r="AM146" i="4"/>
  <c r="AL146" i="4"/>
  <c r="AL81" i="4" s="1"/>
  <c r="AK146" i="4"/>
  <c r="AJ146" i="4"/>
  <c r="AI146" i="4"/>
  <c r="AH146" i="4"/>
  <c r="AG146" i="4"/>
  <c r="AF146" i="4"/>
  <c r="AF81" i="4" s="1"/>
  <c r="AE146" i="4"/>
  <c r="AD146" i="4"/>
  <c r="AC146" i="4"/>
  <c r="AB146" i="4"/>
  <c r="AA146" i="4"/>
  <c r="Z146" i="4"/>
  <c r="Z81" i="4" s="1"/>
  <c r="Y146" i="4"/>
  <c r="X146" i="4"/>
  <c r="W146" i="4"/>
  <c r="V146" i="4"/>
  <c r="U146" i="4"/>
  <c r="T146" i="4"/>
  <c r="T81" i="4" s="1"/>
  <c r="S146" i="4"/>
  <c r="R146" i="4"/>
  <c r="Q146" i="4"/>
  <c r="P146" i="4"/>
  <c r="O146" i="4"/>
  <c r="N146" i="4"/>
  <c r="N81" i="4" s="1"/>
  <c r="M146" i="4"/>
  <c r="L146" i="4"/>
  <c r="K146" i="4"/>
  <c r="J146" i="4"/>
  <c r="I146" i="4"/>
  <c r="H146" i="4"/>
  <c r="BM147" i="4"/>
  <c r="BL147" i="4"/>
  <c r="BK147" i="4"/>
  <c r="BK82" i="4" s="1"/>
  <c r="BJ147" i="4"/>
  <c r="BI147" i="4"/>
  <c r="BH147" i="4"/>
  <c r="BG147" i="4"/>
  <c r="BF147" i="4"/>
  <c r="BE147" i="4"/>
  <c r="BE82" i="4" s="1"/>
  <c r="BD147" i="4"/>
  <c r="BC147" i="4"/>
  <c r="BB147" i="4"/>
  <c r="BA147" i="4"/>
  <c r="AZ147" i="4"/>
  <c r="AY147" i="4"/>
  <c r="AY82" i="4" s="1"/>
  <c r="AX147" i="4"/>
  <c r="AW147" i="4"/>
  <c r="AV147" i="4"/>
  <c r="AU147" i="4"/>
  <c r="AT147" i="4"/>
  <c r="AS147" i="4"/>
  <c r="AS82" i="4" s="1"/>
  <c r="AR147" i="4"/>
  <c r="AQ147" i="4"/>
  <c r="AP147" i="4"/>
  <c r="AO147" i="4"/>
  <c r="AN147" i="4"/>
  <c r="AM147" i="4"/>
  <c r="AM82" i="4" s="1"/>
  <c r="AL147" i="4"/>
  <c r="AK147" i="4"/>
  <c r="AJ147" i="4"/>
  <c r="AI147" i="4"/>
  <c r="AH147" i="4"/>
  <c r="AG147" i="4"/>
  <c r="AG82" i="4" s="1"/>
  <c r="AF147" i="4"/>
  <c r="AE147" i="4"/>
  <c r="AD147" i="4"/>
  <c r="AC147" i="4"/>
  <c r="AB147" i="4"/>
  <c r="AA147" i="4"/>
  <c r="AA82" i="4" s="1"/>
  <c r="Z147" i="4"/>
  <c r="Y147" i="4"/>
  <c r="X147" i="4"/>
  <c r="W147" i="4"/>
  <c r="V147" i="4"/>
  <c r="U147" i="4"/>
  <c r="U82" i="4" s="1"/>
  <c r="T147" i="4"/>
  <c r="S147" i="4"/>
  <c r="R147" i="4"/>
  <c r="Q147" i="4"/>
  <c r="P147" i="4"/>
  <c r="O147" i="4"/>
  <c r="O82" i="4" s="1"/>
  <c r="N147" i="4"/>
  <c r="M147" i="4"/>
  <c r="L147" i="4"/>
  <c r="K147" i="4"/>
  <c r="J147" i="4"/>
  <c r="I147" i="4"/>
  <c r="BM148" i="4"/>
  <c r="BL148" i="4"/>
  <c r="BL83" i="4" s="1"/>
  <c r="BK148" i="4"/>
  <c r="BJ148" i="4"/>
  <c r="BI148" i="4"/>
  <c r="BH148" i="4"/>
  <c r="BG148" i="4"/>
  <c r="BF148" i="4"/>
  <c r="BF83" i="4" s="1"/>
  <c r="BE148" i="4"/>
  <c r="BD148" i="4"/>
  <c r="BC148" i="4"/>
  <c r="BB148" i="4"/>
  <c r="BA148" i="4"/>
  <c r="AZ148" i="4"/>
  <c r="AZ83" i="4" s="1"/>
  <c r="AY148" i="4"/>
  <c r="AX148" i="4"/>
  <c r="AW148" i="4"/>
  <c r="AV148" i="4"/>
  <c r="AU148" i="4"/>
  <c r="AT148" i="4"/>
  <c r="AT83" i="4" s="1"/>
  <c r="AS148" i="4"/>
  <c r="AR148" i="4"/>
  <c r="AQ148" i="4"/>
  <c r="AP148" i="4"/>
  <c r="AO148" i="4"/>
  <c r="AN148" i="4"/>
  <c r="AN83" i="4" s="1"/>
  <c r="AM148" i="4"/>
  <c r="AL148" i="4"/>
  <c r="AK148" i="4"/>
  <c r="AJ148" i="4"/>
  <c r="AI148" i="4"/>
  <c r="AH148" i="4"/>
  <c r="AH83" i="4" s="1"/>
  <c r="AG148" i="4"/>
  <c r="AF148" i="4"/>
  <c r="AE148" i="4"/>
  <c r="AD148" i="4"/>
  <c r="AC148" i="4"/>
  <c r="AB148" i="4"/>
  <c r="AB83" i="4" s="1"/>
  <c r="AA148" i="4"/>
  <c r="Z148" i="4"/>
  <c r="Y148" i="4"/>
  <c r="X148" i="4"/>
  <c r="W148" i="4"/>
  <c r="V148" i="4"/>
  <c r="V83" i="4" s="1"/>
  <c r="U148" i="4"/>
  <c r="T148" i="4"/>
  <c r="S148" i="4"/>
  <c r="R148" i="4"/>
  <c r="Q148" i="4"/>
  <c r="P148" i="4"/>
  <c r="P83" i="4" s="1"/>
  <c r="O148" i="4"/>
  <c r="N148" i="4"/>
  <c r="M148" i="4"/>
  <c r="L148" i="4"/>
  <c r="K148" i="4"/>
  <c r="J148" i="4"/>
  <c r="BM149" i="4"/>
  <c r="BM84" i="4" s="1"/>
  <c r="BL149" i="4"/>
  <c r="BK149" i="4"/>
  <c r="BJ149" i="4"/>
  <c r="BI149" i="4"/>
  <c r="BH149" i="4"/>
  <c r="BG149" i="4"/>
  <c r="BG84" i="4" s="1"/>
  <c r="BF149" i="4"/>
  <c r="BE149" i="4"/>
  <c r="BD149" i="4"/>
  <c r="BC149" i="4"/>
  <c r="BB149" i="4"/>
  <c r="BA149" i="4"/>
  <c r="BA84" i="4" s="1"/>
  <c r="AZ149" i="4"/>
  <c r="AY149" i="4"/>
  <c r="AX149" i="4"/>
  <c r="AW149" i="4"/>
  <c r="AV149" i="4"/>
  <c r="AU149" i="4"/>
  <c r="AU84" i="4" s="1"/>
  <c r="AT149" i="4"/>
  <c r="AS149" i="4"/>
  <c r="AR149" i="4"/>
  <c r="AQ149" i="4"/>
  <c r="AP149" i="4"/>
  <c r="AO149" i="4"/>
  <c r="AO84" i="4" s="1"/>
  <c r="AN149" i="4"/>
  <c r="AM149" i="4"/>
  <c r="AL149" i="4"/>
  <c r="AK149" i="4"/>
  <c r="AJ149" i="4"/>
  <c r="AI149" i="4"/>
  <c r="AI84" i="4" s="1"/>
  <c r="AH149" i="4"/>
  <c r="AG149" i="4"/>
  <c r="AF149" i="4"/>
  <c r="AE149" i="4"/>
  <c r="AD149" i="4"/>
  <c r="AC149" i="4"/>
  <c r="AC84" i="4" s="1"/>
  <c r="AB149" i="4"/>
  <c r="AA149" i="4"/>
  <c r="Z149" i="4"/>
  <c r="Y149" i="4"/>
  <c r="X149" i="4"/>
  <c r="W149" i="4"/>
  <c r="W84" i="4" s="1"/>
  <c r="V149" i="4"/>
  <c r="U149" i="4"/>
  <c r="T149" i="4"/>
  <c r="S149" i="4"/>
  <c r="R149" i="4"/>
  <c r="Q149" i="4"/>
  <c r="Q84" i="4" s="1"/>
  <c r="P149" i="4"/>
  <c r="O149" i="4"/>
  <c r="N149" i="4"/>
  <c r="M149" i="4"/>
  <c r="L149" i="4"/>
  <c r="K149" i="4"/>
  <c r="BM150" i="4"/>
  <c r="BL150" i="4"/>
  <c r="BK150" i="4"/>
  <c r="BJ150" i="4"/>
  <c r="BI150" i="4"/>
  <c r="BH150" i="4"/>
  <c r="BH85" i="4" s="1"/>
  <c r="BG150" i="4"/>
  <c r="BF150" i="4"/>
  <c r="BE150" i="4"/>
  <c r="BD150" i="4"/>
  <c r="BC150" i="4"/>
  <c r="BB150" i="4"/>
  <c r="BB85" i="4" s="1"/>
  <c r="BA150" i="4"/>
  <c r="AZ150" i="4"/>
  <c r="AY150" i="4"/>
  <c r="AX150" i="4"/>
  <c r="AW150" i="4"/>
  <c r="AV150" i="4"/>
  <c r="AV85" i="4" s="1"/>
  <c r="AU150" i="4"/>
  <c r="AT150" i="4"/>
  <c r="AS150" i="4"/>
  <c r="AR150" i="4"/>
  <c r="AQ150" i="4"/>
  <c r="AP150" i="4"/>
  <c r="AP85" i="4" s="1"/>
  <c r="AO150" i="4"/>
  <c r="AN150" i="4"/>
  <c r="AM150" i="4"/>
  <c r="AL150" i="4"/>
  <c r="AK150" i="4"/>
  <c r="AJ150" i="4"/>
  <c r="AJ85" i="4" s="1"/>
  <c r="AI150" i="4"/>
  <c r="AH150" i="4"/>
  <c r="AG150" i="4"/>
  <c r="AF150" i="4"/>
  <c r="AE150" i="4"/>
  <c r="AD150" i="4"/>
  <c r="AD85" i="4" s="1"/>
  <c r="AC150" i="4"/>
  <c r="AB150" i="4"/>
  <c r="AA150" i="4"/>
  <c r="Z150" i="4"/>
  <c r="Y150" i="4"/>
  <c r="X150" i="4"/>
  <c r="X85" i="4" s="1"/>
  <c r="W150" i="4"/>
  <c r="V150" i="4"/>
  <c r="U150" i="4"/>
  <c r="T150" i="4"/>
  <c r="S150" i="4"/>
  <c r="R150" i="4"/>
  <c r="R85" i="4" s="1"/>
  <c r="Q150" i="4"/>
  <c r="P150" i="4"/>
  <c r="O150" i="4"/>
  <c r="N150" i="4"/>
  <c r="M150" i="4"/>
  <c r="L150" i="4"/>
  <c r="BM151" i="4"/>
  <c r="BL151" i="4"/>
  <c r="BK151" i="4"/>
  <c r="BJ151" i="4"/>
  <c r="BI151" i="4"/>
  <c r="BI86" i="4" s="1"/>
  <c r="BH151" i="4"/>
  <c r="BG151" i="4"/>
  <c r="BF151" i="4"/>
  <c r="BE151" i="4"/>
  <c r="BD151" i="4"/>
  <c r="BC151" i="4"/>
  <c r="BC86" i="4" s="1"/>
  <c r="BB151" i="4"/>
  <c r="BA151" i="4"/>
  <c r="AZ151" i="4"/>
  <c r="AY151" i="4"/>
  <c r="AX151" i="4"/>
  <c r="AW151" i="4"/>
  <c r="AW86" i="4" s="1"/>
  <c r="AV151" i="4"/>
  <c r="AU151" i="4"/>
  <c r="AT151" i="4"/>
  <c r="AS151" i="4"/>
  <c r="AR151" i="4"/>
  <c r="AQ151" i="4"/>
  <c r="AQ86" i="4" s="1"/>
  <c r="AP151" i="4"/>
  <c r="AO151" i="4"/>
  <c r="AN151" i="4"/>
  <c r="AM151" i="4"/>
  <c r="AL151" i="4"/>
  <c r="AK151" i="4"/>
  <c r="AK86" i="4" s="1"/>
  <c r="AJ151" i="4"/>
  <c r="AI151" i="4"/>
  <c r="AH151" i="4"/>
  <c r="AG151" i="4"/>
  <c r="AF151" i="4"/>
  <c r="AE151" i="4"/>
  <c r="AE86" i="4" s="1"/>
  <c r="AD151" i="4"/>
  <c r="AC151" i="4"/>
  <c r="AB151" i="4"/>
  <c r="AA151" i="4"/>
  <c r="Z151" i="4"/>
  <c r="Y151" i="4"/>
  <c r="Y86" i="4" s="1"/>
  <c r="X151" i="4"/>
  <c r="W151" i="4"/>
  <c r="V151" i="4"/>
  <c r="U151" i="4"/>
  <c r="T151" i="4"/>
  <c r="S151" i="4"/>
  <c r="S86" i="4" s="1"/>
  <c r="R151" i="4"/>
  <c r="Q151" i="4"/>
  <c r="P151" i="4"/>
  <c r="O151" i="4"/>
  <c r="N151" i="4"/>
  <c r="M151" i="4"/>
  <c r="BM152" i="4"/>
  <c r="BL152" i="4"/>
  <c r="BK152" i="4"/>
  <c r="BJ152" i="4"/>
  <c r="BJ87" i="4" s="1"/>
  <c r="BI152" i="4"/>
  <c r="BH152" i="4"/>
  <c r="BG152" i="4"/>
  <c r="BF152" i="4"/>
  <c r="BE152" i="4"/>
  <c r="BD152" i="4"/>
  <c r="BD87" i="4" s="1"/>
  <c r="BC152" i="4"/>
  <c r="BB152" i="4"/>
  <c r="BA152" i="4"/>
  <c r="AZ152" i="4"/>
  <c r="AY152" i="4"/>
  <c r="AX152" i="4"/>
  <c r="AX87" i="4" s="1"/>
  <c r="AW152" i="4"/>
  <c r="AV152" i="4"/>
  <c r="AU152" i="4"/>
  <c r="AT152" i="4"/>
  <c r="AS152" i="4"/>
  <c r="AR152" i="4"/>
  <c r="AR87" i="4" s="1"/>
  <c r="AQ152" i="4"/>
  <c r="AP152" i="4"/>
  <c r="AO152" i="4"/>
  <c r="AN152" i="4"/>
  <c r="AM152" i="4"/>
  <c r="AL152" i="4"/>
  <c r="AL87" i="4" s="1"/>
  <c r="AK152" i="4"/>
  <c r="AJ152" i="4"/>
  <c r="AI152" i="4"/>
  <c r="AH152" i="4"/>
  <c r="AG152" i="4"/>
  <c r="AF152" i="4"/>
  <c r="AF87" i="4" s="1"/>
  <c r="AE152" i="4"/>
  <c r="AD152" i="4"/>
  <c r="AC152" i="4"/>
  <c r="AB152" i="4"/>
  <c r="AA152" i="4"/>
  <c r="Z152" i="4"/>
  <c r="Z87" i="4" s="1"/>
  <c r="Y152" i="4"/>
  <c r="X152" i="4"/>
  <c r="W152" i="4"/>
  <c r="V152" i="4"/>
  <c r="U152" i="4"/>
  <c r="T152" i="4"/>
  <c r="T87" i="4" s="1"/>
  <c r="S152" i="4"/>
  <c r="R152" i="4"/>
  <c r="Q152" i="4"/>
  <c r="P152" i="4"/>
  <c r="O152" i="4"/>
  <c r="N152" i="4"/>
  <c r="BM153" i="4"/>
  <c r="BL153" i="4"/>
  <c r="BK153" i="4"/>
  <c r="BK88" i="4" s="1"/>
  <c r="BJ153" i="4"/>
  <c r="BI153" i="4"/>
  <c r="BH153" i="4"/>
  <c r="BG153" i="4"/>
  <c r="BF153" i="4"/>
  <c r="BE153" i="4"/>
  <c r="BE88" i="4" s="1"/>
  <c r="BD153" i="4"/>
  <c r="BC153" i="4"/>
  <c r="BB153" i="4"/>
  <c r="BA153" i="4"/>
  <c r="AZ153" i="4"/>
  <c r="AY153" i="4"/>
  <c r="AY88" i="4" s="1"/>
  <c r="AX153" i="4"/>
  <c r="AW153" i="4"/>
  <c r="AV153" i="4"/>
  <c r="AU153" i="4"/>
  <c r="AT153" i="4"/>
  <c r="AS153" i="4"/>
  <c r="AS88" i="4" s="1"/>
  <c r="AR153" i="4"/>
  <c r="AQ153" i="4"/>
  <c r="AP153" i="4"/>
  <c r="AO153" i="4"/>
  <c r="AN153" i="4"/>
  <c r="AM153" i="4"/>
  <c r="AM88" i="4" s="1"/>
  <c r="AL153" i="4"/>
  <c r="AK153" i="4"/>
  <c r="AJ153" i="4"/>
  <c r="AI153" i="4"/>
  <c r="AH153" i="4"/>
  <c r="AG153" i="4"/>
  <c r="AG88" i="4" s="1"/>
  <c r="AF153" i="4"/>
  <c r="AE153" i="4"/>
  <c r="AD153" i="4"/>
  <c r="AC153" i="4"/>
  <c r="AB153" i="4"/>
  <c r="AA153" i="4"/>
  <c r="AA88" i="4" s="1"/>
  <c r="Z153" i="4"/>
  <c r="Y153" i="4"/>
  <c r="X153" i="4"/>
  <c r="W153" i="4"/>
  <c r="V153" i="4"/>
  <c r="U153" i="4"/>
  <c r="U88" i="4" s="1"/>
  <c r="T153" i="4"/>
  <c r="S153" i="4"/>
  <c r="R153" i="4"/>
  <c r="Q153" i="4"/>
  <c r="P153" i="4"/>
  <c r="O153" i="4"/>
  <c r="BM154" i="4"/>
  <c r="BL154" i="4"/>
  <c r="BL89" i="4" s="1"/>
  <c r="BK154" i="4"/>
  <c r="BJ154" i="4"/>
  <c r="BI154" i="4"/>
  <c r="BH154" i="4"/>
  <c r="BG154" i="4"/>
  <c r="BF154" i="4"/>
  <c r="BF89" i="4" s="1"/>
  <c r="BE154" i="4"/>
  <c r="BD154" i="4"/>
  <c r="BC154" i="4"/>
  <c r="BB154" i="4"/>
  <c r="BA154" i="4"/>
  <c r="AZ154" i="4"/>
  <c r="AZ89" i="4" s="1"/>
  <c r="AY154" i="4"/>
  <c r="AX154" i="4"/>
  <c r="AW154" i="4"/>
  <c r="AV154" i="4"/>
  <c r="AU154" i="4"/>
  <c r="AT154" i="4"/>
  <c r="AT89" i="4" s="1"/>
  <c r="AS154" i="4"/>
  <c r="AR154" i="4"/>
  <c r="AQ154" i="4"/>
  <c r="AP154" i="4"/>
  <c r="AO154" i="4"/>
  <c r="AN154" i="4"/>
  <c r="AN89" i="4" s="1"/>
  <c r="AM154" i="4"/>
  <c r="AL154" i="4"/>
  <c r="AK154" i="4"/>
  <c r="AJ154" i="4"/>
  <c r="AI154" i="4"/>
  <c r="AH154" i="4"/>
  <c r="AH89" i="4" s="1"/>
  <c r="AG154" i="4"/>
  <c r="AF154" i="4"/>
  <c r="AE154" i="4"/>
  <c r="AD154" i="4"/>
  <c r="AC154" i="4"/>
  <c r="AB154" i="4"/>
  <c r="AB89" i="4" s="1"/>
  <c r="AA154" i="4"/>
  <c r="Z154" i="4"/>
  <c r="Y154" i="4"/>
  <c r="X154" i="4"/>
  <c r="W154" i="4"/>
  <c r="V154" i="4"/>
  <c r="V89" i="4" s="1"/>
  <c r="U154" i="4"/>
  <c r="T154" i="4"/>
  <c r="S154" i="4"/>
  <c r="R154" i="4"/>
  <c r="Q154" i="4"/>
  <c r="P154" i="4"/>
  <c r="BM155" i="4"/>
  <c r="BM90" i="4" s="1"/>
  <c r="BL155" i="4"/>
  <c r="BK155" i="4"/>
  <c r="BJ155" i="4"/>
  <c r="BI155" i="4"/>
  <c r="BH155" i="4"/>
  <c r="BG155" i="4"/>
  <c r="BG90" i="4" s="1"/>
  <c r="BF155" i="4"/>
  <c r="BE155" i="4"/>
  <c r="BD155" i="4"/>
  <c r="BC155" i="4"/>
  <c r="BB155" i="4"/>
  <c r="BA155" i="4"/>
  <c r="BA90" i="4" s="1"/>
  <c r="AZ155" i="4"/>
  <c r="AY155" i="4"/>
  <c r="AX155" i="4"/>
  <c r="AW155" i="4"/>
  <c r="AV155" i="4"/>
  <c r="AU155" i="4"/>
  <c r="AU90" i="4" s="1"/>
  <c r="AT155" i="4"/>
  <c r="AS155" i="4"/>
  <c r="AR155" i="4"/>
  <c r="AQ155" i="4"/>
  <c r="AP155" i="4"/>
  <c r="AO155" i="4"/>
  <c r="AO90" i="4" s="1"/>
  <c r="AN155" i="4"/>
  <c r="AM155" i="4"/>
  <c r="AL155" i="4"/>
  <c r="AK155" i="4"/>
  <c r="AJ155" i="4"/>
  <c r="AI155" i="4"/>
  <c r="AI90" i="4" s="1"/>
  <c r="AH155" i="4"/>
  <c r="AG155" i="4"/>
  <c r="AF155" i="4"/>
  <c r="AE155" i="4"/>
  <c r="AD155" i="4"/>
  <c r="AC155" i="4"/>
  <c r="AC90" i="4" s="1"/>
  <c r="AB155" i="4"/>
  <c r="AA155" i="4"/>
  <c r="Z155" i="4"/>
  <c r="Y155" i="4"/>
  <c r="X155" i="4"/>
  <c r="W155" i="4"/>
  <c r="W90" i="4" s="1"/>
  <c r="V155" i="4"/>
  <c r="U155" i="4"/>
  <c r="T155" i="4"/>
  <c r="S155" i="4"/>
  <c r="R155" i="4"/>
  <c r="Q155" i="4"/>
  <c r="R208" i="4"/>
  <c r="F220" i="4" s="1"/>
  <c r="BM25" i="3"/>
  <c r="BM157" i="4"/>
  <c r="BL157" i="4"/>
  <c r="BK157" i="4"/>
  <c r="BJ157" i="4"/>
  <c r="BI157" i="4"/>
  <c r="BI92" i="4" s="1"/>
  <c r="BH157" i="4"/>
  <c r="BG157" i="4"/>
  <c r="BF157" i="4"/>
  <c r="BE157" i="4"/>
  <c r="BD157" i="4"/>
  <c r="BC157" i="4"/>
  <c r="BC92" i="4" s="1"/>
  <c r="BB157" i="4"/>
  <c r="BA157" i="4"/>
  <c r="AZ157" i="4"/>
  <c r="AY157" i="4"/>
  <c r="AX157" i="4"/>
  <c r="AW157" i="4"/>
  <c r="AW92" i="4" s="1"/>
  <c r="AV157" i="4"/>
  <c r="AU157" i="4"/>
  <c r="AT157" i="4"/>
  <c r="AS157" i="4"/>
  <c r="AR157" i="4"/>
  <c r="AQ157" i="4"/>
  <c r="AQ92" i="4" s="1"/>
  <c r="AP157" i="4"/>
  <c r="AO157" i="4"/>
  <c r="AN157" i="4"/>
  <c r="AM157" i="4"/>
  <c r="AL157" i="4"/>
  <c r="AK157" i="4"/>
  <c r="AK92" i="4" s="1"/>
  <c r="AJ157" i="4"/>
  <c r="AI157" i="4"/>
  <c r="AH157" i="4"/>
  <c r="AG157" i="4"/>
  <c r="AF157" i="4"/>
  <c r="AE157" i="4"/>
  <c r="AE92" i="4" s="1"/>
  <c r="AD157" i="4"/>
  <c r="AC157" i="4"/>
  <c r="AB157" i="4"/>
  <c r="AA157" i="4"/>
  <c r="Z157" i="4"/>
  <c r="Y157" i="4"/>
  <c r="Y92" i="4" s="1"/>
  <c r="X157" i="4"/>
  <c r="W157" i="4"/>
  <c r="V157" i="4"/>
  <c r="U157" i="4"/>
  <c r="T157" i="4"/>
  <c r="S157" i="4"/>
  <c r="BM158" i="4"/>
  <c r="BL158" i="4"/>
  <c r="BK158" i="4"/>
  <c r="BJ158" i="4"/>
  <c r="BJ93" i="4" s="1"/>
  <c r="BI158" i="4"/>
  <c r="BH158" i="4"/>
  <c r="BG158" i="4"/>
  <c r="BF158" i="4"/>
  <c r="BE158" i="4"/>
  <c r="BD158" i="4"/>
  <c r="BD93" i="4" s="1"/>
  <c r="BC158" i="4"/>
  <c r="BB158" i="4"/>
  <c r="BA158" i="4"/>
  <c r="AZ158" i="4"/>
  <c r="AY158" i="4"/>
  <c r="AX158" i="4"/>
  <c r="AX93" i="4" s="1"/>
  <c r="AW158" i="4"/>
  <c r="AV158" i="4"/>
  <c r="AU158" i="4"/>
  <c r="AT158" i="4"/>
  <c r="AS158" i="4"/>
  <c r="AR158" i="4"/>
  <c r="AR93" i="4" s="1"/>
  <c r="AQ158" i="4"/>
  <c r="AP158" i="4"/>
  <c r="AO158" i="4"/>
  <c r="AN158" i="4"/>
  <c r="AM158" i="4"/>
  <c r="AL158" i="4"/>
  <c r="AL93" i="4" s="1"/>
  <c r="AK158" i="4"/>
  <c r="AJ158" i="4"/>
  <c r="AI158" i="4"/>
  <c r="AH158" i="4"/>
  <c r="AG158" i="4"/>
  <c r="AF158" i="4"/>
  <c r="AF93" i="4" s="1"/>
  <c r="AE158" i="4"/>
  <c r="AD158" i="4"/>
  <c r="AC158" i="4"/>
  <c r="AB158" i="4"/>
  <c r="AA158" i="4"/>
  <c r="Z158" i="4"/>
  <c r="Z93" i="4" s="1"/>
  <c r="Y158" i="4"/>
  <c r="X158" i="4"/>
  <c r="W158" i="4"/>
  <c r="V158" i="4"/>
  <c r="U158" i="4"/>
  <c r="T158" i="4"/>
  <c r="BM159" i="4"/>
  <c r="BL159" i="4"/>
  <c r="BK159" i="4"/>
  <c r="BK94" i="4" s="1"/>
  <c r="BJ159" i="4"/>
  <c r="BI159" i="4"/>
  <c r="BH159" i="4"/>
  <c r="BG159" i="4"/>
  <c r="BF159" i="4"/>
  <c r="BE159" i="4"/>
  <c r="BE94" i="4" s="1"/>
  <c r="BD159" i="4"/>
  <c r="BC159" i="4"/>
  <c r="BB159" i="4"/>
  <c r="BA159" i="4"/>
  <c r="AZ159" i="4"/>
  <c r="AY159" i="4"/>
  <c r="AY94" i="4" s="1"/>
  <c r="AX159" i="4"/>
  <c r="AW159" i="4"/>
  <c r="AV159" i="4"/>
  <c r="AU159" i="4"/>
  <c r="AT159" i="4"/>
  <c r="AS159" i="4"/>
  <c r="AS94" i="4" s="1"/>
  <c r="AR159" i="4"/>
  <c r="AQ159" i="4"/>
  <c r="AP159" i="4"/>
  <c r="AO159" i="4"/>
  <c r="AN159" i="4"/>
  <c r="AM159" i="4"/>
  <c r="AM94" i="4" s="1"/>
  <c r="AL159" i="4"/>
  <c r="AK159" i="4"/>
  <c r="AJ159" i="4"/>
  <c r="AI159" i="4"/>
  <c r="AH159" i="4"/>
  <c r="AG159" i="4"/>
  <c r="AG94" i="4" s="1"/>
  <c r="AF159" i="4"/>
  <c r="AE159" i="4"/>
  <c r="AD159" i="4"/>
  <c r="AC159" i="4"/>
  <c r="AB159" i="4"/>
  <c r="AA159" i="4"/>
  <c r="AA94" i="4" s="1"/>
  <c r="Z159" i="4"/>
  <c r="Y159" i="4"/>
  <c r="X159" i="4"/>
  <c r="W159" i="4"/>
  <c r="V159" i="4"/>
  <c r="U159" i="4"/>
  <c r="BM160" i="4"/>
  <c r="BL160" i="4"/>
  <c r="BL95" i="4" s="1"/>
  <c r="BK160" i="4"/>
  <c r="BJ160" i="4"/>
  <c r="BI160" i="4"/>
  <c r="BH160" i="4"/>
  <c r="BG160" i="4"/>
  <c r="BF160" i="4"/>
  <c r="BF95" i="4" s="1"/>
  <c r="BE160" i="4"/>
  <c r="BD160" i="4"/>
  <c r="BC160" i="4"/>
  <c r="BB160" i="4"/>
  <c r="BA160" i="4"/>
  <c r="AZ160" i="4"/>
  <c r="AZ95" i="4" s="1"/>
  <c r="AY160" i="4"/>
  <c r="AX160" i="4"/>
  <c r="AW160" i="4"/>
  <c r="AV160" i="4"/>
  <c r="AU160" i="4"/>
  <c r="AT160" i="4"/>
  <c r="AT95" i="4" s="1"/>
  <c r="AS160" i="4"/>
  <c r="AR160" i="4"/>
  <c r="AQ160" i="4"/>
  <c r="AP160" i="4"/>
  <c r="AO160" i="4"/>
  <c r="AN160" i="4"/>
  <c r="AN95" i="4" s="1"/>
  <c r="AM160" i="4"/>
  <c r="AL160" i="4"/>
  <c r="AK160" i="4"/>
  <c r="AJ160" i="4"/>
  <c r="AI160" i="4"/>
  <c r="AH160" i="4"/>
  <c r="AH95" i="4" s="1"/>
  <c r="AG160" i="4"/>
  <c r="AF160" i="4"/>
  <c r="AE160" i="4"/>
  <c r="AD160" i="4"/>
  <c r="AC160" i="4"/>
  <c r="AB160" i="4"/>
  <c r="AB95" i="4" s="1"/>
  <c r="AA160" i="4"/>
  <c r="Z160" i="4"/>
  <c r="Y160" i="4"/>
  <c r="X160" i="4"/>
  <c r="W160" i="4"/>
  <c r="V160" i="4"/>
  <c r="BM161" i="4"/>
  <c r="BM96" i="4" s="1"/>
  <c r="BL161" i="4"/>
  <c r="BK161" i="4"/>
  <c r="BJ161" i="4"/>
  <c r="BI161" i="4"/>
  <c r="BH161" i="4"/>
  <c r="BG161" i="4"/>
  <c r="BG96" i="4" s="1"/>
  <c r="BF161" i="4"/>
  <c r="BE161" i="4"/>
  <c r="BD161" i="4"/>
  <c r="BC161" i="4"/>
  <c r="BB161" i="4"/>
  <c r="BA161" i="4"/>
  <c r="BA96" i="4" s="1"/>
  <c r="AZ161" i="4"/>
  <c r="AY161" i="4"/>
  <c r="AX161" i="4"/>
  <c r="AW161" i="4"/>
  <c r="AV161" i="4"/>
  <c r="AU161" i="4"/>
  <c r="AU96" i="4" s="1"/>
  <c r="AT161" i="4"/>
  <c r="AS161" i="4"/>
  <c r="AR161" i="4"/>
  <c r="AQ161" i="4"/>
  <c r="AP161" i="4"/>
  <c r="AO161" i="4"/>
  <c r="AO96" i="4" s="1"/>
  <c r="AN161" i="4"/>
  <c r="AM161" i="4"/>
  <c r="AL161" i="4"/>
  <c r="AK161" i="4"/>
  <c r="AJ161" i="4"/>
  <c r="AI161" i="4"/>
  <c r="AI96" i="4" s="1"/>
  <c r="AH161" i="4"/>
  <c r="AG161" i="4"/>
  <c r="AF161" i="4"/>
  <c r="AE161" i="4"/>
  <c r="AD161" i="4"/>
  <c r="AC161" i="4"/>
  <c r="AC96" i="4" s="1"/>
  <c r="AB161" i="4"/>
  <c r="AA161" i="4"/>
  <c r="Z161" i="4"/>
  <c r="Y161" i="4"/>
  <c r="X161" i="4"/>
  <c r="W161" i="4"/>
  <c r="BM162" i="4"/>
  <c r="BL162" i="4"/>
  <c r="BK162" i="4"/>
  <c r="BJ162" i="4"/>
  <c r="BI162" i="4"/>
  <c r="BH162" i="4"/>
  <c r="BH97" i="4" s="1"/>
  <c r="BG162" i="4"/>
  <c r="BF162" i="4"/>
  <c r="BE162" i="4"/>
  <c r="BD162" i="4"/>
  <c r="BC162" i="4"/>
  <c r="BB162" i="4"/>
  <c r="BB97" i="4" s="1"/>
  <c r="BA162" i="4"/>
  <c r="AZ162" i="4"/>
  <c r="AY162" i="4"/>
  <c r="AX162" i="4"/>
  <c r="AW162" i="4"/>
  <c r="AV162" i="4"/>
  <c r="AV97" i="4" s="1"/>
  <c r="AU162" i="4"/>
  <c r="AT162" i="4"/>
  <c r="AS162" i="4"/>
  <c r="AR162" i="4"/>
  <c r="AQ162" i="4"/>
  <c r="AP162" i="4"/>
  <c r="AP97" i="4" s="1"/>
  <c r="AO162" i="4"/>
  <c r="AN162" i="4"/>
  <c r="AM162" i="4"/>
  <c r="AL162" i="4"/>
  <c r="AK162" i="4"/>
  <c r="AJ162" i="4"/>
  <c r="AJ97" i="4" s="1"/>
  <c r="AI162" i="4"/>
  <c r="AH162" i="4"/>
  <c r="AG162" i="4"/>
  <c r="AF162" i="4"/>
  <c r="AE162" i="4"/>
  <c r="AD162" i="4"/>
  <c r="AD97" i="4" s="1"/>
  <c r="AC162" i="4"/>
  <c r="AB162" i="4"/>
  <c r="AA162" i="4"/>
  <c r="Z162" i="4"/>
  <c r="Y162" i="4"/>
  <c r="X162" i="4"/>
  <c r="BM163" i="4"/>
  <c r="BL163" i="4"/>
  <c r="BK163" i="4"/>
  <c r="BJ163" i="4"/>
  <c r="BI163" i="4"/>
  <c r="BI98" i="4" s="1"/>
  <c r="BH163" i="4"/>
  <c r="BG163" i="4"/>
  <c r="BF163" i="4"/>
  <c r="BE163" i="4"/>
  <c r="BD163" i="4"/>
  <c r="BC163" i="4"/>
  <c r="BC98" i="4" s="1"/>
  <c r="BB163" i="4"/>
  <c r="BA163" i="4"/>
  <c r="AZ163" i="4"/>
  <c r="AY163" i="4"/>
  <c r="AX163" i="4"/>
  <c r="AW163" i="4"/>
  <c r="AW98" i="4" s="1"/>
  <c r="AV163" i="4"/>
  <c r="AU163" i="4"/>
  <c r="AT163" i="4"/>
  <c r="AS163" i="4"/>
  <c r="AR163" i="4"/>
  <c r="AQ163" i="4"/>
  <c r="AQ98" i="4" s="1"/>
  <c r="AP163" i="4"/>
  <c r="AO163" i="4"/>
  <c r="AN163" i="4"/>
  <c r="AM163" i="4"/>
  <c r="AL163" i="4"/>
  <c r="AK163" i="4"/>
  <c r="AK98" i="4" s="1"/>
  <c r="AJ163" i="4"/>
  <c r="AI163" i="4"/>
  <c r="AH163" i="4"/>
  <c r="AG163" i="4"/>
  <c r="AF163" i="4"/>
  <c r="AE163" i="4"/>
  <c r="AE98" i="4" s="1"/>
  <c r="AD163" i="4"/>
  <c r="AC163" i="4"/>
  <c r="AB163" i="4"/>
  <c r="AA163" i="4"/>
  <c r="Z163" i="4"/>
  <c r="Y163" i="4"/>
  <c r="BM164" i="4"/>
  <c r="BL164" i="4"/>
  <c r="BK164" i="4"/>
  <c r="BJ164" i="4"/>
  <c r="BJ99" i="4" s="1"/>
  <c r="BI164" i="4"/>
  <c r="BH164" i="4"/>
  <c r="BG164" i="4"/>
  <c r="BF164" i="4"/>
  <c r="BE164" i="4"/>
  <c r="BD164" i="4"/>
  <c r="BD99" i="4" s="1"/>
  <c r="BC164" i="4"/>
  <c r="BB164" i="4"/>
  <c r="BA164" i="4"/>
  <c r="AZ164" i="4"/>
  <c r="AY164" i="4"/>
  <c r="AX164" i="4"/>
  <c r="AX99" i="4" s="1"/>
  <c r="AW164" i="4"/>
  <c r="AV164" i="4"/>
  <c r="AU164" i="4"/>
  <c r="AT164" i="4"/>
  <c r="AS164" i="4"/>
  <c r="AR164" i="4"/>
  <c r="AR99" i="4" s="1"/>
  <c r="AQ164" i="4"/>
  <c r="AP164" i="4"/>
  <c r="AO164" i="4"/>
  <c r="AN164" i="4"/>
  <c r="AM164" i="4"/>
  <c r="AL164" i="4"/>
  <c r="AL99" i="4" s="1"/>
  <c r="AK164" i="4"/>
  <c r="AJ164" i="4"/>
  <c r="AI164" i="4"/>
  <c r="AH164" i="4"/>
  <c r="AG164" i="4"/>
  <c r="AF164" i="4"/>
  <c r="AF99" i="4" s="1"/>
  <c r="AE164" i="4"/>
  <c r="AD164" i="4"/>
  <c r="AC164" i="4"/>
  <c r="AB164" i="4"/>
  <c r="AA164" i="4"/>
  <c r="Z164" i="4"/>
  <c r="BM165" i="4"/>
  <c r="BL165" i="4"/>
  <c r="BK165" i="4"/>
  <c r="BK100" i="4" s="1"/>
  <c r="BJ165" i="4"/>
  <c r="BI165" i="4"/>
  <c r="BH165" i="4"/>
  <c r="BG165" i="4"/>
  <c r="BF165" i="4"/>
  <c r="BE165" i="4"/>
  <c r="BE100" i="4" s="1"/>
  <c r="BD165" i="4"/>
  <c r="BC165" i="4"/>
  <c r="BB165" i="4"/>
  <c r="BA165" i="4"/>
  <c r="AZ165" i="4"/>
  <c r="AY165" i="4"/>
  <c r="AY100" i="4" s="1"/>
  <c r="AX165" i="4"/>
  <c r="AW165" i="4"/>
  <c r="AV165" i="4"/>
  <c r="AU165" i="4"/>
  <c r="AT165" i="4"/>
  <c r="AS165" i="4"/>
  <c r="AS100" i="4" s="1"/>
  <c r="AR165" i="4"/>
  <c r="AQ165" i="4"/>
  <c r="AP165" i="4"/>
  <c r="AO165" i="4"/>
  <c r="AN165" i="4"/>
  <c r="AM165" i="4"/>
  <c r="AM100" i="4" s="1"/>
  <c r="AL165" i="4"/>
  <c r="AK165" i="4"/>
  <c r="AJ165" i="4"/>
  <c r="AI165" i="4"/>
  <c r="AH165" i="4"/>
  <c r="AG165" i="4"/>
  <c r="AG100" i="4" s="1"/>
  <c r="AF165" i="4"/>
  <c r="AE165" i="4"/>
  <c r="AD165" i="4"/>
  <c r="AC165" i="4"/>
  <c r="AB165" i="4"/>
  <c r="AA165" i="4"/>
  <c r="BM166" i="4"/>
  <c r="BL166" i="4"/>
  <c r="BL101" i="4" s="1"/>
  <c r="BK166" i="4"/>
  <c r="BJ166" i="4"/>
  <c r="BI166" i="4"/>
  <c r="BH166" i="4"/>
  <c r="BG166" i="4"/>
  <c r="BF166" i="4"/>
  <c r="BF101" i="4" s="1"/>
  <c r="BE166" i="4"/>
  <c r="BD166" i="4"/>
  <c r="BC166" i="4"/>
  <c r="BB166" i="4"/>
  <c r="BA166" i="4"/>
  <c r="AZ166" i="4"/>
  <c r="AZ101" i="4" s="1"/>
  <c r="AY166" i="4"/>
  <c r="AX166" i="4"/>
  <c r="AW166" i="4"/>
  <c r="AV166" i="4"/>
  <c r="AU166" i="4"/>
  <c r="AT166" i="4"/>
  <c r="AT101" i="4" s="1"/>
  <c r="AS166" i="4"/>
  <c r="AR166" i="4"/>
  <c r="AQ166" i="4"/>
  <c r="AP166" i="4"/>
  <c r="AO166" i="4"/>
  <c r="AN166" i="4"/>
  <c r="AN101" i="4" s="1"/>
  <c r="AM166" i="4"/>
  <c r="AL166" i="4"/>
  <c r="AK166" i="4"/>
  <c r="AJ166" i="4"/>
  <c r="AI166" i="4"/>
  <c r="AH166" i="4"/>
  <c r="AH101" i="4" s="1"/>
  <c r="AG166" i="4"/>
  <c r="AF166" i="4"/>
  <c r="AE166" i="4"/>
  <c r="AD166" i="4"/>
  <c r="AC166" i="4"/>
  <c r="AB166" i="4"/>
  <c r="BM167" i="4"/>
  <c r="BM102" i="4" s="1"/>
  <c r="BL167" i="4"/>
  <c r="BK167" i="4"/>
  <c r="BJ167" i="4"/>
  <c r="BI167" i="4"/>
  <c r="BH167" i="4"/>
  <c r="BG167" i="4"/>
  <c r="BG102" i="4" s="1"/>
  <c r="BF167" i="4"/>
  <c r="BE167" i="4"/>
  <c r="BD167" i="4"/>
  <c r="BC167" i="4"/>
  <c r="BB167" i="4"/>
  <c r="BA167" i="4"/>
  <c r="BA102" i="4" s="1"/>
  <c r="AZ167" i="4"/>
  <c r="AY167" i="4"/>
  <c r="AX167" i="4"/>
  <c r="AW167" i="4"/>
  <c r="AV167" i="4"/>
  <c r="AU167" i="4"/>
  <c r="AU102" i="4" s="1"/>
  <c r="AT167" i="4"/>
  <c r="AS167" i="4"/>
  <c r="AR167" i="4"/>
  <c r="AQ167" i="4"/>
  <c r="AP167" i="4"/>
  <c r="AO167" i="4"/>
  <c r="AO102" i="4" s="1"/>
  <c r="AN167" i="4"/>
  <c r="AM167" i="4"/>
  <c r="AL167" i="4"/>
  <c r="AK167" i="4"/>
  <c r="AJ167" i="4"/>
  <c r="AI167" i="4"/>
  <c r="AI102" i="4" s="1"/>
  <c r="AH167" i="4"/>
  <c r="AG167" i="4"/>
  <c r="AF167" i="4"/>
  <c r="AE167" i="4"/>
  <c r="AD167" i="4"/>
  <c r="AC167" i="4"/>
  <c r="AD208" i="4"/>
  <c r="F232" i="4" s="1"/>
  <c r="BN25" i="3"/>
  <c r="BM169" i="4"/>
  <c r="BL169" i="4"/>
  <c r="BK169" i="4"/>
  <c r="BJ169" i="4"/>
  <c r="BI169" i="4"/>
  <c r="BI104" i="4" s="1"/>
  <c r="BH169" i="4"/>
  <c r="BG169" i="4"/>
  <c r="BF169" i="4"/>
  <c r="BE169" i="4"/>
  <c r="BD169" i="4"/>
  <c r="BC169" i="4"/>
  <c r="BC104" i="4" s="1"/>
  <c r="BB169" i="4"/>
  <c r="BA169" i="4"/>
  <c r="AZ169" i="4"/>
  <c r="AY169" i="4"/>
  <c r="AX169" i="4"/>
  <c r="AW169" i="4"/>
  <c r="AW104" i="4" s="1"/>
  <c r="AV169" i="4"/>
  <c r="AU169" i="4"/>
  <c r="AT169" i="4"/>
  <c r="AS169" i="4"/>
  <c r="AR169" i="4"/>
  <c r="AQ169" i="4"/>
  <c r="AQ104" i="4" s="1"/>
  <c r="AP169" i="4"/>
  <c r="AO169" i="4"/>
  <c r="AN169" i="4"/>
  <c r="AM169" i="4"/>
  <c r="AL169" i="4"/>
  <c r="AK169" i="4"/>
  <c r="AK104" i="4" s="1"/>
  <c r="AJ169" i="4"/>
  <c r="AI169" i="4"/>
  <c r="AH169" i="4"/>
  <c r="AG169" i="4"/>
  <c r="AF169" i="4"/>
  <c r="AE169" i="4"/>
  <c r="BM170" i="4"/>
  <c r="BL170" i="4"/>
  <c r="BK170" i="4"/>
  <c r="BJ170" i="4"/>
  <c r="BJ105" i="4" s="1"/>
  <c r="BI170" i="4"/>
  <c r="BH170" i="4"/>
  <c r="BG170" i="4"/>
  <c r="BF170" i="4"/>
  <c r="BE170" i="4"/>
  <c r="BD170" i="4"/>
  <c r="BD105" i="4" s="1"/>
  <c r="BC170" i="4"/>
  <c r="BB170" i="4"/>
  <c r="BA170" i="4"/>
  <c r="AZ170" i="4"/>
  <c r="AY170" i="4"/>
  <c r="AX170" i="4"/>
  <c r="AX105" i="4" s="1"/>
  <c r="AW170" i="4"/>
  <c r="AV170" i="4"/>
  <c r="AU170" i="4"/>
  <c r="AT170" i="4"/>
  <c r="AS170" i="4"/>
  <c r="AR170" i="4"/>
  <c r="AR105" i="4" s="1"/>
  <c r="AQ170" i="4"/>
  <c r="AP170" i="4"/>
  <c r="AO170" i="4"/>
  <c r="AN170" i="4"/>
  <c r="AM170" i="4"/>
  <c r="AL170" i="4"/>
  <c r="AL105" i="4" s="1"/>
  <c r="AK170" i="4"/>
  <c r="AJ170" i="4"/>
  <c r="AI170" i="4"/>
  <c r="AH170" i="4"/>
  <c r="AG170" i="4"/>
  <c r="AF170" i="4"/>
  <c r="BM171" i="4"/>
  <c r="BL171" i="4"/>
  <c r="BK171" i="4"/>
  <c r="BK106" i="4" s="1"/>
  <c r="BJ171" i="4"/>
  <c r="BI171" i="4"/>
  <c r="BH171" i="4"/>
  <c r="BG171" i="4"/>
  <c r="BF171" i="4"/>
  <c r="BE171" i="4"/>
  <c r="BE106" i="4" s="1"/>
  <c r="BD171" i="4"/>
  <c r="BC171" i="4"/>
  <c r="BB171" i="4"/>
  <c r="BA171" i="4"/>
  <c r="AZ171" i="4"/>
  <c r="AY171" i="4"/>
  <c r="AY106" i="4" s="1"/>
  <c r="AX171" i="4"/>
  <c r="AW171" i="4"/>
  <c r="AV171" i="4"/>
  <c r="AU171" i="4"/>
  <c r="AT171" i="4"/>
  <c r="AS171" i="4"/>
  <c r="AS106" i="4" s="1"/>
  <c r="AR171" i="4"/>
  <c r="AQ171" i="4"/>
  <c r="AP171" i="4"/>
  <c r="AO171" i="4"/>
  <c r="AN171" i="4"/>
  <c r="AM171" i="4"/>
  <c r="AM106" i="4" s="1"/>
  <c r="AL171" i="4"/>
  <c r="AK171" i="4"/>
  <c r="AJ171" i="4"/>
  <c r="AI171" i="4"/>
  <c r="AH171" i="4"/>
  <c r="AG171" i="4"/>
  <c r="BM172" i="4"/>
  <c r="BL172" i="4"/>
  <c r="BL107" i="4" s="1"/>
  <c r="BK172" i="4"/>
  <c r="BJ172" i="4"/>
  <c r="BI172" i="4"/>
  <c r="BH172" i="4"/>
  <c r="BG172" i="4"/>
  <c r="BF172" i="4"/>
  <c r="BF107" i="4" s="1"/>
  <c r="BE172" i="4"/>
  <c r="BD172" i="4"/>
  <c r="BC172" i="4"/>
  <c r="BB172" i="4"/>
  <c r="BA172" i="4"/>
  <c r="AZ172" i="4"/>
  <c r="AZ107" i="4" s="1"/>
  <c r="AY172" i="4"/>
  <c r="AX172" i="4"/>
  <c r="AW172" i="4"/>
  <c r="AV172" i="4"/>
  <c r="AU172" i="4"/>
  <c r="AT172" i="4"/>
  <c r="AT107" i="4" s="1"/>
  <c r="AS172" i="4"/>
  <c r="AR172" i="4"/>
  <c r="AQ172" i="4"/>
  <c r="AP172" i="4"/>
  <c r="AO172" i="4"/>
  <c r="AN172" i="4"/>
  <c r="AN107" i="4" s="1"/>
  <c r="AM172" i="4"/>
  <c r="AL172" i="4"/>
  <c r="AK172" i="4"/>
  <c r="AJ172" i="4"/>
  <c r="AI172" i="4"/>
  <c r="AH172" i="4"/>
  <c r="BM173" i="4"/>
  <c r="BM108" i="4" s="1"/>
  <c r="BL173" i="4"/>
  <c r="BK173" i="4"/>
  <c r="BJ173" i="4"/>
  <c r="BI173" i="4"/>
  <c r="BH173" i="4"/>
  <c r="BG173" i="4"/>
  <c r="BG108" i="4" s="1"/>
  <c r="BF173" i="4"/>
  <c r="BE173" i="4"/>
  <c r="BD173" i="4"/>
  <c r="BC173" i="4"/>
  <c r="BB173" i="4"/>
  <c r="BA173" i="4"/>
  <c r="BA108" i="4" s="1"/>
  <c r="AZ173" i="4"/>
  <c r="AY173" i="4"/>
  <c r="AX173" i="4"/>
  <c r="AW173" i="4"/>
  <c r="AV173" i="4"/>
  <c r="AU173" i="4"/>
  <c r="AU108" i="4" s="1"/>
  <c r="AT173" i="4"/>
  <c r="AS173" i="4"/>
  <c r="AR173" i="4"/>
  <c r="AQ173" i="4"/>
  <c r="AP173" i="4"/>
  <c r="AO173" i="4"/>
  <c r="AO108" i="4" s="1"/>
  <c r="AN173" i="4"/>
  <c r="AM173" i="4"/>
  <c r="AL173" i="4"/>
  <c r="AK173" i="4"/>
  <c r="AJ173" i="4"/>
  <c r="AI173" i="4"/>
  <c r="BM174" i="4"/>
  <c r="BL174" i="4"/>
  <c r="BK174" i="4"/>
  <c r="BJ174" i="4"/>
  <c r="BI174" i="4"/>
  <c r="BH174" i="4"/>
  <c r="BH109" i="4" s="1"/>
  <c r="BG174" i="4"/>
  <c r="BF174" i="4"/>
  <c r="BE174" i="4"/>
  <c r="BD174" i="4"/>
  <c r="BC174" i="4"/>
  <c r="BB174" i="4"/>
  <c r="BB109" i="4" s="1"/>
  <c r="BA174" i="4"/>
  <c r="AZ174" i="4"/>
  <c r="AY174" i="4"/>
  <c r="AX174" i="4"/>
  <c r="AW174" i="4"/>
  <c r="AV174" i="4"/>
  <c r="AV109" i="4" s="1"/>
  <c r="AU174" i="4"/>
  <c r="AT174" i="4"/>
  <c r="AS174" i="4"/>
  <c r="AR174" i="4"/>
  <c r="AQ174" i="4"/>
  <c r="AP174" i="4"/>
  <c r="AP109" i="4" s="1"/>
  <c r="AO174" i="4"/>
  <c r="AN174" i="4"/>
  <c r="AM174" i="4"/>
  <c r="AL174" i="4"/>
  <c r="AK174" i="4"/>
  <c r="AJ174" i="4"/>
  <c r="BM175" i="4"/>
  <c r="BL175" i="4"/>
  <c r="BK175" i="4"/>
  <c r="BJ175" i="4"/>
  <c r="BI175" i="4"/>
  <c r="BI110" i="4" s="1"/>
  <c r="BH175" i="4"/>
  <c r="BG175" i="4"/>
  <c r="BF175" i="4"/>
  <c r="BE175" i="4"/>
  <c r="BD175" i="4"/>
  <c r="BC175" i="4"/>
  <c r="BC110" i="4" s="1"/>
  <c r="BB175" i="4"/>
  <c r="BA175" i="4"/>
  <c r="AZ175" i="4"/>
  <c r="AY175" i="4"/>
  <c r="AX175" i="4"/>
  <c r="AW175" i="4"/>
  <c r="AW110" i="4" s="1"/>
  <c r="AV175" i="4"/>
  <c r="AU175" i="4"/>
  <c r="AT175" i="4"/>
  <c r="AS175" i="4"/>
  <c r="AR175" i="4"/>
  <c r="AQ175" i="4"/>
  <c r="AQ110" i="4" s="1"/>
  <c r="AP175" i="4"/>
  <c r="AO175" i="4"/>
  <c r="AN175" i="4"/>
  <c r="AM175" i="4"/>
  <c r="AL175" i="4"/>
  <c r="AK175" i="4"/>
  <c r="BM176" i="4"/>
  <c r="BL176" i="4"/>
  <c r="BK176" i="4"/>
  <c r="BJ176" i="4"/>
  <c r="BJ111" i="4" s="1"/>
  <c r="BI176" i="4"/>
  <c r="BH176" i="4"/>
  <c r="BG176" i="4"/>
  <c r="BF176" i="4"/>
  <c r="BE176" i="4"/>
  <c r="BD176" i="4"/>
  <c r="BD111" i="4" s="1"/>
  <c r="BC176" i="4"/>
  <c r="BB176" i="4"/>
  <c r="BA176" i="4"/>
  <c r="AZ176" i="4"/>
  <c r="AY176" i="4"/>
  <c r="AX176" i="4"/>
  <c r="AX111" i="4" s="1"/>
  <c r="AW176" i="4"/>
  <c r="AV176" i="4"/>
  <c r="AU176" i="4"/>
  <c r="AT176" i="4"/>
  <c r="AS176" i="4"/>
  <c r="AR176" i="4"/>
  <c r="AR111" i="4" s="1"/>
  <c r="AQ176" i="4"/>
  <c r="AP176" i="4"/>
  <c r="AO176" i="4"/>
  <c r="AN176" i="4"/>
  <c r="AM176" i="4"/>
  <c r="AL176" i="4"/>
  <c r="BM177" i="4"/>
  <c r="BL177" i="4"/>
  <c r="BK177" i="4"/>
  <c r="BK112" i="4" s="1"/>
  <c r="BJ177" i="4"/>
  <c r="BI177" i="4"/>
  <c r="BH177" i="4"/>
  <c r="BG177" i="4"/>
  <c r="BF177" i="4"/>
  <c r="BE177" i="4"/>
  <c r="BE112" i="4" s="1"/>
  <c r="BD177" i="4"/>
  <c r="BC177" i="4"/>
  <c r="BB177" i="4"/>
  <c r="BA177" i="4"/>
  <c r="AZ177" i="4"/>
  <c r="AY177" i="4"/>
  <c r="AY112" i="4" s="1"/>
  <c r="AX177" i="4"/>
  <c r="AW177" i="4"/>
  <c r="AV177" i="4"/>
  <c r="AU177" i="4"/>
  <c r="AT177" i="4"/>
  <c r="AS177" i="4"/>
  <c r="AS112" i="4" s="1"/>
  <c r="AR177" i="4"/>
  <c r="AQ177" i="4"/>
  <c r="AP177" i="4"/>
  <c r="AO177" i="4"/>
  <c r="AN177" i="4"/>
  <c r="AM177" i="4"/>
  <c r="BM178" i="4"/>
  <c r="BL178" i="4"/>
  <c r="BL113" i="4" s="1"/>
  <c r="BK178" i="4"/>
  <c r="BJ178" i="4"/>
  <c r="BI178" i="4"/>
  <c r="BH178" i="4"/>
  <c r="BG178" i="4"/>
  <c r="BF178" i="4"/>
  <c r="BF113" i="4" s="1"/>
  <c r="BE178" i="4"/>
  <c r="BD178" i="4"/>
  <c r="BC178" i="4"/>
  <c r="BB178" i="4"/>
  <c r="BA178" i="4"/>
  <c r="AZ178" i="4"/>
  <c r="AZ113" i="4" s="1"/>
  <c r="AY178" i="4"/>
  <c r="AX178" i="4"/>
  <c r="AW178" i="4"/>
  <c r="AV178" i="4"/>
  <c r="AU178" i="4"/>
  <c r="AT178" i="4"/>
  <c r="AT113" i="4" s="1"/>
  <c r="AS178" i="4"/>
  <c r="AR178" i="4"/>
  <c r="AQ178" i="4"/>
  <c r="AP178" i="4"/>
  <c r="AO178" i="4"/>
  <c r="AN178" i="4"/>
  <c r="BM179" i="4"/>
  <c r="BM114" i="4" s="1"/>
  <c r="BL179" i="4"/>
  <c r="BK179" i="4"/>
  <c r="BJ179" i="4"/>
  <c r="BI179" i="4"/>
  <c r="BH179" i="4"/>
  <c r="BG179" i="4"/>
  <c r="BG114" i="4" s="1"/>
  <c r="BF179" i="4"/>
  <c r="BE179" i="4"/>
  <c r="BD179" i="4"/>
  <c r="BC179" i="4"/>
  <c r="BB179" i="4"/>
  <c r="BA179" i="4"/>
  <c r="BA114" i="4" s="1"/>
  <c r="AZ179" i="4"/>
  <c r="AY179" i="4"/>
  <c r="AX179" i="4"/>
  <c r="AW179" i="4"/>
  <c r="AV179" i="4"/>
  <c r="AU179" i="4"/>
  <c r="AU114" i="4" s="1"/>
  <c r="AT179" i="4"/>
  <c r="AS179" i="4"/>
  <c r="AR179" i="4"/>
  <c r="AQ179" i="4"/>
  <c r="AP179" i="4"/>
  <c r="AO179" i="4"/>
  <c r="AP208" i="4"/>
  <c r="F244" i="4" s="1"/>
  <c r="BO25" i="3"/>
  <c r="BM181" i="4"/>
  <c r="BL181" i="4"/>
  <c r="BK181" i="4"/>
  <c r="BJ181" i="4"/>
  <c r="BI181" i="4"/>
  <c r="BI116" i="4" s="1"/>
  <c r="BH181" i="4"/>
  <c r="BG181" i="4"/>
  <c r="BF181" i="4"/>
  <c r="BE181" i="4"/>
  <c r="BD181" i="4"/>
  <c r="BC181" i="4"/>
  <c r="BC116" i="4" s="1"/>
  <c r="BB181" i="4"/>
  <c r="BA181" i="4"/>
  <c r="AZ181" i="4"/>
  <c r="AY181" i="4"/>
  <c r="AX181" i="4"/>
  <c r="AW181" i="4"/>
  <c r="AW116" i="4" s="1"/>
  <c r="AV181" i="4"/>
  <c r="AU181" i="4"/>
  <c r="AT181" i="4"/>
  <c r="AS181" i="4"/>
  <c r="AR181" i="4"/>
  <c r="AQ181" i="4"/>
  <c r="BM182" i="4"/>
  <c r="BL182" i="4"/>
  <c r="BK182" i="4"/>
  <c r="BJ182" i="4"/>
  <c r="BJ117" i="4" s="1"/>
  <c r="BI182" i="4"/>
  <c r="BH182" i="4"/>
  <c r="BG182" i="4"/>
  <c r="BF182" i="4"/>
  <c r="BE182" i="4"/>
  <c r="BD182" i="4"/>
  <c r="BD117" i="4" s="1"/>
  <c r="BC182" i="4"/>
  <c r="BB182" i="4"/>
  <c r="BA182" i="4"/>
  <c r="AZ182" i="4"/>
  <c r="AY182" i="4"/>
  <c r="AX182" i="4"/>
  <c r="AX117" i="4" s="1"/>
  <c r="AW182" i="4"/>
  <c r="AV182" i="4"/>
  <c r="AU182" i="4"/>
  <c r="AT182" i="4"/>
  <c r="AS182" i="4"/>
  <c r="AR182" i="4"/>
  <c r="BM183" i="4"/>
  <c r="BL183" i="4"/>
  <c r="BK183" i="4"/>
  <c r="BK118" i="4" s="1"/>
  <c r="BJ183" i="4"/>
  <c r="BI183" i="4"/>
  <c r="BH183" i="4"/>
  <c r="BG183" i="4"/>
  <c r="BF183" i="4"/>
  <c r="BE183" i="4"/>
  <c r="BE118" i="4" s="1"/>
  <c r="BD183" i="4"/>
  <c r="BC183" i="4"/>
  <c r="BB183" i="4"/>
  <c r="BA183" i="4"/>
  <c r="AZ183" i="4"/>
  <c r="AY183" i="4"/>
  <c r="AY118" i="4" s="1"/>
  <c r="AX183" i="4"/>
  <c r="AW183" i="4"/>
  <c r="AV183" i="4"/>
  <c r="AU183" i="4"/>
  <c r="AT183" i="4"/>
  <c r="AS183" i="4"/>
  <c r="BM184" i="4"/>
  <c r="BL184" i="4"/>
  <c r="BL119" i="4" s="1"/>
  <c r="BK184" i="4"/>
  <c r="BJ184" i="4"/>
  <c r="BI184" i="4"/>
  <c r="BH184" i="4"/>
  <c r="BG184" i="4"/>
  <c r="BF184" i="4"/>
  <c r="BF119" i="4" s="1"/>
  <c r="BE184" i="4"/>
  <c r="BD184" i="4"/>
  <c r="BC184" i="4"/>
  <c r="BB184" i="4"/>
  <c r="BA184" i="4"/>
  <c r="AZ184" i="4"/>
  <c r="AZ119" i="4" s="1"/>
  <c r="AY184" i="4"/>
  <c r="AX184" i="4"/>
  <c r="AW184" i="4"/>
  <c r="AV184" i="4"/>
  <c r="AU184" i="4"/>
  <c r="AT184" i="4"/>
  <c r="BM185" i="4"/>
  <c r="BM120" i="4" s="1"/>
  <c r="BL185" i="4"/>
  <c r="BK185" i="4"/>
  <c r="BJ185" i="4"/>
  <c r="BI185" i="4"/>
  <c r="BH185" i="4"/>
  <c r="BG185" i="4"/>
  <c r="BG120" i="4" s="1"/>
  <c r="BF185" i="4"/>
  <c r="BE185" i="4"/>
  <c r="BD185" i="4"/>
  <c r="BC185" i="4"/>
  <c r="BB185" i="4"/>
  <c r="BA185" i="4"/>
  <c r="BA120" i="4" s="1"/>
  <c r="AZ185" i="4"/>
  <c r="AY185" i="4"/>
  <c r="AX185" i="4"/>
  <c r="AW185" i="4"/>
  <c r="AV185" i="4"/>
  <c r="AU185" i="4"/>
  <c r="BM186" i="4"/>
  <c r="BL186" i="4"/>
  <c r="BK186" i="4"/>
  <c r="BJ186" i="4"/>
  <c r="BI186" i="4"/>
  <c r="BH186" i="4"/>
  <c r="BH121" i="4" s="1"/>
  <c r="BG186" i="4"/>
  <c r="BF186" i="4"/>
  <c r="BE186" i="4"/>
  <c r="BD186" i="4"/>
  <c r="BC186" i="4"/>
  <c r="BB186" i="4"/>
  <c r="BB121" i="4" s="1"/>
  <c r="BA186" i="4"/>
  <c r="AZ186" i="4"/>
  <c r="AY186" i="4"/>
  <c r="AX186" i="4"/>
  <c r="AW186" i="4"/>
  <c r="AV186" i="4"/>
  <c r="BM187" i="4"/>
  <c r="BL187" i="4"/>
  <c r="BK187" i="4"/>
  <c r="BJ187" i="4"/>
  <c r="BI187" i="4"/>
  <c r="BI122" i="4" s="1"/>
  <c r="BH187" i="4"/>
  <c r="BG187" i="4"/>
  <c r="BF187" i="4"/>
  <c r="BE187" i="4"/>
  <c r="BD187" i="4"/>
  <c r="BC187" i="4"/>
  <c r="BC122" i="4" s="1"/>
  <c r="BB187" i="4"/>
  <c r="BA187" i="4"/>
  <c r="AZ187" i="4"/>
  <c r="AY187" i="4"/>
  <c r="AX187" i="4"/>
  <c r="AW187" i="4"/>
  <c r="BM188" i="4"/>
  <c r="BL188" i="4"/>
  <c r="BK188" i="4"/>
  <c r="BJ188" i="4"/>
  <c r="BJ123" i="4" s="1"/>
  <c r="BI188" i="4"/>
  <c r="BH188" i="4"/>
  <c r="BG188" i="4"/>
  <c r="BF188" i="4"/>
  <c r="BE188" i="4"/>
  <c r="BD188" i="4"/>
  <c r="BD123" i="4" s="1"/>
  <c r="BC188" i="4"/>
  <c r="BB188" i="4"/>
  <c r="BA188" i="4"/>
  <c r="AZ188" i="4"/>
  <c r="AY188" i="4"/>
  <c r="AX188" i="4"/>
  <c r="BM189" i="4"/>
  <c r="BL189" i="4"/>
  <c r="BK189" i="4"/>
  <c r="BK124" i="4" s="1"/>
  <c r="BJ189" i="4"/>
  <c r="BI189" i="4"/>
  <c r="BH189" i="4"/>
  <c r="BG189" i="4"/>
  <c r="BF189" i="4"/>
  <c r="BE189" i="4"/>
  <c r="BE124" i="4" s="1"/>
  <c r="BD189" i="4"/>
  <c r="BC189" i="4"/>
  <c r="BB189" i="4"/>
  <c r="BA189" i="4"/>
  <c r="AZ189" i="4"/>
  <c r="AY189" i="4"/>
  <c r="BM190" i="4"/>
  <c r="BL190" i="4"/>
  <c r="BL125" i="4" s="1"/>
  <c r="BK190" i="4"/>
  <c r="BJ190" i="4"/>
  <c r="BI190" i="4"/>
  <c r="BH190" i="4"/>
  <c r="BG190" i="4"/>
  <c r="BF190" i="4"/>
  <c r="BF125" i="4" s="1"/>
  <c r="BE190" i="4"/>
  <c r="BD190" i="4"/>
  <c r="BC190" i="4"/>
  <c r="BB190" i="4"/>
  <c r="BA190" i="4"/>
  <c r="AZ190" i="4"/>
  <c r="BM191" i="4"/>
  <c r="BM126" i="4" s="1"/>
  <c r="BL191" i="4"/>
  <c r="BK191" i="4"/>
  <c r="BJ191" i="4"/>
  <c r="BI191" i="4"/>
  <c r="BH191" i="4"/>
  <c r="BG191" i="4"/>
  <c r="BG126" i="4" s="1"/>
  <c r="BF191" i="4"/>
  <c r="BE191" i="4"/>
  <c r="BD191" i="4"/>
  <c r="BC191" i="4"/>
  <c r="BB191" i="4"/>
  <c r="BA191" i="4"/>
  <c r="BB208" i="4"/>
  <c r="F256" i="4" s="1"/>
  <c r="BP25" i="3"/>
  <c r="BM193" i="4"/>
  <c r="BL193" i="4"/>
  <c r="BK193" i="4"/>
  <c r="BJ193" i="4"/>
  <c r="BI193" i="4"/>
  <c r="BI128" i="4" s="1"/>
  <c r="BH193" i="4"/>
  <c r="BG193" i="4"/>
  <c r="BF193" i="4"/>
  <c r="BE193" i="4"/>
  <c r="BD193" i="4"/>
  <c r="BC193" i="4"/>
  <c r="BM194" i="4"/>
  <c r="BL194" i="4"/>
  <c r="BK194" i="4"/>
  <c r="BJ194" i="4"/>
  <c r="BJ129" i="4" s="1"/>
  <c r="BI194" i="4"/>
  <c r="BH194" i="4"/>
  <c r="BG194" i="4"/>
  <c r="BF194" i="4"/>
  <c r="BE194" i="4"/>
  <c r="BD194" i="4"/>
  <c r="BM195" i="4"/>
  <c r="BL195" i="4"/>
  <c r="BK195" i="4"/>
  <c r="BK130" i="4" s="1"/>
  <c r="BJ195" i="4"/>
  <c r="BI195" i="4"/>
  <c r="BH195" i="4"/>
  <c r="BG195" i="4"/>
  <c r="BF195" i="4"/>
  <c r="BE195" i="4"/>
  <c r="BM196" i="4"/>
  <c r="BL196" i="4"/>
  <c r="BL131" i="4" s="1"/>
  <c r="BK196" i="4"/>
  <c r="BJ196" i="4"/>
  <c r="BI196" i="4"/>
  <c r="BH196" i="4"/>
  <c r="BG196" i="4"/>
  <c r="BF196" i="4"/>
  <c r="BM197" i="4"/>
  <c r="BM132" i="4" s="1"/>
  <c r="BL197" i="4"/>
  <c r="BK197" i="4"/>
  <c r="BJ197" i="4"/>
  <c r="BI197" i="4"/>
  <c r="BH197" i="4"/>
  <c r="BG197" i="4"/>
  <c r="BM198" i="4"/>
  <c r="BL198" i="4"/>
  <c r="BK198" i="4"/>
  <c r="BJ198" i="4"/>
  <c r="BI198" i="4"/>
  <c r="BH198" i="4"/>
  <c r="BM199" i="4"/>
  <c r="BL199" i="4"/>
  <c r="BK199" i="4"/>
  <c r="BJ199" i="4"/>
  <c r="BI199" i="4"/>
  <c r="BM200" i="4"/>
  <c r="BL200" i="4"/>
  <c r="BK200" i="4"/>
  <c r="BJ200" i="4"/>
  <c r="BM201" i="4"/>
  <c r="BL201" i="4"/>
  <c r="BK201" i="4"/>
  <c r="BM202" i="4"/>
  <c r="BL202" i="4"/>
  <c r="BM138" i="4"/>
  <c r="BM72" i="4"/>
  <c r="F469" i="4"/>
  <c r="BL36" i="3"/>
  <c r="BM406" i="4"/>
  <c r="BL406" i="4"/>
  <c r="BK406" i="4"/>
  <c r="BJ406" i="4"/>
  <c r="BI406" i="4"/>
  <c r="BI341" i="4" s="1"/>
  <c r="BH406" i="4"/>
  <c r="BG406" i="4"/>
  <c r="BF406" i="4"/>
  <c r="BE406" i="4"/>
  <c r="BD406" i="4"/>
  <c r="BC406" i="4"/>
  <c r="BC341" i="4" s="1"/>
  <c r="BB406" i="4"/>
  <c r="BA406" i="4"/>
  <c r="AZ406" i="4"/>
  <c r="AY406" i="4"/>
  <c r="AX406" i="4"/>
  <c r="AW406" i="4"/>
  <c r="AW341" i="4" s="1"/>
  <c r="AV406" i="4"/>
  <c r="AU406" i="4"/>
  <c r="AT406" i="4"/>
  <c r="AS406" i="4"/>
  <c r="AR406" i="4"/>
  <c r="AQ406" i="4"/>
  <c r="AQ341" i="4" s="1"/>
  <c r="AP406" i="4"/>
  <c r="AO406" i="4"/>
  <c r="AN406" i="4"/>
  <c r="AM406" i="4"/>
  <c r="AL406" i="4"/>
  <c r="AK406" i="4"/>
  <c r="AK341" i="4" s="1"/>
  <c r="AJ406" i="4"/>
  <c r="AI406" i="4"/>
  <c r="AH406" i="4"/>
  <c r="AG406" i="4"/>
  <c r="AF406" i="4"/>
  <c r="AE406" i="4"/>
  <c r="AE341" i="4" s="1"/>
  <c r="AD406" i="4"/>
  <c r="AC406" i="4"/>
  <c r="AB406" i="4"/>
  <c r="AA406" i="4"/>
  <c r="Z406" i="4"/>
  <c r="Y406" i="4"/>
  <c r="Y341" i="4" s="1"/>
  <c r="X406" i="4"/>
  <c r="W406" i="4"/>
  <c r="V406" i="4"/>
  <c r="U406" i="4"/>
  <c r="T406" i="4"/>
  <c r="S406" i="4"/>
  <c r="S341" i="4" s="1"/>
  <c r="R406" i="4"/>
  <c r="Q406" i="4"/>
  <c r="P406" i="4"/>
  <c r="O406" i="4"/>
  <c r="N406" i="4"/>
  <c r="M406" i="4"/>
  <c r="M341" i="4" s="1"/>
  <c r="L406" i="4"/>
  <c r="K406" i="4"/>
  <c r="J406" i="4"/>
  <c r="I406" i="4"/>
  <c r="H406" i="4"/>
  <c r="G406" i="4"/>
  <c r="BM407" i="4"/>
  <c r="BL407" i="4"/>
  <c r="BK407" i="4"/>
  <c r="BJ407" i="4"/>
  <c r="BJ342" i="4" s="1"/>
  <c r="BI407" i="4"/>
  <c r="BH407" i="4"/>
  <c r="BG407" i="4"/>
  <c r="BF407" i="4"/>
  <c r="BE407" i="4"/>
  <c r="BD407" i="4"/>
  <c r="BD342" i="4" s="1"/>
  <c r="BC407" i="4"/>
  <c r="BB407" i="4"/>
  <c r="BA407" i="4"/>
  <c r="AZ407" i="4"/>
  <c r="AY407" i="4"/>
  <c r="AX407" i="4"/>
  <c r="AX342" i="4" s="1"/>
  <c r="AW407" i="4"/>
  <c r="AV407" i="4"/>
  <c r="AU407" i="4"/>
  <c r="AT407" i="4"/>
  <c r="AS407" i="4"/>
  <c r="AR407" i="4"/>
  <c r="AR342" i="4" s="1"/>
  <c r="AQ407" i="4"/>
  <c r="AP407" i="4"/>
  <c r="AO407" i="4"/>
  <c r="AN407" i="4"/>
  <c r="AM407" i="4"/>
  <c r="AL407" i="4"/>
  <c r="AL342" i="4" s="1"/>
  <c r="AK407" i="4"/>
  <c r="AJ407" i="4"/>
  <c r="AI407" i="4"/>
  <c r="AH407" i="4"/>
  <c r="AG407" i="4"/>
  <c r="AF407" i="4"/>
  <c r="AF342" i="4" s="1"/>
  <c r="AE407" i="4"/>
  <c r="AD407" i="4"/>
  <c r="AC407" i="4"/>
  <c r="AB407" i="4"/>
  <c r="AA407" i="4"/>
  <c r="Z407" i="4"/>
  <c r="Z342" i="4" s="1"/>
  <c r="Y407" i="4"/>
  <c r="X407" i="4"/>
  <c r="W407" i="4"/>
  <c r="V407" i="4"/>
  <c r="U407" i="4"/>
  <c r="T407" i="4"/>
  <c r="T342" i="4" s="1"/>
  <c r="S407" i="4"/>
  <c r="R407" i="4"/>
  <c r="Q407" i="4"/>
  <c r="P407" i="4"/>
  <c r="O407" i="4"/>
  <c r="N407" i="4"/>
  <c r="N342" i="4" s="1"/>
  <c r="M407" i="4"/>
  <c r="L407" i="4"/>
  <c r="K407" i="4"/>
  <c r="J407" i="4"/>
  <c r="I407" i="4"/>
  <c r="H407" i="4"/>
  <c r="BM408" i="4"/>
  <c r="BL408" i="4"/>
  <c r="BK408" i="4"/>
  <c r="BK343" i="4" s="1"/>
  <c r="BJ408" i="4"/>
  <c r="BI408" i="4"/>
  <c r="BH408" i="4"/>
  <c r="BG408" i="4"/>
  <c r="BF408" i="4"/>
  <c r="BE408" i="4"/>
  <c r="BE343" i="4" s="1"/>
  <c r="BD408" i="4"/>
  <c r="BC408" i="4"/>
  <c r="BB408" i="4"/>
  <c r="BA408" i="4"/>
  <c r="AZ408" i="4"/>
  <c r="AY408" i="4"/>
  <c r="AY343" i="4" s="1"/>
  <c r="AX408" i="4"/>
  <c r="AW408" i="4"/>
  <c r="AV408" i="4"/>
  <c r="AU408" i="4"/>
  <c r="AT408" i="4"/>
  <c r="AS408" i="4"/>
  <c r="AS343" i="4" s="1"/>
  <c r="AR408" i="4"/>
  <c r="AQ408" i="4"/>
  <c r="AP408" i="4"/>
  <c r="AO408" i="4"/>
  <c r="AN408" i="4"/>
  <c r="AM408" i="4"/>
  <c r="AM343" i="4" s="1"/>
  <c r="AL408" i="4"/>
  <c r="AK408" i="4"/>
  <c r="AJ408" i="4"/>
  <c r="AI408" i="4"/>
  <c r="AH408" i="4"/>
  <c r="AG408" i="4"/>
  <c r="AG343" i="4" s="1"/>
  <c r="AF408" i="4"/>
  <c r="AE408" i="4"/>
  <c r="AD408" i="4"/>
  <c r="AC408" i="4"/>
  <c r="AB408" i="4"/>
  <c r="AA408" i="4"/>
  <c r="AA343" i="4" s="1"/>
  <c r="Z408" i="4"/>
  <c r="Y408" i="4"/>
  <c r="X408" i="4"/>
  <c r="W408" i="4"/>
  <c r="V408" i="4"/>
  <c r="U408" i="4"/>
  <c r="U343" i="4" s="1"/>
  <c r="T408" i="4"/>
  <c r="S408" i="4"/>
  <c r="R408" i="4"/>
  <c r="Q408" i="4"/>
  <c r="P408" i="4"/>
  <c r="O408" i="4"/>
  <c r="O343" i="4" s="1"/>
  <c r="N408" i="4"/>
  <c r="M408" i="4"/>
  <c r="L408" i="4"/>
  <c r="K408" i="4"/>
  <c r="J408" i="4"/>
  <c r="I408" i="4"/>
  <c r="BM409" i="4"/>
  <c r="BL409" i="4"/>
  <c r="BL344" i="4" s="1"/>
  <c r="BK409" i="4"/>
  <c r="BJ409" i="4"/>
  <c r="BI409" i="4"/>
  <c r="BH409" i="4"/>
  <c r="BG409" i="4"/>
  <c r="BF409" i="4"/>
  <c r="BF344" i="4" s="1"/>
  <c r="BE409" i="4"/>
  <c r="BD409" i="4"/>
  <c r="BC409" i="4"/>
  <c r="BB409" i="4"/>
  <c r="BA409" i="4"/>
  <c r="AZ409" i="4"/>
  <c r="AZ344" i="4" s="1"/>
  <c r="AY409" i="4"/>
  <c r="AX409" i="4"/>
  <c r="AW409" i="4"/>
  <c r="AV409" i="4"/>
  <c r="AU409" i="4"/>
  <c r="AT409" i="4"/>
  <c r="AT344" i="4" s="1"/>
  <c r="AS409" i="4"/>
  <c r="AR409" i="4"/>
  <c r="AQ409" i="4"/>
  <c r="AP409" i="4"/>
  <c r="AO409" i="4"/>
  <c r="AN409" i="4"/>
  <c r="AN344" i="4" s="1"/>
  <c r="AM409" i="4"/>
  <c r="AL409" i="4"/>
  <c r="AK409" i="4"/>
  <c r="AJ409" i="4"/>
  <c r="AI409" i="4"/>
  <c r="AH409" i="4"/>
  <c r="AH344" i="4" s="1"/>
  <c r="AG409" i="4"/>
  <c r="AF409" i="4"/>
  <c r="AE409" i="4"/>
  <c r="AD409" i="4"/>
  <c r="AC409" i="4"/>
  <c r="AB409" i="4"/>
  <c r="AB344" i="4" s="1"/>
  <c r="AA409" i="4"/>
  <c r="Z409" i="4"/>
  <c r="Y409" i="4"/>
  <c r="X409" i="4"/>
  <c r="W409" i="4"/>
  <c r="V409" i="4"/>
  <c r="V344" i="4" s="1"/>
  <c r="U409" i="4"/>
  <c r="T409" i="4"/>
  <c r="S409" i="4"/>
  <c r="R409" i="4"/>
  <c r="Q409" i="4"/>
  <c r="P409" i="4"/>
  <c r="P344" i="4" s="1"/>
  <c r="O409" i="4"/>
  <c r="N409" i="4"/>
  <c r="M409" i="4"/>
  <c r="L409" i="4"/>
  <c r="K409" i="4"/>
  <c r="J409" i="4"/>
  <c r="BM410" i="4"/>
  <c r="BM345" i="4" s="1"/>
  <c r="BL410" i="4"/>
  <c r="BK410" i="4"/>
  <c r="BJ410" i="4"/>
  <c r="BI410" i="4"/>
  <c r="BH410" i="4"/>
  <c r="BG410" i="4"/>
  <c r="BG345" i="4" s="1"/>
  <c r="BF410" i="4"/>
  <c r="BE410" i="4"/>
  <c r="BD410" i="4"/>
  <c r="BC410" i="4"/>
  <c r="BB410" i="4"/>
  <c r="BA410" i="4"/>
  <c r="BA345" i="4" s="1"/>
  <c r="AZ410" i="4"/>
  <c r="AY410" i="4"/>
  <c r="AX410" i="4"/>
  <c r="AW410" i="4"/>
  <c r="AV410" i="4"/>
  <c r="AU410" i="4"/>
  <c r="AU345" i="4" s="1"/>
  <c r="AT410" i="4"/>
  <c r="AS410" i="4"/>
  <c r="AR410" i="4"/>
  <c r="AQ410" i="4"/>
  <c r="AP410" i="4"/>
  <c r="AO410" i="4"/>
  <c r="AO345" i="4" s="1"/>
  <c r="AN410" i="4"/>
  <c r="AM410" i="4"/>
  <c r="AL410" i="4"/>
  <c r="AK410" i="4"/>
  <c r="AJ410" i="4"/>
  <c r="AI410" i="4"/>
  <c r="AI345" i="4" s="1"/>
  <c r="AH410" i="4"/>
  <c r="AG410" i="4"/>
  <c r="AF410" i="4"/>
  <c r="AE410" i="4"/>
  <c r="AD410" i="4"/>
  <c r="AC410" i="4"/>
  <c r="AC345" i="4" s="1"/>
  <c r="AB410" i="4"/>
  <c r="AA410" i="4"/>
  <c r="Z410" i="4"/>
  <c r="Y410" i="4"/>
  <c r="X410" i="4"/>
  <c r="W410" i="4"/>
  <c r="W345" i="4" s="1"/>
  <c r="V410" i="4"/>
  <c r="U410" i="4"/>
  <c r="T410" i="4"/>
  <c r="S410" i="4"/>
  <c r="R410" i="4"/>
  <c r="Q410" i="4"/>
  <c r="Q345" i="4" s="1"/>
  <c r="P410" i="4"/>
  <c r="O410" i="4"/>
  <c r="N410" i="4"/>
  <c r="M410" i="4"/>
  <c r="L410" i="4"/>
  <c r="K410" i="4"/>
  <c r="BM411" i="4"/>
  <c r="BL411" i="4"/>
  <c r="BK411" i="4"/>
  <c r="BJ411" i="4"/>
  <c r="BI411" i="4"/>
  <c r="BH411" i="4"/>
  <c r="BH346" i="4" s="1"/>
  <c r="BG411" i="4"/>
  <c r="BF411" i="4"/>
  <c r="BE411" i="4"/>
  <c r="BD411" i="4"/>
  <c r="BC411" i="4"/>
  <c r="BB411" i="4"/>
  <c r="BB346" i="4" s="1"/>
  <c r="BA411" i="4"/>
  <c r="AZ411" i="4"/>
  <c r="AY411" i="4"/>
  <c r="AX411" i="4"/>
  <c r="AW411" i="4"/>
  <c r="AV411" i="4"/>
  <c r="AV346" i="4" s="1"/>
  <c r="AU411" i="4"/>
  <c r="AT411" i="4"/>
  <c r="AS411" i="4"/>
  <c r="AR411" i="4"/>
  <c r="AQ411" i="4"/>
  <c r="AP411" i="4"/>
  <c r="AP346" i="4" s="1"/>
  <c r="AO411" i="4"/>
  <c r="AN411" i="4"/>
  <c r="AM411" i="4"/>
  <c r="AL411" i="4"/>
  <c r="AK411" i="4"/>
  <c r="AJ411" i="4"/>
  <c r="AJ346" i="4" s="1"/>
  <c r="AI411" i="4"/>
  <c r="AH411" i="4"/>
  <c r="AG411" i="4"/>
  <c r="AF411" i="4"/>
  <c r="AE411" i="4"/>
  <c r="AD411" i="4"/>
  <c r="AD346" i="4" s="1"/>
  <c r="AC411" i="4"/>
  <c r="AB411" i="4"/>
  <c r="AA411" i="4"/>
  <c r="Z411" i="4"/>
  <c r="Y411" i="4"/>
  <c r="X411" i="4"/>
  <c r="X346" i="4" s="1"/>
  <c r="W411" i="4"/>
  <c r="V411" i="4"/>
  <c r="U411" i="4"/>
  <c r="T411" i="4"/>
  <c r="S411" i="4"/>
  <c r="R411" i="4"/>
  <c r="R346" i="4" s="1"/>
  <c r="Q411" i="4"/>
  <c r="P411" i="4"/>
  <c r="O411" i="4"/>
  <c r="N411" i="4"/>
  <c r="M411" i="4"/>
  <c r="L411" i="4"/>
  <c r="BM412" i="4"/>
  <c r="BL412" i="4"/>
  <c r="BK412" i="4"/>
  <c r="BJ412" i="4"/>
  <c r="BI412" i="4"/>
  <c r="BI347" i="4" s="1"/>
  <c r="BH412" i="4"/>
  <c r="BG412" i="4"/>
  <c r="BF412" i="4"/>
  <c r="BE412" i="4"/>
  <c r="BD412" i="4"/>
  <c r="BC412" i="4"/>
  <c r="BC347" i="4" s="1"/>
  <c r="BB412" i="4"/>
  <c r="BA412" i="4"/>
  <c r="AZ412" i="4"/>
  <c r="AY412" i="4"/>
  <c r="AX412" i="4"/>
  <c r="AW412" i="4"/>
  <c r="AW347" i="4" s="1"/>
  <c r="AV412" i="4"/>
  <c r="AU412" i="4"/>
  <c r="AT412" i="4"/>
  <c r="AS412" i="4"/>
  <c r="AR412" i="4"/>
  <c r="AQ412" i="4"/>
  <c r="AQ347" i="4" s="1"/>
  <c r="AP412" i="4"/>
  <c r="AO412" i="4"/>
  <c r="AN412" i="4"/>
  <c r="AM412" i="4"/>
  <c r="AL412" i="4"/>
  <c r="AK412" i="4"/>
  <c r="AK347" i="4" s="1"/>
  <c r="AJ412" i="4"/>
  <c r="AI412" i="4"/>
  <c r="AH412" i="4"/>
  <c r="AG412" i="4"/>
  <c r="AF412" i="4"/>
  <c r="AE412" i="4"/>
  <c r="AE347" i="4" s="1"/>
  <c r="AD412" i="4"/>
  <c r="AC412" i="4"/>
  <c r="AB412" i="4"/>
  <c r="AA412" i="4"/>
  <c r="Z412" i="4"/>
  <c r="Y412" i="4"/>
  <c r="Y347" i="4" s="1"/>
  <c r="X412" i="4"/>
  <c r="W412" i="4"/>
  <c r="V412" i="4"/>
  <c r="U412" i="4"/>
  <c r="T412" i="4"/>
  <c r="S412" i="4"/>
  <c r="S347" i="4" s="1"/>
  <c r="R412" i="4"/>
  <c r="Q412" i="4"/>
  <c r="P412" i="4"/>
  <c r="O412" i="4"/>
  <c r="N412" i="4"/>
  <c r="M412" i="4"/>
  <c r="BM413" i="4"/>
  <c r="BL413" i="4"/>
  <c r="BK413" i="4"/>
  <c r="BJ413" i="4"/>
  <c r="BJ348" i="4" s="1"/>
  <c r="BI413" i="4"/>
  <c r="BH413" i="4"/>
  <c r="BG413" i="4"/>
  <c r="BF413" i="4"/>
  <c r="BE413" i="4"/>
  <c r="BD413" i="4"/>
  <c r="BD348" i="4" s="1"/>
  <c r="BC413" i="4"/>
  <c r="BB413" i="4"/>
  <c r="BA413" i="4"/>
  <c r="AZ413" i="4"/>
  <c r="AY413" i="4"/>
  <c r="AX413" i="4"/>
  <c r="AX348" i="4" s="1"/>
  <c r="AW413" i="4"/>
  <c r="AV413" i="4"/>
  <c r="AU413" i="4"/>
  <c r="AT413" i="4"/>
  <c r="AS413" i="4"/>
  <c r="AR413" i="4"/>
  <c r="AR348" i="4" s="1"/>
  <c r="AQ413" i="4"/>
  <c r="AP413" i="4"/>
  <c r="AO413" i="4"/>
  <c r="AN413" i="4"/>
  <c r="AM413" i="4"/>
  <c r="AL413" i="4"/>
  <c r="AL348" i="4" s="1"/>
  <c r="AK413" i="4"/>
  <c r="AJ413" i="4"/>
  <c r="AI413" i="4"/>
  <c r="AH413" i="4"/>
  <c r="AG413" i="4"/>
  <c r="AF413" i="4"/>
  <c r="AF348" i="4" s="1"/>
  <c r="AE413" i="4"/>
  <c r="AD413" i="4"/>
  <c r="AC413" i="4"/>
  <c r="AB413" i="4"/>
  <c r="AA413" i="4"/>
  <c r="Z413" i="4"/>
  <c r="Z348" i="4" s="1"/>
  <c r="Y413" i="4"/>
  <c r="X413" i="4"/>
  <c r="W413" i="4"/>
  <c r="V413" i="4"/>
  <c r="U413" i="4"/>
  <c r="T413" i="4"/>
  <c r="T348" i="4" s="1"/>
  <c r="S413" i="4"/>
  <c r="R413" i="4"/>
  <c r="Q413" i="4"/>
  <c r="P413" i="4"/>
  <c r="O413" i="4"/>
  <c r="N413" i="4"/>
  <c r="BM414" i="4"/>
  <c r="BL414" i="4"/>
  <c r="BK414" i="4"/>
  <c r="BK349" i="4" s="1"/>
  <c r="BJ414" i="4"/>
  <c r="BI414" i="4"/>
  <c r="BH414" i="4"/>
  <c r="BG414" i="4"/>
  <c r="BF414" i="4"/>
  <c r="BE414" i="4"/>
  <c r="BE349" i="4" s="1"/>
  <c r="BD414" i="4"/>
  <c r="BC414" i="4"/>
  <c r="BB414" i="4"/>
  <c r="BA414" i="4"/>
  <c r="AZ414" i="4"/>
  <c r="AY414" i="4"/>
  <c r="AY349" i="4" s="1"/>
  <c r="AX414" i="4"/>
  <c r="AW414" i="4"/>
  <c r="AV414" i="4"/>
  <c r="AU414" i="4"/>
  <c r="AT414" i="4"/>
  <c r="AS414" i="4"/>
  <c r="AS349" i="4" s="1"/>
  <c r="AR414" i="4"/>
  <c r="AQ414" i="4"/>
  <c r="AP414" i="4"/>
  <c r="AO414" i="4"/>
  <c r="AN414" i="4"/>
  <c r="AM414" i="4"/>
  <c r="AM349" i="4" s="1"/>
  <c r="AL414" i="4"/>
  <c r="AK414" i="4"/>
  <c r="AJ414" i="4"/>
  <c r="AI414" i="4"/>
  <c r="AH414" i="4"/>
  <c r="AG414" i="4"/>
  <c r="AG349" i="4" s="1"/>
  <c r="AF414" i="4"/>
  <c r="AE414" i="4"/>
  <c r="AD414" i="4"/>
  <c r="AC414" i="4"/>
  <c r="AB414" i="4"/>
  <c r="AA414" i="4"/>
  <c r="AA349" i="4" s="1"/>
  <c r="Z414" i="4"/>
  <c r="Y414" i="4"/>
  <c r="X414" i="4"/>
  <c r="W414" i="4"/>
  <c r="V414" i="4"/>
  <c r="U414" i="4"/>
  <c r="U349" i="4" s="1"/>
  <c r="T414" i="4"/>
  <c r="S414" i="4"/>
  <c r="R414" i="4"/>
  <c r="Q414" i="4"/>
  <c r="P414" i="4"/>
  <c r="O414" i="4"/>
  <c r="BM415" i="4"/>
  <c r="BL415" i="4"/>
  <c r="BL350" i="4" s="1"/>
  <c r="BK415" i="4"/>
  <c r="BJ415" i="4"/>
  <c r="BI415" i="4"/>
  <c r="BH415" i="4"/>
  <c r="BG415" i="4"/>
  <c r="BF415" i="4"/>
  <c r="BF350" i="4" s="1"/>
  <c r="BE415" i="4"/>
  <c r="BD415" i="4"/>
  <c r="BC415" i="4"/>
  <c r="BB415" i="4"/>
  <c r="BA415" i="4"/>
  <c r="AZ415" i="4"/>
  <c r="AZ350" i="4" s="1"/>
  <c r="AY415" i="4"/>
  <c r="AX415" i="4"/>
  <c r="AW415" i="4"/>
  <c r="AV415" i="4"/>
  <c r="AU415" i="4"/>
  <c r="AT415" i="4"/>
  <c r="AT350" i="4" s="1"/>
  <c r="AS415" i="4"/>
  <c r="AR415" i="4"/>
  <c r="AQ415" i="4"/>
  <c r="AP415" i="4"/>
  <c r="AO415" i="4"/>
  <c r="AN415" i="4"/>
  <c r="AN350" i="4" s="1"/>
  <c r="AM415" i="4"/>
  <c r="AL415" i="4"/>
  <c r="AK415" i="4"/>
  <c r="AJ415" i="4"/>
  <c r="AI415" i="4"/>
  <c r="AH415" i="4"/>
  <c r="AH350" i="4" s="1"/>
  <c r="AG415" i="4"/>
  <c r="AF415" i="4"/>
  <c r="AE415" i="4"/>
  <c r="AD415" i="4"/>
  <c r="AC415" i="4"/>
  <c r="AB415" i="4"/>
  <c r="AB350" i="4" s="1"/>
  <c r="AA415" i="4"/>
  <c r="Z415" i="4"/>
  <c r="Y415" i="4"/>
  <c r="X415" i="4"/>
  <c r="W415" i="4"/>
  <c r="V415" i="4"/>
  <c r="V350" i="4" s="1"/>
  <c r="U415" i="4"/>
  <c r="T415" i="4"/>
  <c r="S415" i="4"/>
  <c r="R415" i="4"/>
  <c r="Q415" i="4"/>
  <c r="P415" i="4"/>
  <c r="BM416" i="4"/>
  <c r="BM351" i="4" s="1"/>
  <c r="BL416" i="4"/>
  <c r="BK416" i="4"/>
  <c r="BJ416" i="4"/>
  <c r="BI416" i="4"/>
  <c r="BH416" i="4"/>
  <c r="BG416" i="4"/>
  <c r="BG351" i="4" s="1"/>
  <c r="BF416" i="4"/>
  <c r="BE416" i="4"/>
  <c r="BD416" i="4"/>
  <c r="BC416" i="4"/>
  <c r="BB416" i="4"/>
  <c r="BA416" i="4"/>
  <c r="BA351" i="4" s="1"/>
  <c r="AZ416" i="4"/>
  <c r="AY416" i="4"/>
  <c r="AX416" i="4"/>
  <c r="AW416" i="4"/>
  <c r="AV416" i="4"/>
  <c r="AU416" i="4"/>
  <c r="AU351" i="4" s="1"/>
  <c r="AT416" i="4"/>
  <c r="AS416" i="4"/>
  <c r="AR416" i="4"/>
  <c r="AQ416" i="4"/>
  <c r="AP416" i="4"/>
  <c r="AO416" i="4"/>
  <c r="AO351" i="4" s="1"/>
  <c r="AN416" i="4"/>
  <c r="AM416" i="4"/>
  <c r="AL416" i="4"/>
  <c r="AK416" i="4"/>
  <c r="AJ416" i="4"/>
  <c r="AI416" i="4"/>
  <c r="AI351" i="4" s="1"/>
  <c r="AH416" i="4"/>
  <c r="AG416" i="4"/>
  <c r="AF416" i="4"/>
  <c r="AE416" i="4"/>
  <c r="AD416" i="4"/>
  <c r="AC416" i="4"/>
  <c r="AC351" i="4" s="1"/>
  <c r="AB416" i="4"/>
  <c r="AA416" i="4"/>
  <c r="Z416" i="4"/>
  <c r="Y416" i="4"/>
  <c r="X416" i="4"/>
  <c r="W416" i="4"/>
  <c r="W351" i="4" s="1"/>
  <c r="V416" i="4"/>
  <c r="U416" i="4"/>
  <c r="T416" i="4"/>
  <c r="S416" i="4"/>
  <c r="R416" i="4"/>
  <c r="Q416" i="4"/>
  <c r="R469" i="4"/>
  <c r="F481" i="4" s="1"/>
  <c r="BM36" i="3"/>
  <c r="BM418" i="4"/>
  <c r="BL418" i="4"/>
  <c r="BK418" i="4"/>
  <c r="BJ418" i="4"/>
  <c r="BI418" i="4"/>
  <c r="BI353" i="4" s="1"/>
  <c r="BH418" i="4"/>
  <c r="BG418" i="4"/>
  <c r="BF418" i="4"/>
  <c r="BE418" i="4"/>
  <c r="BD418" i="4"/>
  <c r="BC418" i="4"/>
  <c r="BC353" i="4" s="1"/>
  <c r="BB418" i="4"/>
  <c r="BA418" i="4"/>
  <c r="AZ418" i="4"/>
  <c r="AY418" i="4"/>
  <c r="AX418" i="4"/>
  <c r="AW418" i="4"/>
  <c r="AW353" i="4" s="1"/>
  <c r="AV418" i="4"/>
  <c r="AU418" i="4"/>
  <c r="AT418" i="4"/>
  <c r="AS418" i="4"/>
  <c r="AR418" i="4"/>
  <c r="AQ418" i="4"/>
  <c r="AQ353" i="4" s="1"/>
  <c r="AP418" i="4"/>
  <c r="AO418" i="4"/>
  <c r="AN418" i="4"/>
  <c r="AM418" i="4"/>
  <c r="AL418" i="4"/>
  <c r="AK418" i="4"/>
  <c r="AK353" i="4" s="1"/>
  <c r="AJ418" i="4"/>
  <c r="AI418" i="4"/>
  <c r="AH418" i="4"/>
  <c r="AG418" i="4"/>
  <c r="AF418" i="4"/>
  <c r="AE418" i="4"/>
  <c r="AE353" i="4" s="1"/>
  <c r="AD418" i="4"/>
  <c r="AC418" i="4"/>
  <c r="AB418" i="4"/>
  <c r="AA418" i="4"/>
  <c r="Z418" i="4"/>
  <c r="Y418" i="4"/>
  <c r="Y353" i="4" s="1"/>
  <c r="X418" i="4"/>
  <c r="W418" i="4"/>
  <c r="V418" i="4"/>
  <c r="U418" i="4"/>
  <c r="T418" i="4"/>
  <c r="S418" i="4"/>
  <c r="BM419" i="4"/>
  <c r="BL419" i="4"/>
  <c r="BK419" i="4"/>
  <c r="BJ419" i="4"/>
  <c r="BJ354" i="4" s="1"/>
  <c r="BI419" i="4"/>
  <c r="BH419" i="4"/>
  <c r="BG419" i="4"/>
  <c r="BF419" i="4"/>
  <c r="BE419" i="4"/>
  <c r="BD419" i="4"/>
  <c r="BD354" i="4" s="1"/>
  <c r="BC419" i="4"/>
  <c r="BB419" i="4"/>
  <c r="BA419" i="4"/>
  <c r="AZ419" i="4"/>
  <c r="AY419" i="4"/>
  <c r="AX419" i="4"/>
  <c r="AX354" i="4" s="1"/>
  <c r="AW419" i="4"/>
  <c r="AV419" i="4"/>
  <c r="AU419" i="4"/>
  <c r="AT419" i="4"/>
  <c r="AS419" i="4"/>
  <c r="AR419" i="4"/>
  <c r="AR354" i="4" s="1"/>
  <c r="AQ419" i="4"/>
  <c r="AP419" i="4"/>
  <c r="AO419" i="4"/>
  <c r="AN419" i="4"/>
  <c r="AM419" i="4"/>
  <c r="AL419" i="4"/>
  <c r="AL354" i="4" s="1"/>
  <c r="AK419" i="4"/>
  <c r="AJ419" i="4"/>
  <c r="AI419" i="4"/>
  <c r="AH419" i="4"/>
  <c r="AG419" i="4"/>
  <c r="AF419" i="4"/>
  <c r="AF354" i="4" s="1"/>
  <c r="AE419" i="4"/>
  <c r="AD419" i="4"/>
  <c r="AC419" i="4"/>
  <c r="AB419" i="4"/>
  <c r="AA419" i="4"/>
  <c r="Z419" i="4"/>
  <c r="Z354" i="4" s="1"/>
  <c r="Y419" i="4"/>
  <c r="X419" i="4"/>
  <c r="W419" i="4"/>
  <c r="V419" i="4"/>
  <c r="U419" i="4"/>
  <c r="T419" i="4"/>
  <c r="BM420" i="4"/>
  <c r="BL420" i="4"/>
  <c r="BK420" i="4"/>
  <c r="BK355" i="4" s="1"/>
  <c r="BJ420" i="4"/>
  <c r="BI420" i="4"/>
  <c r="BH420" i="4"/>
  <c r="BG420" i="4"/>
  <c r="BF420" i="4"/>
  <c r="BE420" i="4"/>
  <c r="BE355" i="4" s="1"/>
  <c r="BD420" i="4"/>
  <c r="BC420" i="4"/>
  <c r="BB420" i="4"/>
  <c r="BA420" i="4"/>
  <c r="AZ420" i="4"/>
  <c r="AY420" i="4"/>
  <c r="AY355" i="4" s="1"/>
  <c r="AX420" i="4"/>
  <c r="AW420" i="4"/>
  <c r="AV420" i="4"/>
  <c r="AU420" i="4"/>
  <c r="AT420" i="4"/>
  <c r="AS420" i="4"/>
  <c r="AS355" i="4" s="1"/>
  <c r="AR420" i="4"/>
  <c r="AQ420" i="4"/>
  <c r="AP420" i="4"/>
  <c r="AO420" i="4"/>
  <c r="AN420" i="4"/>
  <c r="AM420" i="4"/>
  <c r="AM355" i="4" s="1"/>
  <c r="AL420" i="4"/>
  <c r="AK420" i="4"/>
  <c r="AJ420" i="4"/>
  <c r="AI420" i="4"/>
  <c r="AH420" i="4"/>
  <c r="AG420" i="4"/>
  <c r="AG355" i="4" s="1"/>
  <c r="AF420" i="4"/>
  <c r="AE420" i="4"/>
  <c r="AD420" i="4"/>
  <c r="AC420" i="4"/>
  <c r="AB420" i="4"/>
  <c r="AA420" i="4"/>
  <c r="AA355" i="4" s="1"/>
  <c r="Z420" i="4"/>
  <c r="Y420" i="4"/>
  <c r="X420" i="4"/>
  <c r="W420" i="4"/>
  <c r="V420" i="4"/>
  <c r="U420" i="4"/>
  <c r="BM421" i="4"/>
  <c r="BL421" i="4"/>
  <c r="BL356" i="4" s="1"/>
  <c r="BK421" i="4"/>
  <c r="BJ421" i="4"/>
  <c r="BI421" i="4"/>
  <c r="BH421" i="4"/>
  <c r="BG421" i="4"/>
  <c r="BF421" i="4"/>
  <c r="BF356" i="4" s="1"/>
  <c r="BE421" i="4"/>
  <c r="BD421" i="4"/>
  <c r="BC421" i="4"/>
  <c r="BB421" i="4"/>
  <c r="BA421" i="4"/>
  <c r="AZ421" i="4"/>
  <c r="AZ356" i="4" s="1"/>
  <c r="AY421" i="4"/>
  <c r="AX421" i="4"/>
  <c r="AW421" i="4"/>
  <c r="AV421" i="4"/>
  <c r="AU421" i="4"/>
  <c r="AT421" i="4"/>
  <c r="AT356" i="4" s="1"/>
  <c r="AS421" i="4"/>
  <c r="AR421" i="4"/>
  <c r="AQ421" i="4"/>
  <c r="AP421" i="4"/>
  <c r="AO421" i="4"/>
  <c r="AN421" i="4"/>
  <c r="AN356" i="4" s="1"/>
  <c r="AM421" i="4"/>
  <c r="AL421" i="4"/>
  <c r="AK421" i="4"/>
  <c r="AJ421" i="4"/>
  <c r="AI421" i="4"/>
  <c r="AH421" i="4"/>
  <c r="AH356" i="4" s="1"/>
  <c r="AG421" i="4"/>
  <c r="AF421" i="4"/>
  <c r="AE421" i="4"/>
  <c r="AD421" i="4"/>
  <c r="AC421" i="4"/>
  <c r="AB421" i="4"/>
  <c r="AB356" i="4" s="1"/>
  <c r="AA421" i="4"/>
  <c r="Z421" i="4"/>
  <c r="Y421" i="4"/>
  <c r="X421" i="4"/>
  <c r="W421" i="4"/>
  <c r="V421" i="4"/>
  <c r="BM422" i="4"/>
  <c r="BM357" i="4" s="1"/>
  <c r="BL422" i="4"/>
  <c r="BK422" i="4"/>
  <c r="BJ422" i="4"/>
  <c r="BI422" i="4"/>
  <c r="BH422" i="4"/>
  <c r="BG422" i="4"/>
  <c r="BG357" i="4" s="1"/>
  <c r="BF422" i="4"/>
  <c r="BE422" i="4"/>
  <c r="BD422" i="4"/>
  <c r="BC422" i="4"/>
  <c r="BB422" i="4"/>
  <c r="BA422" i="4"/>
  <c r="BA357" i="4" s="1"/>
  <c r="AZ422" i="4"/>
  <c r="AY422" i="4"/>
  <c r="AX422" i="4"/>
  <c r="AW422" i="4"/>
  <c r="AV422" i="4"/>
  <c r="AU422" i="4"/>
  <c r="AU357" i="4" s="1"/>
  <c r="AT422" i="4"/>
  <c r="AS422" i="4"/>
  <c r="AR422" i="4"/>
  <c r="AQ422" i="4"/>
  <c r="AP422" i="4"/>
  <c r="AO422" i="4"/>
  <c r="AO357" i="4" s="1"/>
  <c r="AN422" i="4"/>
  <c r="AM422" i="4"/>
  <c r="AL422" i="4"/>
  <c r="AK422" i="4"/>
  <c r="AJ422" i="4"/>
  <c r="AI422" i="4"/>
  <c r="AI357" i="4" s="1"/>
  <c r="AH422" i="4"/>
  <c r="AG422" i="4"/>
  <c r="AF422" i="4"/>
  <c r="AE422" i="4"/>
  <c r="AD422" i="4"/>
  <c r="AC422" i="4"/>
  <c r="AC357" i="4" s="1"/>
  <c r="AB422" i="4"/>
  <c r="AA422" i="4"/>
  <c r="Z422" i="4"/>
  <c r="Y422" i="4"/>
  <c r="X422" i="4"/>
  <c r="W422" i="4"/>
  <c r="BM423" i="4"/>
  <c r="BL423" i="4"/>
  <c r="BK423" i="4"/>
  <c r="BJ423" i="4"/>
  <c r="BI423" i="4"/>
  <c r="BH423" i="4"/>
  <c r="BH358" i="4" s="1"/>
  <c r="BG423" i="4"/>
  <c r="BF423" i="4"/>
  <c r="BE423" i="4"/>
  <c r="BD423" i="4"/>
  <c r="BC423" i="4"/>
  <c r="BB423" i="4"/>
  <c r="BB358" i="4" s="1"/>
  <c r="BA423" i="4"/>
  <c r="AZ423" i="4"/>
  <c r="AY423" i="4"/>
  <c r="AX423" i="4"/>
  <c r="AW423" i="4"/>
  <c r="AV423" i="4"/>
  <c r="AV358" i="4" s="1"/>
  <c r="AU423" i="4"/>
  <c r="AT423" i="4"/>
  <c r="AS423" i="4"/>
  <c r="AR423" i="4"/>
  <c r="AQ423" i="4"/>
  <c r="AP423" i="4"/>
  <c r="AP358" i="4" s="1"/>
  <c r="AO423" i="4"/>
  <c r="AN423" i="4"/>
  <c r="AM423" i="4"/>
  <c r="AL423" i="4"/>
  <c r="AK423" i="4"/>
  <c r="AJ423" i="4"/>
  <c r="AJ358" i="4" s="1"/>
  <c r="AI423" i="4"/>
  <c r="AH423" i="4"/>
  <c r="AG423" i="4"/>
  <c r="AF423" i="4"/>
  <c r="AE423" i="4"/>
  <c r="AD423" i="4"/>
  <c r="AD358" i="4" s="1"/>
  <c r="AC423" i="4"/>
  <c r="AB423" i="4"/>
  <c r="AA423" i="4"/>
  <c r="Z423" i="4"/>
  <c r="Y423" i="4"/>
  <c r="X423" i="4"/>
  <c r="BM424" i="4"/>
  <c r="BL424" i="4"/>
  <c r="BK424" i="4"/>
  <c r="BJ424" i="4"/>
  <c r="BI424" i="4"/>
  <c r="BI359" i="4" s="1"/>
  <c r="BH424" i="4"/>
  <c r="BG424" i="4"/>
  <c r="BF424" i="4"/>
  <c r="BE424" i="4"/>
  <c r="BD424" i="4"/>
  <c r="BC424" i="4"/>
  <c r="BC359" i="4" s="1"/>
  <c r="BB424" i="4"/>
  <c r="BA424" i="4"/>
  <c r="AZ424" i="4"/>
  <c r="AY424" i="4"/>
  <c r="AX424" i="4"/>
  <c r="AW424" i="4"/>
  <c r="AW359" i="4" s="1"/>
  <c r="AV424" i="4"/>
  <c r="AU424" i="4"/>
  <c r="AT424" i="4"/>
  <c r="AS424" i="4"/>
  <c r="AR424" i="4"/>
  <c r="AQ424" i="4"/>
  <c r="AQ359" i="4" s="1"/>
  <c r="AP424" i="4"/>
  <c r="AO424" i="4"/>
  <c r="AN424" i="4"/>
  <c r="AM424" i="4"/>
  <c r="AL424" i="4"/>
  <c r="AK424" i="4"/>
  <c r="AK359" i="4" s="1"/>
  <c r="AJ424" i="4"/>
  <c r="AI424" i="4"/>
  <c r="AH424" i="4"/>
  <c r="AG424" i="4"/>
  <c r="AF424" i="4"/>
  <c r="AE424" i="4"/>
  <c r="AE359" i="4" s="1"/>
  <c r="AD424" i="4"/>
  <c r="AC424" i="4"/>
  <c r="AB424" i="4"/>
  <c r="AA424" i="4"/>
  <c r="Z424" i="4"/>
  <c r="Y424" i="4"/>
  <c r="BM425" i="4"/>
  <c r="BL425" i="4"/>
  <c r="BK425" i="4"/>
  <c r="BJ425" i="4"/>
  <c r="BJ360" i="4" s="1"/>
  <c r="BI425" i="4"/>
  <c r="BH425" i="4"/>
  <c r="BG425" i="4"/>
  <c r="BF425" i="4"/>
  <c r="BE425" i="4"/>
  <c r="BD425" i="4"/>
  <c r="BD360" i="4" s="1"/>
  <c r="BC425" i="4"/>
  <c r="BB425" i="4"/>
  <c r="BA425" i="4"/>
  <c r="AZ425" i="4"/>
  <c r="AY425" i="4"/>
  <c r="AX425" i="4"/>
  <c r="AX360" i="4" s="1"/>
  <c r="AW425" i="4"/>
  <c r="AV425" i="4"/>
  <c r="AU425" i="4"/>
  <c r="AT425" i="4"/>
  <c r="AS425" i="4"/>
  <c r="AR425" i="4"/>
  <c r="AR360" i="4" s="1"/>
  <c r="AQ425" i="4"/>
  <c r="AP425" i="4"/>
  <c r="AO425" i="4"/>
  <c r="AN425" i="4"/>
  <c r="AM425" i="4"/>
  <c r="AL425" i="4"/>
  <c r="AL360" i="4" s="1"/>
  <c r="AK425" i="4"/>
  <c r="AJ425" i="4"/>
  <c r="AI425" i="4"/>
  <c r="AH425" i="4"/>
  <c r="AG425" i="4"/>
  <c r="AF425" i="4"/>
  <c r="AF360" i="4" s="1"/>
  <c r="AE425" i="4"/>
  <c r="AD425" i="4"/>
  <c r="AC425" i="4"/>
  <c r="AB425" i="4"/>
  <c r="AA425" i="4"/>
  <c r="Z425" i="4"/>
  <c r="BM426" i="4"/>
  <c r="BL426" i="4"/>
  <c r="BK426" i="4"/>
  <c r="BK361" i="4" s="1"/>
  <c r="BJ426" i="4"/>
  <c r="BI426" i="4"/>
  <c r="BH426" i="4"/>
  <c r="BG426" i="4"/>
  <c r="BF426" i="4"/>
  <c r="BE426" i="4"/>
  <c r="BE361" i="4" s="1"/>
  <c r="BD426" i="4"/>
  <c r="BC426" i="4"/>
  <c r="BB426" i="4"/>
  <c r="BA426" i="4"/>
  <c r="AZ426" i="4"/>
  <c r="AY426" i="4"/>
  <c r="AY361" i="4" s="1"/>
  <c r="AX426" i="4"/>
  <c r="AW426" i="4"/>
  <c r="AV426" i="4"/>
  <c r="AU426" i="4"/>
  <c r="AT426" i="4"/>
  <c r="AS426" i="4"/>
  <c r="AS361" i="4" s="1"/>
  <c r="AR426" i="4"/>
  <c r="AQ426" i="4"/>
  <c r="AP426" i="4"/>
  <c r="AO426" i="4"/>
  <c r="AN426" i="4"/>
  <c r="AM426" i="4"/>
  <c r="AM361" i="4" s="1"/>
  <c r="AL426" i="4"/>
  <c r="AK426" i="4"/>
  <c r="AJ426" i="4"/>
  <c r="AI426" i="4"/>
  <c r="AH426" i="4"/>
  <c r="AG426" i="4"/>
  <c r="AG361" i="4" s="1"/>
  <c r="AF426" i="4"/>
  <c r="AE426" i="4"/>
  <c r="AD426" i="4"/>
  <c r="AC426" i="4"/>
  <c r="AB426" i="4"/>
  <c r="AA426" i="4"/>
  <c r="BM427" i="4"/>
  <c r="BL427" i="4"/>
  <c r="BL362" i="4" s="1"/>
  <c r="BK427" i="4"/>
  <c r="BJ427" i="4"/>
  <c r="BI427" i="4"/>
  <c r="BH427" i="4"/>
  <c r="BG427" i="4"/>
  <c r="BF427" i="4"/>
  <c r="BF362" i="4" s="1"/>
  <c r="BE427" i="4"/>
  <c r="BD427" i="4"/>
  <c r="BC427" i="4"/>
  <c r="BB427" i="4"/>
  <c r="BA427" i="4"/>
  <c r="AZ427" i="4"/>
  <c r="AZ362" i="4" s="1"/>
  <c r="AY427" i="4"/>
  <c r="AX427" i="4"/>
  <c r="AW427" i="4"/>
  <c r="AV427" i="4"/>
  <c r="AU427" i="4"/>
  <c r="AT427" i="4"/>
  <c r="AT362" i="4" s="1"/>
  <c r="AS427" i="4"/>
  <c r="AR427" i="4"/>
  <c r="AQ427" i="4"/>
  <c r="AP427" i="4"/>
  <c r="AO427" i="4"/>
  <c r="AN427" i="4"/>
  <c r="AN362" i="4" s="1"/>
  <c r="AM427" i="4"/>
  <c r="AL427" i="4"/>
  <c r="AK427" i="4"/>
  <c r="AJ427" i="4"/>
  <c r="AI427" i="4"/>
  <c r="AH427" i="4"/>
  <c r="AH362" i="4" s="1"/>
  <c r="AG427" i="4"/>
  <c r="AF427" i="4"/>
  <c r="AE427" i="4"/>
  <c r="AD427" i="4"/>
  <c r="AC427" i="4"/>
  <c r="AB427" i="4"/>
  <c r="BM428" i="4"/>
  <c r="BM363" i="4" s="1"/>
  <c r="BL428" i="4"/>
  <c r="BK428" i="4"/>
  <c r="BJ428" i="4"/>
  <c r="BI428" i="4"/>
  <c r="BH428" i="4"/>
  <c r="BG428" i="4"/>
  <c r="BG363" i="4" s="1"/>
  <c r="BF428" i="4"/>
  <c r="BE428" i="4"/>
  <c r="BD428" i="4"/>
  <c r="BC428" i="4"/>
  <c r="BB428" i="4"/>
  <c r="BA428" i="4"/>
  <c r="BA363" i="4" s="1"/>
  <c r="AZ428" i="4"/>
  <c r="AY428" i="4"/>
  <c r="AX428" i="4"/>
  <c r="AW428" i="4"/>
  <c r="AV428" i="4"/>
  <c r="AU428" i="4"/>
  <c r="AU363" i="4" s="1"/>
  <c r="AT428" i="4"/>
  <c r="AS428" i="4"/>
  <c r="AR428" i="4"/>
  <c r="AQ428" i="4"/>
  <c r="AP428" i="4"/>
  <c r="AO428" i="4"/>
  <c r="AO363" i="4" s="1"/>
  <c r="AN428" i="4"/>
  <c r="AM428" i="4"/>
  <c r="AL428" i="4"/>
  <c r="AK428" i="4"/>
  <c r="AJ428" i="4"/>
  <c r="AI428" i="4"/>
  <c r="AI363" i="4" s="1"/>
  <c r="AH428" i="4"/>
  <c r="AG428" i="4"/>
  <c r="AF428" i="4"/>
  <c r="AE428" i="4"/>
  <c r="AD428" i="4"/>
  <c r="AC428" i="4"/>
  <c r="AD469" i="4"/>
  <c r="F493" i="4" s="1"/>
  <c r="BN36" i="3"/>
  <c r="BM430" i="4"/>
  <c r="BL430" i="4"/>
  <c r="BK430" i="4"/>
  <c r="BJ430" i="4"/>
  <c r="BI430" i="4"/>
  <c r="BI365" i="4" s="1"/>
  <c r="BH430" i="4"/>
  <c r="BG430" i="4"/>
  <c r="BF430" i="4"/>
  <c r="BE430" i="4"/>
  <c r="BD430" i="4"/>
  <c r="BC430" i="4"/>
  <c r="BC365" i="4" s="1"/>
  <c r="BB430" i="4"/>
  <c r="BA430" i="4"/>
  <c r="AZ430" i="4"/>
  <c r="AY430" i="4"/>
  <c r="AX430" i="4"/>
  <c r="AW430" i="4"/>
  <c r="AW365" i="4" s="1"/>
  <c r="AV430" i="4"/>
  <c r="AU430" i="4"/>
  <c r="AT430" i="4"/>
  <c r="AS430" i="4"/>
  <c r="AR430" i="4"/>
  <c r="AQ430" i="4"/>
  <c r="AQ365" i="4" s="1"/>
  <c r="AP430" i="4"/>
  <c r="AO430" i="4"/>
  <c r="AN430" i="4"/>
  <c r="AM430" i="4"/>
  <c r="AL430" i="4"/>
  <c r="AK430" i="4"/>
  <c r="AK365" i="4" s="1"/>
  <c r="AJ430" i="4"/>
  <c r="AI430" i="4"/>
  <c r="AH430" i="4"/>
  <c r="AG430" i="4"/>
  <c r="AF430" i="4"/>
  <c r="AE430" i="4"/>
  <c r="BM431" i="4"/>
  <c r="BL431" i="4"/>
  <c r="BK431" i="4"/>
  <c r="BJ431" i="4"/>
  <c r="BJ366" i="4" s="1"/>
  <c r="BI431" i="4"/>
  <c r="BH431" i="4"/>
  <c r="BG431" i="4"/>
  <c r="BF431" i="4"/>
  <c r="BE431" i="4"/>
  <c r="BD431" i="4"/>
  <c r="BD366" i="4" s="1"/>
  <c r="BC431" i="4"/>
  <c r="BB431" i="4"/>
  <c r="BA431" i="4"/>
  <c r="AZ431" i="4"/>
  <c r="AY431" i="4"/>
  <c r="AX431" i="4"/>
  <c r="AX366" i="4" s="1"/>
  <c r="AW431" i="4"/>
  <c r="AV431" i="4"/>
  <c r="AU431" i="4"/>
  <c r="AT431" i="4"/>
  <c r="AS431" i="4"/>
  <c r="AR431" i="4"/>
  <c r="AR366" i="4" s="1"/>
  <c r="AQ431" i="4"/>
  <c r="AP431" i="4"/>
  <c r="AO431" i="4"/>
  <c r="AN431" i="4"/>
  <c r="AM431" i="4"/>
  <c r="AL431" i="4"/>
  <c r="AL366" i="4" s="1"/>
  <c r="AK431" i="4"/>
  <c r="AJ431" i="4"/>
  <c r="AI431" i="4"/>
  <c r="AH431" i="4"/>
  <c r="AG431" i="4"/>
  <c r="AF431" i="4"/>
  <c r="BM432" i="4"/>
  <c r="BL432" i="4"/>
  <c r="BK432" i="4"/>
  <c r="BK367" i="4" s="1"/>
  <c r="BJ432" i="4"/>
  <c r="BI432" i="4"/>
  <c r="BH432" i="4"/>
  <c r="BG432" i="4"/>
  <c r="BF432" i="4"/>
  <c r="BE432" i="4"/>
  <c r="BE367" i="4" s="1"/>
  <c r="BD432" i="4"/>
  <c r="BC432" i="4"/>
  <c r="BB432" i="4"/>
  <c r="BA432" i="4"/>
  <c r="AZ432" i="4"/>
  <c r="AY432" i="4"/>
  <c r="AY367" i="4" s="1"/>
  <c r="AX432" i="4"/>
  <c r="AW432" i="4"/>
  <c r="AV432" i="4"/>
  <c r="AU432" i="4"/>
  <c r="AT432" i="4"/>
  <c r="AS432" i="4"/>
  <c r="AS367" i="4" s="1"/>
  <c r="AR432" i="4"/>
  <c r="AQ432" i="4"/>
  <c r="AP432" i="4"/>
  <c r="AO432" i="4"/>
  <c r="AN432" i="4"/>
  <c r="AM432" i="4"/>
  <c r="AM367" i="4" s="1"/>
  <c r="AL432" i="4"/>
  <c r="AK432" i="4"/>
  <c r="AJ432" i="4"/>
  <c r="AI432" i="4"/>
  <c r="AH432" i="4"/>
  <c r="AG432" i="4"/>
  <c r="BM433" i="4"/>
  <c r="BL433" i="4"/>
  <c r="BL368" i="4" s="1"/>
  <c r="BK433" i="4"/>
  <c r="BJ433" i="4"/>
  <c r="BI433" i="4"/>
  <c r="BH433" i="4"/>
  <c r="BG433" i="4"/>
  <c r="BF433" i="4"/>
  <c r="BF368" i="4" s="1"/>
  <c r="BE433" i="4"/>
  <c r="BD433" i="4"/>
  <c r="BC433" i="4"/>
  <c r="BB433" i="4"/>
  <c r="BA433" i="4"/>
  <c r="AZ433" i="4"/>
  <c r="AZ368" i="4" s="1"/>
  <c r="AY433" i="4"/>
  <c r="AX433" i="4"/>
  <c r="AW433" i="4"/>
  <c r="AV433" i="4"/>
  <c r="AU433" i="4"/>
  <c r="AT433" i="4"/>
  <c r="AT368" i="4" s="1"/>
  <c r="AS433" i="4"/>
  <c r="AR433" i="4"/>
  <c r="AQ433" i="4"/>
  <c r="AP433" i="4"/>
  <c r="AO433" i="4"/>
  <c r="AN433" i="4"/>
  <c r="AN368" i="4" s="1"/>
  <c r="AM433" i="4"/>
  <c r="AL433" i="4"/>
  <c r="AK433" i="4"/>
  <c r="AJ433" i="4"/>
  <c r="AI433" i="4"/>
  <c r="AH433" i="4"/>
  <c r="BM434" i="4"/>
  <c r="BM369" i="4" s="1"/>
  <c r="BL434" i="4"/>
  <c r="BK434" i="4"/>
  <c r="BJ434" i="4"/>
  <c r="BI434" i="4"/>
  <c r="BH434" i="4"/>
  <c r="BG434" i="4"/>
  <c r="BG369" i="4" s="1"/>
  <c r="BF434" i="4"/>
  <c r="BE434" i="4"/>
  <c r="BD434" i="4"/>
  <c r="BC434" i="4"/>
  <c r="BB434" i="4"/>
  <c r="BA434" i="4"/>
  <c r="BA369" i="4" s="1"/>
  <c r="AZ434" i="4"/>
  <c r="AY434" i="4"/>
  <c r="AX434" i="4"/>
  <c r="AW434" i="4"/>
  <c r="AV434" i="4"/>
  <c r="AU434" i="4"/>
  <c r="AU369" i="4" s="1"/>
  <c r="AT434" i="4"/>
  <c r="AS434" i="4"/>
  <c r="AR434" i="4"/>
  <c r="AQ434" i="4"/>
  <c r="AP434" i="4"/>
  <c r="AO434" i="4"/>
  <c r="AO369" i="4" s="1"/>
  <c r="AN434" i="4"/>
  <c r="AM434" i="4"/>
  <c r="AL434" i="4"/>
  <c r="AK434" i="4"/>
  <c r="AJ434" i="4"/>
  <c r="AI434" i="4"/>
  <c r="BM435" i="4"/>
  <c r="BL435" i="4"/>
  <c r="BK435" i="4"/>
  <c r="BJ435" i="4"/>
  <c r="BI435" i="4"/>
  <c r="BH435" i="4"/>
  <c r="BH370" i="4" s="1"/>
  <c r="BG435" i="4"/>
  <c r="BF435" i="4"/>
  <c r="BE435" i="4"/>
  <c r="BD435" i="4"/>
  <c r="BC435" i="4"/>
  <c r="BB435" i="4"/>
  <c r="BB370" i="4" s="1"/>
  <c r="BA435" i="4"/>
  <c r="AZ435" i="4"/>
  <c r="AY435" i="4"/>
  <c r="AX435" i="4"/>
  <c r="AW435" i="4"/>
  <c r="AV435" i="4"/>
  <c r="AV370" i="4" s="1"/>
  <c r="AU435" i="4"/>
  <c r="AT435" i="4"/>
  <c r="AS435" i="4"/>
  <c r="AR435" i="4"/>
  <c r="AQ435" i="4"/>
  <c r="AP435" i="4"/>
  <c r="AP370" i="4" s="1"/>
  <c r="AO435" i="4"/>
  <c r="AN435" i="4"/>
  <c r="AM435" i="4"/>
  <c r="AL435" i="4"/>
  <c r="AK435" i="4"/>
  <c r="AJ435" i="4"/>
  <c r="BM436" i="4"/>
  <c r="BL436" i="4"/>
  <c r="BK436" i="4"/>
  <c r="BJ436" i="4"/>
  <c r="BI436" i="4"/>
  <c r="BI371" i="4" s="1"/>
  <c r="BH436" i="4"/>
  <c r="BG436" i="4"/>
  <c r="BF436" i="4"/>
  <c r="BE436" i="4"/>
  <c r="BD436" i="4"/>
  <c r="BC436" i="4"/>
  <c r="BC371" i="4" s="1"/>
  <c r="BB436" i="4"/>
  <c r="BA436" i="4"/>
  <c r="AZ436" i="4"/>
  <c r="AY436" i="4"/>
  <c r="AX436" i="4"/>
  <c r="AW436" i="4"/>
  <c r="AW371" i="4" s="1"/>
  <c r="AV436" i="4"/>
  <c r="AU436" i="4"/>
  <c r="AT436" i="4"/>
  <c r="AS436" i="4"/>
  <c r="AR436" i="4"/>
  <c r="AQ436" i="4"/>
  <c r="AQ371" i="4" s="1"/>
  <c r="AP436" i="4"/>
  <c r="AO436" i="4"/>
  <c r="AN436" i="4"/>
  <c r="AM436" i="4"/>
  <c r="AL436" i="4"/>
  <c r="AK436" i="4"/>
  <c r="BM437" i="4"/>
  <c r="BL437" i="4"/>
  <c r="BK437" i="4"/>
  <c r="BJ437" i="4"/>
  <c r="BJ372" i="4" s="1"/>
  <c r="BI437" i="4"/>
  <c r="BH437" i="4"/>
  <c r="BG437" i="4"/>
  <c r="BF437" i="4"/>
  <c r="BE437" i="4"/>
  <c r="BD437" i="4"/>
  <c r="BD372" i="4" s="1"/>
  <c r="BC437" i="4"/>
  <c r="BB437" i="4"/>
  <c r="BA437" i="4"/>
  <c r="AZ437" i="4"/>
  <c r="AY437" i="4"/>
  <c r="AX437" i="4"/>
  <c r="AX372" i="4" s="1"/>
  <c r="AW437" i="4"/>
  <c r="AV437" i="4"/>
  <c r="AU437" i="4"/>
  <c r="AT437" i="4"/>
  <c r="AS437" i="4"/>
  <c r="AR437" i="4"/>
  <c r="AR372" i="4" s="1"/>
  <c r="AQ437" i="4"/>
  <c r="AP437" i="4"/>
  <c r="AO437" i="4"/>
  <c r="AN437" i="4"/>
  <c r="AM437" i="4"/>
  <c r="AL437" i="4"/>
  <c r="BM438" i="4"/>
  <c r="BL438" i="4"/>
  <c r="BK438" i="4"/>
  <c r="BK373" i="4" s="1"/>
  <c r="BJ438" i="4"/>
  <c r="BI438" i="4"/>
  <c r="BH438" i="4"/>
  <c r="BG438" i="4"/>
  <c r="BF438" i="4"/>
  <c r="BE438" i="4"/>
  <c r="BE373" i="4" s="1"/>
  <c r="BD438" i="4"/>
  <c r="BC438" i="4"/>
  <c r="BB438" i="4"/>
  <c r="BA438" i="4"/>
  <c r="AZ438" i="4"/>
  <c r="AY438" i="4"/>
  <c r="AY373" i="4" s="1"/>
  <c r="AX438" i="4"/>
  <c r="AW438" i="4"/>
  <c r="AV438" i="4"/>
  <c r="AU438" i="4"/>
  <c r="AT438" i="4"/>
  <c r="AS438" i="4"/>
  <c r="AS373" i="4" s="1"/>
  <c r="AR438" i="4"/>
  <c r="AQ438" i="4"/>
  <c r="AP438" i="4"/>
  <c r="AO438" i="4"/>
  <c r="AN438" i="4"/>
  <c r="AM438" i="4"/>
  <c r="BM439" i="4"/>
  <c r="BL439" i="4"/>
  <c r="BL374" i="4" s="1"/>
  <c r="BK439" i="4"/>
  <c r="BJ439" i="4"/>
  <c r="BI439" i="4"/>
  <c r="BH439" i="4"/>
  <c r="BG439" i="4"/>
  <c r="BF439" i="4"/>
  <c r="BF374" i="4" s="1"/>
  <c r="BE439" i="4"/>
  <c r="BD439" i="4"/>
  <c r="BC439" i="4"/>
  <c r="BB439" i="4"/>
  <c r="BA439" i="4"/>
  <c r="AZ439" i="4"/>
  <c r="AZ374" i="4" s="1"/>
  <c r="AY439" i="4"/>
  <c r="AX439" i="4"/>
  <c r="AW439" i="4"/>
  <c r="AV439" i="4"/>
  <c r="AU439" i="4"/>
  <c r="AT439" i="4"/>
  <c r="AT374" i="4" s="1"/>
  <c r="AS439" i="4"/>
  <c r="AR439" i="4"/>
  <c r="AQ439" i="4"/>
  <c r="AP439" i="4"/>
  <c r="AO439" i="4"/>
  <c r="AN439" i="4"/>
  <c r="BM440" i="4"/>
  <c r="BM375" i="4" s="1"/>
  <c r="BL440" i="4"/>
  <c r="BK440" i="4"/>
  <c r="BJ440" i="4"/>
  <c r="BI440" i="4"/>
  <c r="BH440" i="4"/>
  <c r="BG440" i="4"/>
  <c r="BG375" i="4" s="1"/>
  <c r="BF440" i="4"/>
  <c r="BE440" i="4"/>
  <c r="BD440" i="4"/>
  <c r="BC440" i="4"/>
  <c r="BB440" i="4"/>
  <c r="BA440" i="4"/>
  <c r="BA375" i="4" s="1"/>
  <c r="AZ440" i="4"/>
  <c r="AY440" i="4"/>
  <c r="AX440" i="4"/>
  <c r="AW440" i="4"/>
  <c r="AV440" i="4"/>
  <c r="AU440" i="4"/>
  <c r="AU375" i="4" s="1"/>
  <c r="AT440" i="4"/>
  <c r="AS440" i="4"/>
  <c r="AR440" i="4"/>
  <c r="AQ440" i="4"/>
  <c r="AP440" i="4"/>
  <c r="AO440" i="4"/>
  <c r="AP469" i="4"/>
  <c r="F505" i="4" s="1"/>
  <c r="BO36" i="3"/>
  <c r="BM442" i="4"/>
  <c r="BL442" i="4"/>
  <c r="BK442" i="4"/>
  <c r="BJ442" i="4"/>
  <c r="BI442" i="4"/>
  <c r="BI377" i="4" s="1"/>
  <c r="BH442" i="4"/>
  <c r="BG442" i="4"/>
  <c r="BF442" i="4"/>
  <c r="BE442" i="4"/>
  <c r="BD442" i="4"/>
  <c r="BC442" i="4"/>
  <c r="BC377" i="4" s="1"/>
  <c r="BB442" i="4"/>
  <c r="BA442" i="4"/>
  <c r="AZ442" i="4"/>
  <c r="AY442" i="4"/>
  <c r="AX442" i="4"/>
  <c r="AW442" i="4"/>
  <c r="AW377" i="4" s="1"/>
  <c r="AV442" i="4"/>
  <c r="AU442" i="4"/>
  <c r="AT442" i="4"/>
  <c r="AS442" i="4"/>
  <c r="AR442" i="4"/>
  <c r="AQ442" i="4"/>
  <c r="BM443" i="4"/>
  <c r="BL443" i="4"/>
  <c r="BK443" i="4"/>
  <c r="BJ443" i="4"/>
  <c r="BJ378" i="4" s="1"/>
  <c r="BI443" i="4"/>
  <c r="BH443" i="4"/>
  <c r="BG443" i="4"/>
  <c r="BF443" i="4"/>
  <c r="BE443" i="4"/>
  <c r="BD443" i="4"/>
  <c r="BD378" i="4" s="1"/>
  <c r="BC443" i="4"/>
  <c r="BB443" i="4"/>
  <c r="BA443" i="4"/>
  <c r="AZ443" i="4"/>
  <c r="AY443" i="4"/>
  <c r="AX443" i="4"/>
  <c r="AX378" i="4" s="1"/>
  <c r="AW443" i="4"/>
  <c r="AV443" i="4"/>
  <c r="AU443" i="4"/>
  <c r="AT443" i="4"/>
  <c r="AS443" i="4"/>
  <c r="AR443" i="4"/>
  <c r="BM444" i="4"/>
  <c r="BL444" i="4"/>
  <c r="BK444" i="4"/>
  <c r="BK379" i="4" s="1"/>
  <c r="BJ444" i="4"/>
  <c r="BI444" i="4"/>
  <c r="BH444" i="4"/>
  <c r="BG444" i="4"/>
  <c r="BF444" i="4"/>
  <c r="BE444" i="4"/>
  <c r="BE379" i="4" s="1"/>
  <c r="BD444" i="4"/>
  <c r="BC444" i="4"/>
  <c r="BB444" i="4"/>
  <c r="BA444" i="4"/>
  <c r="AZ444" i="4"/>
  <c r="AY444" i="4"/>
  <c r="AY379" i="4" s="1"/>
  <c r="AX444" i="4"/>
  <c r="AW444" i="4"/>
  <c r="AV444" i="4"/>
  <c r="AU444" i="4"/>
  <c r="AT444" i="4"/>
  <c r="AS444" i="4"/>
  <c r="BM445" i="4"/>
  <c r="BL445" i="4"/>
  <c r="BL380" i="4" s="1"/>
  <c r="BK445" i="4"/>
  <c r="BJ445" i="4"/>
  <c r="BI445" i="4"/>
  <c r="BH445" i="4"/>
  <c r="BG445" i="4"/>
  <c r="BF445" i="4"/>
  <c r="BF380" i="4" s="1"/>
  <c r="BE445" i="4"/>
  <c r="BD445" i="4"/>
  <c r="BC445" i="4"/>
  <c r="BB445" i="4"/>
  <c r="BA445" i="4"/>
  <c r="AZ445" i="4"/>
  <c r="AZ380" i="4" s="1"/>
  <c r="AY445" i="4"/>
  <c r="AX445" i="4"/>
  <c r="AW445" i="4"/>
  <c r="AV445" i="4"/>
  <c r="AU445" i="4"/>
  <c r="AT445" i="4"/>
  <c r="BM446" i="4"/>
  <c r="BM381" i="4" s="1"/>
  <c r="BL446" i="4"/>
  <c r="BK446" i="4"/>
  <c r="BJ446" i="4"/>
  <c r="BI446" i="4"/>
  <c r="BH446" i="4"/>
  <c r="BG446" i="4"/>
  <c r="BG381" i="4" s="1"/>
  <c r="BF446" i="4"/>
  <c r="BE446" i="4"/>
  <c r="BD446" i="4"/>
  <c r="BC446" i="4"/>
  <c r="BB446" i="4"/>
  <c r="BA446" i="4"/>
  <c r="BA381" i="4" s="1"/>
  <c r="AZ446" i="4"/>
  <c r="AY446" i="4"/>
  <c r="AX446" i="4"/>
  <c r="AW446" i="4"/>
  <c r="AV446" i="4"/>
  <c r="AU446" i="4"/>
  <c r="BM447" i="4"/>
  <c r="BL447" i="4"/>
  <c r="BK447" i="4"/>
  <c r="BJ447" i="4"/>
  <c r="BI447" i="4"/>
  <c r="BH447" i="4"/>
  <c r="BH382" i="4" s="1"/>
  <c r="BG447" i="4"/>
  <c r="BF447" i="4"/>
  <c r="BE447" i="4"/>
  <c r="BD447" i="4"/>
  <c r="BC447" i="4"/>
  <c r="BB447" i="4"/>
  <c r="BB382" i="4" s="1"/>
  <c r="BA447" i="4"/>
  <c r="AZ447" i="4"/>
  <c r="AY447" i="4"/>
  <c r="AX447" i="4"/>
  <c r="AW447" i="4"/>
  <c r="AV447" i="4"/>
  <c r="BM448" i="4"/>
  <c r="BL448" i="4"/>
  <c r="BK448" i="4"/>
  <c r="BJ448" i="4"/>
  <c r="BI448" i="4"/>
  <c r="BI383" i="4" s="1"/>
  <c r="BH448" i="4"/>
  <c r="BG448" i="4"/>
  <c r="BF448" i="4"/>
  <c r="BE448" i="4"/>
  <c r="BD448" i="4"/>
  <c r="BC448" i="4"/>
  <c r="BC383" i="4" s="1"/>
  <c r="BB448" i="4"/>
  <c r="BA448" i="4"/>
  <c r="AZ448" i="4"/>
  <c r="AY448" i="4"/>
  <c r="AX448" i="4"/>
  <c r="AW448" i="4"/>
  <c r="BM449" i="4"/>
  <c r="BL449" i="4"/>
  <c r="BK449" i="4"/>
  <c r="BJ449" i="4"/>
  <c r="BJ384" i="4" s="1"/>
  <c r="BI449" i="4"/>
  <c r="BH449" i="4"/>
  <c r="BG449" i="4"/>
  <c r="BF449" i="4"/>
  <c r="BE449" i="4"/>
  <c r="BD449" i="4"/>
  <c r="BD384" i="4" s="1"/>
  <c r="BC449" i="4"/>
  <c r="BB449" i="4"/>
  <c r="BA449" i="4"/>
  <c r="AZ449" i="4"/>
  <c r="AY449" i="4"/>
  <c r="AX449" i="4"/>
  <c r="BM450" i="4"/>
  <c r="BL450" i="4"/>
  <c r="BK450" i="4"/>
  <c r="BK385" i="4" s="1"/>
  <c r="BJ450" i="4"/>
  <c r="BI450" i="4"/>
  <c r="BH450" i="4"/>
  <c r="BG450" i="4"/>
  <c r="BF450" i="4"/>
  <c r="BE450" i="4"/>
  <c r="BE385" i="4" s="1"/>
  <c r="BD450" i="4"/>
  <c r="BC450" i="4"/>
  <c r="BB450" i="4"/>
  <c r="BA450" i="4"/>
  <c r="AZ450" i="4"/>
  <c r="AY450" i="4"/>
  <c r="BM451" i="4"/>
  <c r="BL451" i="4"/>
  <c r="BL386" i="4" s="1"/>
  <c r="BK451" i="4"/>
  <c r="BJ451" i="4"/>
  <c r="BI451" i="4"/>
  <c r="BH451" i="4"/>
  <c r="BG451" i="4"/>
  <c r="BF451" i="4"/>
  <c r="BF386" i="4" s="1"/>
  <c r="BE451" i="4"/>
  <c r="BD451" i="4"/>
  <c r="BC451" i="4"/>
  <c r="BB451" i="4"/>
  <c r="BA451" i="4"/>
  <c r="AZ451" i="4"/>
  <c r="BM452" i="4"/>
  <c r="BM387" i="4" s="1"/>
  <c r="BL452" i="4"/>
  <c r="BK452" i="4"/>
  <c r="BJ452" i="4"/>
  <c r="BI452" i="4"/>
  <c r="BH452" i="4"/>
  <c r="BG452" i="4"/>
  <c r="BG387" i="4" s="1"/>
  <c r="BF452" i="4"/>
  <c r="BE452" i="4"/>
  <c r="BD452" i="4"/>
  <c r="BC452" i="4"/>
  <c r="BB452" i="4"/>
  <c r="BA452" i="4"/>
  <c r="BB469" i="4"/>
  <c r="F517" i="4" s="1"/>
  <c r="BP36" i="3"/>
  <c r="BM454" i="4"/>
  <c r="BL454" i="4"/>
  <c r="BK454" i="4"/>
  <c r="BJ454" i="4"/>
  <c r="BI454" i="4"/>
  <c r="BI389" i="4" s="1"/>
  <c r="BH454" i="4"/>
  <c r="BG454" i="4"/>
  <c r="BF454" i="4"/>
  <c r="BE454" i="4"/>
  <c r="BD454" i="4"/>
  <c r="BC454" i="4"/>
  <c r="BM455" i="4"/>
  <c r="BL455" i="4"/>
  <c r="BK455" i="4"/>
  <c r="BJ455" i="4"/>
  <c r="BJ390" i="4" s="1"/>
  <c r="BI455" i="4"/>
  <c r="BH455" i="4"/>
  <c r="BG455" i="4"/>
  <c r="BF455" i="4"/>
  <c r="BE455" i="4"/>
  <c r="BD455" i="4"/>
  <c r="BM456" i="4"/>
  <c r="BL456" i="4"/>
  <c r="BK456" i="4"/>
  <c r="BK391" i="4" s="1"/>
  <c r="BJ456" i="4"/>
  <c r="BI456" i="4"/>
  <c r="BH456" i="4"/>
  <c r="BG456" i="4"/>
  <c r="BF456" i="4"/>
  <c r="BE456" i="4"/>
  <c r="BM457" i="4"/>
  <c r="BL457" i="4"/>
  <c r="BL392" i="4" s="1"/>
  <c r="BK457" i="4"/>
  <c r="BJ457" i="4"/>
  <c r="BI457" i="4"/>
  <c r="BH457" i="4"/>
  <c r="BG457" i="4"/>
  <c r="BF457" i="4"/>
  <c r="BM458" i="4"/>
  <c r="BM393" i="4" s="1"/>
  <c r="BL458" i="4"/>
  <c r="BK458" i="4"/>
  <c r="BJ458" i="4"/>
  <c r="BI458" i="4"/>
  <c r="BH458" i="4"/>
  <c r="BG458" i="4"/>
  <c r="BM459" i="4"/>
  <c r="BL459" i="4"/>
  <c r="BK459" i="4"/>
  <c r="BJ459" i="4"/>
  <c r="BI459" i="4"/>
  <c r="BH459" i="4"/>
  <c r="BM460" i="4"/>
  <c r="BL460" i="4"/>
  <c r="BK460" i="4"/>
  <c r="BJ460" i="4"/>
  <c r="BI460" i="4"/>
  <c r="BM461" i="4"/>
  <c r="BL461" i="4"/>
  <c r="BK461" i="4"/>
  <c r="BJ461" i="4"/>
  <c r="BM462" i="4"/>
  <c r="BL462" i="4"/>
  <c r="BK462" i="4"/>
  <c r="BM463" i="4"/>
  <c r="BL463" i="4"/>
  <c r="BM399" i="4"/>
  <c r="BM333" i="4"/>
  <c r="BL72" i="4"/>
  <c r="BK72" i="4"/>
  <c r="BJ72" i="4"/>
  <c r="BI72" i="4"/>
  <c r="BH72" i="4"/>
  <c r="BG72" i="4"/>
  <c r="BF72" i="4"/>
  <c r="BE72" i="4"/>
  <c r="BD72" i="4"/>
  <c r="BC72" i="4"/>
  <c r="BB72" i="4"/>
  <c r="BA72"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I71" i="4"/>
  <c r="H71" i="4"/>
  <c r="G71" i="4"/>
  <c r="BJ70" i="4"/>
  <c r="BI70" i="4"/>
  <c r="BH70" i="4"/>
  <c r="BG70" i="4"/>
  <c r="BF70" i="4"/>
  <c r="BE70" i="4"/>
  <c r="BD70" i="4"/>
  <c r="BC70" i="4"/>
  <c r="BB70" i="4"/>
  <c r="BA70" i="4"/>
  <c r="AZ70" i="4"/>
  <c r="AY70" i="4"/>
  <c r="AX70" i="4"/>
  <c r="AW70" i="4"/>
  <c r="AV70" i="4"/>
  <c r="AU70" i="4"/>
  <c r="AT70" i="4"/>
  <c r="AS70" i="4"/>
  <c r="AR70" i="4"/>
  <c r="AQ70" i="4"/>
  <c r="AP70" i="4"/>
  <c r="AO70" i="4"/>
  <c r="AN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BI69" i="4"/>
  <c r="BH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G69" i="4"/>
  <c r="BH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G68"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G67"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BE65" i="4"/>
  <c r="BD65" i="4"/>
  <c r="BC65" i="4"/>
  <c r="BB65" i="4"/>
  <c r="BA65" i="4"/>
  <c r="AZ65" i="4"/>
  <c r="AY65" i="4"/>
  <c r="AX65" i="4"/>
  <c r="AW65" i="4"/>
  <c r="AV65" i="4"/>
  <c r="AU65" i="4"/>
  <c r="AT65" i="4"/>
  <c r="AS65" i="4"/>
  <c r="AR65" i="4"/>
  <c r="AQ65" i="4"/>
  <c r="AP65" i="4"/>
  <c r="AO65" i="4"/>
  <c r="AN65" i="4"/>
  <c r="AM65" i="4"/>
  <c r="AL65" i="4"/>
  <c r="AK65" i="4"/>
  <c r="AJ65" i="4"/>
  <c r="AI65" i="4"/>
  <c r="AH65" i="4"/>
  <c r="AG65" i="4"/>
  <c r="AF65" i="4"/>
  <c r="AE65" i="4"/>
  <c r="AD65" i="4"/>
  <c r="AC65" i="4"/>
  <c r="AB65" i="4"/>
  <c r="AA65" i="4"/>
  <c r="Z65" i="4"/>
  <c r="Y65" i="4"/>
  <c r="X65" i="4"/>
  <c r="W65" i="4"/>
  <c r="V65" i="4"/>
  <c r="U65" i="4"/>
  <c r="T65" i="4"/>
  <c r="S65" i="4"/>
  <c r="R65" i="4"/>
  <c r="Q65" i="4"/>
  <c r="P65" i="4"/>
  <c r="O65" i="4"/>
  <c r="N65" i="4"/>
  <c r="M65" i="4"/>
  <c r="L65" i="4"/>
  <c r="K65" i="4"/>
  <c r="J65" i="4"/>
  <c r="I65" i="4"/>
  <c r="H65" i="4"/>
  <c r="G65"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BC63" i="4"/>
  <c r="BB63" i="4"/>
  <c r="BA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BB62" i="4"/>
  <c r="BA62" i="4"/>
  <c r="AZ62" i="4"/>
  <c r="AY62" i="4"/>
  <c r="AX62" i="4"/>
  <c r="AW62" i="4"/>
  <c r="AV62" i="4"/>
  <c r="AU62" i="4"/>
  <c r="AT62" i="4"/>
  <c r="AS62" i="4"/>
  <c r="AR62" i="4"/>
  <c r="AQ62"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BA61" i="4"/>
  <c r="AZ61" i="4"/>
  <c r="AY61" i="4"/>
  <c r="AX61" i="4"/>
  <c r="AW61" i="4"/>
  <c r="AV61" i="4"/>
  <c r="AU61" i="4"/>
  <c r="AT61" i="4"/>
  <c r="AS61" i="4"/>
  <c r="AR61" i="4"/>
  <c r="AQ61" i="4"/>
  <c r="AP61" i="4"/>
  <c r="AO61" i="4"/>
  <c r="AN61" i="4"/>
  <c r="AM61" i="4"/>
  <c r="AL61" i="4"/>
  <c r="AK61" i="4"/>
  <c r="AJ61" i="4"/>
  <c r="AI61" i="4"/>
  <c r="AH61" i="4"/>
  <c r="AG61" i="4"/>
  <c r="AF61" i="4"/>
  <c r="AE61" i="4"/>
  <c r="AD61" i="4"/>
  <c r="AC61" i="4"/>
  <c r="AB61" i="4"/>
  <c r="AA61" i="4"/>
  <c r="Z61" i="4"/>
  <c r="Y61" i="4"/>
  <c r="X61" i="4"/>
  <c r="W61" i="4"/>
  <c r="V61" i="4"/>
  <c r="U61" i="4"/>
  <c r="T61" i="4"/>
  <c r="S61" i="4"/>
  <c r="R61" i="4"/>
  <c r="Q61" i="4"/>
  <c r="P61" i="4"/>
  <c r="O61" i="4"/>
  <c r="N61" i="4"/>
  <c r="M61" i="4"/>
  <c r="L61" i="4"/>
  <c r="K61" i="4"/>
  <c r="J61" i="4"/>
  <c r="I61" i="4"/>
  <c r="H61" i="4"/>
  <c r="G61" i="4"/>
  <c r="AZ60" i="4"/>
  <c r="AY60" i="4"/>
  <c r="AX60" i="4"/>
  <c r="AW60" i="4"/>
  <c r="AV60" i="4"/>
  <c r="AU60" i="4"/>
  <c r="AT60" i="4"/>
  <c r="AS60" i="4"/>
  <c r="AR60"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R59" i="4"/>
  <c r="Q59" i="4"/>
  <c r="P59" i="4"/>
  <c r="O59" i="4"/>
  <c r="N59" i="4"/>
  <c r="M59" i="4"/>
  <c r="L59" i="4"/>
  <c r="K59" i="4"/>
  <c r="J59" i="4"/>
  <c r="I59" i="4"/>
  <c r="H59" i="4"/>
  <c r="G59"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R57" i="4"/>
  <c r="Q57" i="4"/>
  <c r="P57" i="4"/>
  <c r="O57" i="4"/>
  <c r="N57" i="4"/>
  <c r="M57" i="4"/>
  <c r="L57" i="4"/>
  <c r="K57" i="4"/>
  <c r="J57" i="4"/>
  <c r="I57" i="4"/>
  <c r="H57" i="4"/>
  <c r="G57" i="4"/>
  <c r="AV56" i="4"/>
  <c r="AU56" i="4"/>
  <c r="AT56" i="4"/>
  <c r="AS56" i="4"/>
  <c r="AR56" i="4"/>
  <c r="AQ56"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H56" i="4"/>
  <c r="G56"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AT54" i="4"/>
  <c r="AS54" i="4"/>
  <c r="AR54"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H54" i="4"/>
  <c r="G54"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AR52" i="4"/>
  <c r="AQ52"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I52" i="4"/>
  <c r="H52" i="4"/>
  <c r="G52" i="4"/>
  <c r="AQ51" i="4"/>
  <c r="AP51" i="4"/>
  <c r="AO51" i="4"/>
  <c r="AN5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I48" i="4"/>
  <c r="H48" i="4"/>
  <c r="G48"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I47" i="4"/>
  <c r="H47" i="4"/>
  <c r="G47"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I46" i="4"/>
  <c r="H46" i="4"/>
  <c r="G46"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AI43" i="4"/>
  <c r="AH43" i="4"/>
  <c r="AG43" i="4"/>
  <c r="AF43" i="4"/>
  <c r="AE43" i="4"/>
  <c r="AD43" i="4"/>
  <c r="AC43" i="4"/>
  <c r="AB43" i="4"/>
  <c r="AA43" i="4"/>
  <c r="Z43" i="4"/>
  <c r="Y43" i="4"/>
  <c r="X43" i="4"/>
  <c r="W43" i="4"/>
  <c r="V43" i="4"/>
  <c r="U43" i="4"/>
  <c r="T43" i="4"/>
  <c r="S43" i="4"/>
  <c r="R43" i="4"/>
  <c r="Q43" i="4"/>
  <c r="P43" i="4"/>
  <c r="O43" i="4"/>
  <c r="N43" i="4"/>
  <c r="M43" i="4"/>
  <c r="L43" i="4"/>
  <c r="K43" i="4"/>
  <c r="J43" i="4"/>
  <c r="I43" i="4"/>
  <c r="H43" i="4"/>
  <c r="G43"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AG41" i="4"/>
  <c r="AF41" i="4"/>
  <c r="AE41" i="4"/>
  <c r="AD41" i="4"/>
  <c r="AC41" i="4"/>
  <c r="AB41" i="4"/>
  <c r="AA41" i="4"/>
  <c r="Z41" i="4"/>
  <c r="Y41" i="4"/>
  <c r="X41" i="4"/>
  <c r="W41" i="4"/>
  <c r="V41" i="4"/>
  <c r="U41" i="4"/>
  <c r="T41" i="4"/>
  <c r="S41" i="4"/>
  <c r="R41" i="4"/>
  <c r="Q41" i="4"/>
  <c r="P41" i="4"/>
  <c r="O41" i="4"/>
  <c r="N41" i="4"/>
  <c r="M41" i="4"/>
  <c r="L41" i="4"/>
  <c r="K41" i="4"/>
  <c r="J41" i="4"/>
  <c r="I41" i="4"/>
  <c r="H41" i="4"/>
  <c r="G41" i="4"/>
  <c r="AF40" i="4"/>
  <c r="AE40" i="4"/>
  <c r="AD40" i="4"/>
  <c r="AC40" i="4"/>
  <c r="AB40" i="4"/>
  <c r="AA40" i="4"/>
  <c r="Z40" i="4"/>
  <c r="Y40" i="4"/>
  <c r="X40" i="4"/>
  <c r="W40" i="4"/>
  <c r="V40" i="4"/>
  <c r="U40" i="4"/>
  <c r="T40" i="4"/>
  <c r="S40" i="4"/>
  <c r="R40" i="4"/>
  <c r="Q40" i="4"/>
  <c r="P40" i="4"/>
  <c r="O40" i="4"/>
  <c r="N40" i="4"/>
  <c r="M40" i="4"/>
  <c r="L40" i="4"/>
  <c r="K40" i="4"/>
  <c r="J40" i="4"/>
  <c r="I40" i="4"/>
  <c r="H40" i="4"/>
  <c r="G40" i="4"/>
  <c r="AE39" i="4"/>
  <c r="AD39" i="4"/>
  <c r="AC39" i="4"/>
  <c r="AB39" i="4"/>
  <c r="AA39" i="4"/>
  <c r="Z39" i="4"/>
  <c r="Y39" i="4"/>
  <c r="X39" i="4"/>
  <c r="W39" i="4"/>
  <c r="V39" i="4"/>
  <c r="U39" i="4"/>
  <c r="T39" i="4"/>
  <c r="S39" i="4"/>
  <c r="R39" i="4"/>
  <c r="Q39" i="4"/>
  <c r="P39" i="4"/>
  <c r="O39" i="4"/>
  <c r="N39" i="4"/>
  <c r="M39" i="4"/>
  <c r="L39" i="4"/>
  <c r="K39" i="4"/>
  <c r="J39" i="4"/>
  <c r="I39" i="4"/>
  <c r="H39" i="4"/>
  <c r="G39" i="4"/>
  <c r="AD38" i="4"/>
  <c r="AC38" i="4"/>
  <c r="AB38" i="4"/>
  <c r="AA38" i="4"/>
  <c r="Z38" i="4"/>
  <c r="Y38" i="4"/>
  <c r="X38" i="4"/>
  <c r="W38" i="4"/>
  <c r="V38" i="4"/>
  <c r="U38" i="4"/>
  <c r="T38" i="4"/>
  <c r="S38" i="4"/>
  <c r="R38" i="4"/>
  <c r="Q38" i="4"/>
  <c r="P38" i="4"/>
  <c r="O38" i="4"/>
  <c r="N38" i="4"/>
  <c r="M38" i="4"/>
  <c r="L38" i="4"/>
  <c r="K38" i="4"/>
  <c r="J38" i="4"/>
  <c r="I38" i="4"/>
  <c r="H38" i="4"/>
  <c r="G38" i="4"/>
  <c r="AC37" i="4"/>
  <c r="AB37" i="4"/>
  <c r="AA37" i="4"/>
  <c r="Z37" i="4"/>
  <c r="Y37" i="4"/>
  <c r="X37" i="4"/>
  <c r="W37" i="4"/>
  <c r="V37" i="4"/>
  <c r="U37" i="4"/>
  <c r="T37" i="4"/>
  <c r="S37" i="4"/>
  <c r="R37" i="4"/>
  <c r="Q37" i="4"/>
  <c r="P37" i="4"/>
  <c r="O37" i="4"/>
  <c r="N37" i="4"/>
  <c r="M37" i="4"/>
  <c r="L37" i="4"/>
  <c r="K37" i="4"/>
  <c r="J37" i="4"/>
  <c r="I37" i="4"/>
  <c r="H37" i="4"/>
  <c r="G37" i="4"/>
  <c r="AB36" i="4"/>
  <c r="AA36" i="4"/>
  <c r="Z36" i="4"/>
  <c r="Y36" i="4"/>
  <c r="X36" i="4"/>
  <c r="W36" i="4"/>
  <c r="V36" i="4"/>
  <c r="U36" i="4"/>
  <c r="T36" i="4"/>
  <c r="S36" i="4"/>
  <c r="R36" i="4"/>
  <c r="Q36" i="4"/>
  <c r="P36" i="4"/>
  <c r="O36" i="4"/>
  <c r="N36" i="4"/>
  <c r="M36" i="4"/>
  <c r="L36" i="4"/>
  <c r="K36" i="4"/>
  <c r="J36" i="4"/>
  <c r="I36" i="4"/>
  <c r="H36" i="4"/>
  <c r="G36" i="4"/>
  <c r="AA35" i="4"/>
  <c r="Z35" i="4"/>
  <c r="Y35" i="4"/>
  <c r="X35" i="4"/>
  <c r="W35" i="4"/>
  <c r="V35" i="4"/>
  <c r="U35" i="4"/>
  <c r="T35" i="4"/>
  <c r="S35" i="4"/>
  <c r="R35" i="4"/>
  <c r="Q35" i="4"/>
  <c r="P35" i="4"/>
  <c r="O35" i="4"/>
  <c r="N35" i="4"/>
  <c r="M35" i="4"/>
  <c r="L35" i="4"/>
  <c r="K35" i="4"/>
  <c r="J35" i="4"/>
  <c r="I35" i="4"/>
  <c r="H35" i="4"/>
  <c r="G35" i="4"/>
  <c r="Z34" i="4"/>
  <c r="Y34" i="4"/>
  <c r="X34" i="4"/>
  <c r="W34" i="4"/>
  <c r="V34" i="4"/>
  <c r="U34" i="4"/>
  <c r="T34" i="4"/>
  <c r="S34" i="4"/>
  <c r="R34" i="4"/>
  <c r="Q34" i="4"/>
  <c r="P34" i="4"/>
  <c r="O34" i="4"/>
  <c r="N34" i="4"/>
  <c r="M34" i="4"/>
  <c r="L34" i="4"/>
  <c r="K34" i="4"/>
  <c r="J34" i="4"/>
  <c r="I34" i="4"/>
  <c r="H34" i="4"/>
  <c r="G34" i="4"/>
  <c r="Y33" i="4"/>
  <c r="X33" i="4"/>
  <c r="W33" i="4"/>
  <c r="V33" i="4"/>
  <c r="U33" i="4"/>
  <c r="T33" i="4"/>
  <c r="S33" i="4"/>
  <c r="R33" i="4"/>
  <c r="Q33" i="4"/>
  <c r="P33" i="4"/>
  <c r="O33" i="4"/>
  <c r="N33" i="4"/>
  <c r="M33" i="4"/>
  <c r="L33" i="4"/>
  <c r="K33" i="4"/>
  <c r="J33" i="4"/>
  <c r="I33" i="4"/>
  <c r="H33" i="4"/>
  <c r="G33" i="4"/>
  <c r="X32" i="4"/>
  <c r="W32" i="4"/>
  <c r="V32" i="4"/>
  <c r="U32" i="4"/>
  <c r="T32" i="4"/>
  <c r="S32" i="4"/>
  <c r="R32" i="4"/>
  <c r="Q32" i="4"/>
  <c r="P32" i="4"/>
  <c r="O32" i="4"/>
  <c r="N32" i="4"/>
  <c r="M32" i="4"/>
  <c r="L32" i="4"/>
  <c r="K32" i="4"/>
  <c r="J32" i="4"/>
  <c r="I32" i="4"/>
  <c r="H32" i="4"/>
  <c r="G32" i="4"/>
  <c r="W31" i="4"/>
  <c r="V31" i="4"/>
  <c r="U31" i="4"/>
  <c r="T31" i="4"/>
  <c r="S31" i="4"/>
  <c r="R31" i="4"/>
  <c r="Q31" i="4"/>
  <c r="P31" i="4"/>
  <c r="O31" i="4"/>
  <c r="N31" i="4"/>
  <c r="M31" i="4"/>
  <c r="L31" i="4"/>
  <c r="K31" i="4"/>
  <c r="J31" i="4"/>
  <c r="I31" i="4"/>
  <c r="H31" i="4"/>
  <c r="G31" i="4"/>
  <c r="V30" i="4"/>
  <c r="U30" i="4"/>
  <c r="T30" i="4"/>
  <c r="S30" i="4"/>
  <c r="R30" i="4"/>
  <c r="Q30" i="4"/>
  <c r="P30" i="4"/>
  <c r="O30" i="4"/>
  <c r="N30" i="4"/>
  <c r="M30" i="4"/>
  <c r="L30" i="4"/>
  <c r="K30" i="4"/>
  <c r="J30" i="4"/>
  <c r="I30" i="4"/>
  <c r="H30" i="4"/>
  <c r="G30" i="4"/>
  <c r="U29" i="4"/>
  <c r="T29" i="4"/>
  <c r="S29" i="4"/>
  <c r="R29" i="4"/>
  <c r="Q29" i="4"/>
  <c r="P29" i="4"/>
  <c r="O29" i="4"/>
  <c r="N29" i="4"/>
  <c r="M29" i="4"/>
  <c r="L29" i="4"/>
  <c r="K29" i="4"/>
  <c r="J29" i="4"/>
  <c r="I29" i="4"/>
  <c r="H29" i="4"/>
  <c r="G29" i="4"/>
  <c r="T28" i="4"/>
  <c r="S28" i="4"/>
  <c r="R28" i="4"/>
  <c r="Q28" i="4"/>
  <c r="P28" i="4"/>
  <c r="O28" i="4"/>
  <c r="N28" i="4"/>
  <c r="M28" i="4"/>
  <c r="L28" i="4"/>
  <c r="K28" i="4"/>
  <c r="J28" i="4"/>
  <c r="I28" i="4"/>
  <c r="H28" i="4"/>
  <c r="G28" i="4"/>
  <c r="S27" i="4"/>
  <c r="R27" i="4"/>
  <c r="Q27" i="4"/>
  <c r="P27" i="4"/>
  <c r="O27" i="4"/>
  <c r="N27" i="4"/>
  <c r="M27" i="4"/>
  <c r="L27" i="4"/>
  <c r="K27" i="4"/>
  <c r="J27" i="4"/>
  <c r="I27" i="4"/>
  <c r="H27" i="4"/>
  <c r="G27" i="4"/>
  <c r="R26" i="4"/>
  <c r="Q26" i="4"/>
  <c r="P26" i="4"/>
  <c r="O26" i="4"/>
  <c r="N26" i="4"/>
  <c r="M26" i="4"/>
  <c r="L26" i="4"/>
  <c r="K26" i="4"/>
  <c r="J26" i="4"/>
  <c r="I26" i="4"/>
  <c r="H26" i="4"/>
  <c r="G26" i="4"/>
  <c r="Q25" i="4"/>
  <c r="P25" i="4"/>
  <c r="O25" i="4"/>
  <c r="N25" i="4"/>
  <c r="M25" i="4"/>
  <c r="L25" i="4"/>
  <c r="K25" i="4"/>
  <c r="J25" i="4"/>
  <c r="I25" i="4"/>
  <c r="H25" i="4"/>
  <c r="G25" i="4"/>
  <c r="P24" i="4"/>
  <c r="O24" i="4"/>
  <c r="N24" i="4"/>
  <c r="M24" i="4"/>
  <c r="L24" i="4"/>
  <c r="K24" i="4"/>
  <c r="J24" i="4"/>
  <c r="I24" i="4"/>
  <c r="H24" i="4"/>
  <c r="G24" i="4"/>
  <c r="O23" i="4"/>
  <c r="N23" i="4"/>
  <c r="M23" i="4"/>
  <c r="L23" i="4"/>
  <c r="K23" i="4"/>
  <c r="J23" i="4"/>
  <c r="I23" i="4"/>
  <c r="H23" i="4"/>
  <c r="G23" i="4"/>
  <c r="N22" i="4"/>
  <c r="M22" i="4"/>
  <c r="L22" i="4"/>
  <c r="K22" i="4"/>
  <c r="J22" i="4"/>
  <c r="I22" i="4"/>
  <c r="H22" i="4"/>
  <c r="G22" i="4"/>
  <c r="M21" i="4"/>
  <c r="L21" i="4"/>
  <c r="K21" i="4"/>
  <c r="J21" i="4"/>
  <c r="I21" i="4"/>
  <c r="H21" i="4"/>
  <c r="G21" i="4"/>
  <c r="L20" i="4"/>
  <c r="K20" i="4"/>
  <c r="J20" i="4"/>
  <c r="I20" i="4"/>
  <c r="H20" i="4"/>
  <c r="G20" i="4"/>
  <c r="K19" i="4"/>
  <c r="J19" i="4"/>
  <c r="I19" i="4"/>
  <c r="H19" i="4"/>
  <c r="G19" i="4"/>
  <c r="J18" i="4"/>
  <c r="I18" i="4"/>
  <c r="H18" i="4"/>
  <c r="G18" i="4"/>
  <c r="I17" i="4"/>
  <c r="H17" i="4"/>
  <c r="G17" i="4"/>
  <c r="H16" i="4"/>
  <c r="G16" i="4"/>
  <c r="G15" i="4"/>
  <c r="BM137" i="4"/>
  <c r="BM136" i="4"/>
  <c r="BL136" i="4"/>
  <c r="BM135" i="4"/>
  <c r="BL135" i="4"/>
  <c r="BK135" i="4"/>
  <c r="BM134" i="4"/>
  <c r="BL134" i="4"/>
  <c r="BK134" i="4"/>
  <c r="BJ134" i="4"/>
  <c r="BM133" i="4"/>
  <c r="BL133" i="4"/>
  <c r="BK133" i="4"/>
  <c r="BJ133" i="4"/>
  <c r="BI133" i="4"/>
  <c r="BL132" i="4"/>
  <c r="BK132" i="4"/>
  <c r="BJ132" i="4"/>
  <c r="BI132" i="4"/>
  <c r="BH132" i="4"/>
  <c r="BM131" i="4"/>
  <c r="BK131" i="4"/>
  <c r="BJ131" i="4"/>
  <c r="BI131" i="4"/>
  <c r="BH131" i="4"/>
  <c r="BG131" i="4"/>
  <c r="BM130" i="4"/>
  <c r="BL130" i="4"/>
  <c r="BJ130" i="4"/>
  <c r="BI130" i="4"/>
  <c r="BH130" i="4"/>
  <c r="BG130" i="4"/>
  <c r="BF130" i="4"/>
  <c r="BM129" i="4"/>
  <c r="BL129" i="4"/>
  <c r="BK129" i="4"/>
  <c r="BI129" i="4"/>
  <c r="BH129" i="4"/>
  <c r="BG129" i="4"/>
  <c r="BF129" i="4"/>
  <c r="BE129" i="4"/>
  <c r="BM128" i="4"/>
  <c r="BL128" i="4"/>
  <c r="BK128" i="4"/>
  <c r="BJ128" i="4"/>
  <c r="BH128" i="4"/>
  <c r="BG128" i="4"/>
  <c r="BF128" i="4"/>
  <c r="BE128" i="4"/>
  <c r="BD128" i="4"/>
  <c r="BL126" i="4"/>
  <c r="BK126" i="4"/>
  <c r="BJ126" i="4"/>
  <c r="BI126" i="4"/>
  <c r="BH126" i="4"/>
  <c r="BF126" i="4"/>
  <c r="BE126" i="4"/>
  <c r="BD126" i="4"/>
  <c r="BC126" i="4"/>
  <c r="BB126" i="4"/>
  <c r="BM125" i="4"/>
  <c r="BK125" i="4"/>
  <c r="BJ125" i="4"/>
  <c r="BI125" i="4"/>
  <c r="BH125" i="4"/>
  <c r="BG125" i="4"/>
  <c r="BE125" i="4"/>
  <c r="BD125" i="4"/>
  <c r="BC125" i="4"/>
  <c r="BB125" i="4"/>
  <c r="BA125" i="4"/>
  <c r="BM124" i="4"/>
  <c r="BL124" i="4"/>
  <c r="BJ124" i="4"/>
  <c r="BI124" i="4"/>
  <c r="BH124" i="4"/>
  <c r="BG124" i="4"/>
  <c r="BF124" i="4"/>
  <c r="BD124" i="4"/>
  <c r="BC124" i="4"/>
  <c r="BB124" i="4"/>
  <c r="BA124" i="4"/>
  <c r="AZ124" i="4"/>
  <c r="BM123" i="4"/>
  <c r="BL123" i="4"/>
  <c r="BK123" i="4"/>
  <c r="BI123" i="4"/>
  <c r="BH123" i="4"/>
  <c r="BG123" i="4"/>
  <c r="BF123" i="4"/>
  <c r="BE123" i="4"/>
  <c r="BC123" i="4"/>
  <c r="BB123" i="4"/>
  <c r="BA123" i="4"/>
  <c r="AZ123" i="4"/>
  <c r="AY123" i="4"/>
  <c r="BM122" i="4"/>
  <c r="BL122" i="4"/>
  <c r="BK122" i="4"/>
  <c r="BJ122" i="4"/>
  <c r="BH122" i="4"/>
  <c r="BG122" i="4"/>
  <c r="BF122" i="4"/>
  <c r="BE122" i="4"/>
  <c r="BD122" i="4"/>
  <c r="BB122" i="4"/>
  <c r="BA122" i="4"/>
  <c r="AZ122" i="4"/>
  <c r="AY122" i="4"/>
  <c r="AX122" i="4"/>
  <c r="BM121" i="4"/>
  <c r="BL121" i="4"/>
  <c r="BK121" i="4"/>
  <c r="BJ121" i="4"/>
  <c r="BI121" i="4"/>
  <c r="BG121" i="4"/>
  <c r="BF121" i="4"/>
  <c r="BE121" i="4"/>
  <c r="BD121" i="4"/>
  <c r="BC121" i="4"/>
  <c r="BA121" i="4"/>
  <c r="AZ121" i="4"/>
  <c r="AY121" i="4"/>
  <c r="AX121" i="4"/>
  <c r="AW121" i="4"/>
  <c r="BL120" i="4"/>
  <c r="BK120" i="4"/>
  <c r="BJ120" i="4"/>
  <c r="BI120" i="4"/>
  <c r="BH120" i="4"/>
  <c r="BF120" i="4"/>
  <c r="BE120" i="4"/>
  <c r="BD120" i="4"/>
  <c r="BC120" i="4"/>
  <c r="BB120" i="4"/>
  <c r="AZ120" i="4"/>
  <c r="AY120" i="4"/>
  <c r="AX120" i="4"/>
  <c r="AW120" i="4"/>
  <c r="AV120" i="4"/>
  <c r="BM119" i="4"/>
  <c r="BK119" i="4"/>
  <c r="BJ119" i="4"/>
  <c r="BI119" i="4"/>
  <c r="BH119" i="4"/>
  <c r="BG119" i="4"/>
  <c r="BE119" i="4"/>
  <c r="BD119" i="4"/>
  <c r="BC119" i="4"/>
  <c r="BB119" i="4"/>
  <c r="BA119" i="4"/>
  <c r="AY119" i="4"/>
  <c r="AX119" i="4"/>
  <c r="AW119" i="4"/>
  <c r="AV119" i="4"/>
  <c r="AU119" i="4"/>
  <c r="BM118" i="4"/>
  <c r="BL118" i="4"/>
  <c r="BJ118" i="4"/>
  <c r="BI118" i="4"/>
  <c r="BH118" i="4"/>
  <c r="BG118" i="4"/>
  <c r="BF118" i="4"/>
  <c r="BD118" i="4"/>
  <c r="BC118" i="4"/>
  <c r="BB118" i="4"/>
  <c r="BA118" i="4"/>
  <c r="AZ118" i="4"/>
  <c r="AX118" i="4"/>
  <c r="AW118" i="4"/>
  <c r="AV118" i="4"/>
  <c r="AU118" i="4"/>
  <c r="AT118" i="4"/>
  <c r="BM117" i="4"/>
  <c r="BL117" i="4"/>
  <c r="BK117" i="4"/>
  <c r="BI117" i="4"/>
  <c r="BH117" i="4"/>
  <c r="BG117" i="4"/>
  <c r="BF117" i="4"/>
  <c r="BE117" i="4"/>
  <c r="BC117" i="4"/>
  <c r="BB117" i="4"/>
  <c r="BA117" i="4"/>
  <c r="AZ117" i="4"/>
  <c r="AY117" i="4"/>
  <c r="AW117" i="4"/>
  <c r="AV117" i="4"/>
  <c r="AU117" i="4"/>
  <c r="AT117" i="4"/>
  <c r="AS117" i="4"/>
  <c r="BM116" i="4"/>
  <c r="BL116" i="4"/>
  <c r="BK116" i="4"/>
  <c r="BJ116" i="4"/>
  <c r="BH116" i="4"/>
  <c r="BG116" i="4"/>
  <c r="BF116" i="4"/>
  <c r="BE116" i="4"/>
  <c r="BD116" i="4"/>
  <c r="BB116" i="4"/>
  <c r="BA116" i="4"/>
  <c r="AZ116" i="4"/>
  <c r="AY116" i="4"/>
  <c r="AX116" i="4"/>
  <c r="AV116" i="4"/>
  <c r="AU116" i="4"/>
  <c r="AT116" i="4"/>
  <c r="AS116" i="4"/>
  <c r="AR116" i="4"/>
  <c r="BL114" i="4"/>
  <c r="BK114" i="4"/>
  <c r="BJ114" i="4"/>
  <c r="BI114" i="4"/>
  <c r="BH114" i="4"/>
  <c r="BF114" i="4"/>
  <c r="BE114" i="4"/>
  <c r="BD114" i="4"/>
  <c r="BC114" i="4"/>
  <c r="BB114" i="4"/>
  <c r="AZ114" i="4"/>
  <c r="AY114" i="4"/>
  <c r="AX114" i="4"/>
  <c r="AW114" i="4"/>
  <c r="AV114" i="4"/>
  <c r="AT114" i="4"/>
  <c r="AS114" i="4"/>
  <c r="AR114" i="4"/>
  <c r="AQ114" i="4"/>
  <c r="AP114" i="4"/>
  <c r="BM113" i="4"/>
  <c r="BK113" i="4"/>
  <c r="BJ113" i="4"/>
  <c r="BI113" i="4"/>
  <c r="BH113" i="4"/>
  <c r="BG113" i="4"/>
  <c r="BE113" i="4"/>
  <c r="BD113" i="4"/>
  <c r="BC113" i="4"/>
  <c r="BB113" i="4"/>
  <c r="BA113" i="4"/>
  <c r="AY113" i="4"/>
  <c r="AX113" i="4"/>
  <c r="AW113" i="4"/>
  <c r="AV113" i="4"/>
  <c r="AU113" i="4"/>
  <c r="AS113" i="4"/>
  <c r="AR113" i="4"/>
  <c r="AQ113" i="4"/>
  <c r="AP113" i="4"/>
  <c r="AO113" i="4"/>
  <c r="BM112" i="4"/>
  <c r="BL112" i="4"/>
  <c r="BJ112" i="4"/>
  <c r="BI112" i="4"/>
  <c r="BH112" i="4"/>
  <c r="BG112" i="4"/>
  <c r="BF112" i="4"/>
  <c r="BD112" i="4"/>
  <c r="BC112" i="4"/>
  <c r="BB112" i="4"/>
  <c r="BA112" i="4"/>
  <c r="AZ112" i="4"/>
  <c r="AX112" i="4"/>
  <c r="AW112" i="4"/>
  <c r="AV112" i="4"/>
  <c r="AU112" i="4"/>
  <c r="AT112" i="4"/>
  <c r="AR112" i="4"/>
  <c r="AQ112" i="4"/>
  <c r="AP112" i="4"/>
  <c r="AO112" i="4"/>
  <c r="AN112" i="4"/>
  <c r="BM111" i="4"/>
  <c r="BL111" i="4"/>
  <c r="BK111" i="4"/>
  <c r="BI111" i="4"/>
  <c r="BH111" i="4"/>
  <c r="BG111" i="4"/>
  <c r="BF111" i="4"/>
  <c r="BE111" i="4"/>
  <c r="BC111" i="4"/>
  <c r="BB111" i="4"/>
  <c r="BA111" i="4"/>
  <c r="AZ111" i="4"/>
  <c r="AY111" i="4"/>
  <c r="AW111" i="4"/>
  <c r="AV111" i="4"/>
  <c r="AU111" i="4"/>
  <c r="AT111" i="4"/>
  <c r="AS111" i="4"/>
  <c r="AQ111" i="4"/>
  <c r="AP111" i="4"/>
  <c r="AO111" i="4"/>
  <c r="AN111" i="4"/>
  <c r="AM111" i="4"/>
  <c r="BM110" i="4"/>
  <c r="BL110" i="4"/>
  <c r="BK110" i="4"/>
  <c r="BJ110" i="4"/>
  <c r="BH110" i="4"/>
  <c r="BG110" i="4"/>
  <c r="BF110" i="4"/>
  <c r="BE110" i="4"/>
  <c r="BD110" i="4"/>
  <c r="BB110" i="4"/>
  <c r="BA110" i="4"/>
  <c r="AZ110" i="4"/>
  <c r="AY110" i="4"/>
  <c r="AX110" i="4"/>
  <c r="AV110" i="4"/>
  <c r="AU110" i="4"/>
  <c r="AT110" i="4"/>
  <c r="AS110" i="4"/>
  <c r="AR110" i="4"/>
  <c r="AP110" i="4"/>
  <c r="AO110" i="4"/>
  <c r="AN110" i="4"/>
  <c r="AM110" i="4"/>
  <c r="AL110" i="4"/>
  <c r="BM109" i="4"/>
  <c r="BL109" i="4"/>
  <c r="BK109" i="4"/>
  <c r="BJ109" i="4"/>
  <c r="BI109" i="4"/>
  <c r="BG109" i="4"/>
  <c r="BF109" i="4"/>
  <c r="BE109" i="4"/>
  <c r="BD109" i="4"/>
  <c r="BC109" i="4"/>
  <c r="BA109" i="4"/>
  <c r="AZ109" i="4"/>
  <c r="AY109" i="4"/>
  <c r="AX109" i="4"/>
  <c r="AW109" i="4"/>
  <c r="AU109" i="4"/>
  <c r="AT109" i="4"/>
  <c r="AS109" i="4"/>
  <c r="AR109" i="4"/>
  <c r="AQ109" i="4"/>
  <c r="AO109" i="4"/>
  <c r="AN109" i="4"/>
  <c r="AM109" i="4"/>
  <c r="AL109" i="4"/>
  <c r="AK109" i="4"/>
  <c r="BL108" i="4"/>
  <c r="BK108" i="4"/>
  <c r="BJ108" i="4"/>
  <c r="BI108" i="4"/>
  <c r="BH108" i="4"/>
  <c r="BF108" i="4"/>
  <c r="BE108" i="4"/>
  <c r="BD108" i="4"/>
  <c r="BC108" i="4"/>
  <c r="BB108" i="4"/>
  <c r="AZ108" i="4"/>
  <c r="AY108" i="4"/>
  <c r="AX108" i="4"/>
  <c r="AW108" i="4"/>
  <c r="AV108" i="4"/>
  <c r="AT108" i="4"/>
  <c r="AS108" i="4"/>
  <c r="AR108" i="4"/>
  <c r="AQ108" i="4"/>
  <c r="AP108" i="4"/>
  <c r="AN108" i="4"/>
  <c r="AM108" i="4"/>
  <c r="AL108" i="4"/>
  <c r="AK108" i="4"/>
  <c r="AJ108" i="4"/>
  <c r="BM107" i="4"/>
  <c r="BK107" i="4"/>
  <c r="BJ107" i="4"/>
  <c r="BI107" i="4"/>
  <c r="BH107" i="4"/>
  <c r="BG107" i="4"/>
  <c r="BE107" i="4"/>
  <c r="BD107" i="4"/>
  <c r="BC107" i="4"/>
  <c r="BB107" i="4"/>
  <c r="BA107" i="4"/>
  <c r="AY107" i="4"/>
  <c r="AX107" i="4"/>
  <c r="AW107" i="4"/>
  <c r="AV107" i="4"/>
  <c r="AU107" i="4"/>
  <c r="AS107" i="4"/>
  <c r="AR107" i="4"/>
  <c r="AQ107" i="4"/>
  <c r="AP107" i="4"/>
  <c r="AO107" i="4"/>
  <c r="AM107" i="4"/>
  <c r="AL107" i="4"/>
  <c r="AK107" i="4"/>
  <c r="AJ107" i="4"/>
  <c r="AI107" i="4"/>
  <c r="BM106" i="4"/>
  <c r="BL106" i="4"/>
  <c r="BJ106" i="4"/>
  <c r="BI106" i="4"/>
  <c r="BH106" i="4"/>
  <c r="BG106" i="4"/>
  <c r="BF106" i="4"/>
  <c r="BD106" i="4"/>
  <c r="BC106" i="4"/>
  <c r="BB106" i="4"/>
  <c r="BA106" i="4"/>
  <c r="AZ106" i="4"/>
  <c r="AX106" i="4"/>
  <c r="AW106" i="4"/>
  <c r="AV106" i="4"/>
  <c r="AU106" i="4"/>
  <c r="AT106" i="4"/>
  <c r="AR106" i="4"/>
  <c r="AQ106" i="4"/>
  <c r="AP106" i="4"/>
  <c r="AO106" i="4"/>
  <c r="AN106" i="4"/>
  <c r="AL106" i="4"/>
  <c r="AK106" i="4"/>
  <c r="AJ106" i="4"/>
  <c r="AI106" i="4"/>
  <c r="AH106" i="4"/>
  <c r="BM105" i="4"/>
  <c r="BL105" i="4"/>
  <c r="BK105" i="4"/>
  <c r="BI105" i="4"/>
  <c r="BH105" i="4"/>
  <c r="BG105" i="4"/>
  <c r="BF105" i="4"/>
  <c r="BE105" i="4"/>
  <c r="BC105" i="4"/>
  <c r="BB105" i="4"/>
  <c r="BA105" i="4"/>
  <c r="AZ105" i="4"/>
  <c r="AY105" i="4"/>
  <c r="AW105" i="4"/>
  <c r="AV105" i="4"/>
  <c r="AU105" i="4"/>
  <c r="AT105" i="4"/>
  <c r="AS105" i="4"/>
  <c r="AQ105" i="4"/>
  <c r="AP105" i="4"/>
  <c r="AO105" i="4"/>
  <c r="AN105" i="4"/>
  <c r="AM105" i="4"/>
  <c r="AK105" i="4"/>
  <c r="AJ105" i="4"/>
  <c r="AI105" i="4"/>
  <c r="AH105" i="4"/>
  <c r="AG105" i="4"/>
  <c r="BM104" i="4"/>
  <c r="BL104" i="4"/>
  <c r="BK104" i="4"/>
  <c r="BJ104" i="4"/>
  <c r="BH104" i="4"/>
  <c r="BG104" i="4"/>
  <c r="BF104" i="4"/>
  <c r="BE104" i="4"/>
  <c r="BD104" i="4"/>
  <c r="BB104" i="4"/>
  <c r="BA104" i="4"/>
  <c r="AZ104" i="4"/>
  <c r="AY104" i="4"/>
  <c r="AX104" i="4"/>
  <c r="AV104" i="4"/>
  <c r="AU104" i="4"/>
  <c r="AT104" i="4"/>
  <c r="AS104" i="4"/>
  <c r="AR104" i="4"/>
  <c r="AP104" i="4"/>
  <c r="AO104" i="4"/>
  <c r="AN104" i="4"/>
  <c r="AM104" i="4"/>
  <c r="AL104" i="4"/>
  <c r="AJ104" i="4"/>
  <c r="AI104" i="4"/>
  <c r="AH104" i="4"/>
  <c r="AG104" i="4"/>
  <c r="AF104" i="4"/>
  <c r="BL102" i="4"/>
  <c r="BK102" i="4"/>
  <c r="BJ102" i="4"/>
  <c r="BI102" i="4"/>
  <c r="BH102" i="4"/>
  <c r="BF102" i="4"/>
  <c r="BE102" i="4"/>
  <c r="BD102" i="4"/>
  <c r="BC102" i="4"/>
  <c r="BB102" i="4"/>
  <c r="AZ102" i="4"/>
  <c r="AY102" i="4"/>
  <c r="AX102" i="4"/>
  <c r="AW102" i="4"/>
  <c r="AV102" i="4"/>
  <c r="AT102" i="4"/>
  <c r="AS102" i="4"/>
  <c r="AR102" i="4"/>
  <c r="AQ102" i="4"/>
  <c r="AP102" i="4"/>
  <c r="AN102" i="4"/>
  <c r="AM102" i="4"/>
  <c r="AL102" i="4"/>
  <c r="AK102" i="4"/>
  <c r="AJ102" i="4"/>
  <c r="AH102" i="4"/>
  <c r="AG102" i="4"/>
  <c r="AF102" i="4"/>
  <c r="AE102" i="4"/>
  <c r="AD102" i="4"/>
  <c r="BM101" i="4"/>
  <c r="BK101" i="4"/>
  <c r="BJ101" i="4"/>
  <c r="BI101" i="4"/>
  <c r="BH101" i="4"/>
  <c r="BG101" i="4"/>
  <c r="BE101" i="4"/>
  <c r="BD101" i="4"/>
  <c r="BC101" i="4"/>
  <c r="BB101" i="4"/>
  <c r="BA101" i="4"/>
  <c r="AY101" i="4"/>
  <c r="AX101" i="4"/>
  <c r="AW101" i="4"/>
  <c r="AV101" i="4"/>
  <c r="AU101" i="4"/>
  <c r="AS101" i="4"/>
  <c r="AR101" i="4"/>
  <c r="AQ101" i="4"/>
  <c r="AP101" i="4"/>
  <c r="AO101" i="4"/>
  <c r="AM101" i="4"/>
  <c r="AL101" i="4"/>
  <c r="AK101" i="4"/>
  <c r="AJ101" i="4"/>
  <c r="AI101" i="4"/>
  <c r="AG101" i="4"/>
  <c r="AF101" i="4"/>
  <c r="AE101" i="4"/>
  <c r="AD101" i="4"/>
  <c r="AC101" i="4"/>
  <c r="BM100" i="4"/>
  <c r="BL100" i="4"/>
  <c r="BJ100" i="4"/>
  <c r="BI100" i="4"/>
  <c r="BH100" i="4"/>
  <c r="BG100" i="4"/>
  <c r="BF100" i="4"/>
  <c r="BD100" i="4"/>
  <c r="BC100" i="4"/>
  <c r="BB100" i="4"/>
  <c r="BA100" i="4"/>
  <c r="AZ100" i="4"/>
  <c r="AX100" i="4"/>
  <c r="AW100" i="4"/>
  <c r="AV100" i="4"/>
  <c r="AU100" i="4"/>
  <c r="AT100" i="4"/>
  <c r="AR100" i="4"/>
  <c r="AQ100" i="4"/>
  <c r="AP100" i="4"/>
  <c r="AO100" i="4"/>
  <c r="AN100" i="4"/>
  <c r="AL100" i="4"/>
  <c r="AK100" i="4"/>
  <c r="AJ100" i="4"/>
  <c r="AI100" i="4"/>
  <c r="AH100" i="4"/>
  <c r="AF100" i="4"/>
  <c r="AE100" i="4"/>
  <c r="AD100" i="4"/>
  <c r="AC100" i="4"/>
  <c r="AB100" i="4"/>
  <c r="BM99" i="4"/>
  <c r="BL99" i="4"/>
  <c r="BK99" i="4"/>
  <c r="BI99" i="4"/>
  <c r="BH99" i="4"/>
  <c r="BG99" i="4"/>
  <c r="BF99" i="4"/>
  <c r="BE99" i="4"/>
  <c r="BC99" i="4"/>
  <c r="BB99" i="4"/>
  <c r="BA99" i="4"/>
  <c r="AZ99" i="4"/>
  <c r="AY99" i="4"/>
  <c r="AW99" i="4"/>
  <c r="AV99" i="4"/>
  <c r="AU99" i="4"/>
  <c r="AT99" i="4"/>
  <c r="AS99" i="4"/>
  <c r="AQ99" i="4"/>
  <c r="AP99" i="4"/>
  <c r="AO99" i="4"/>
  <c r="AN99" i="4"/>
  <c r="AM99" i="4"/>
  <c r="AK99" i="4"/>
  <c r="AJ99" i="4"/>
  <c r="AI99" i="4"/>
  <c r="AH99" i="4"/>
  <c r="AG99" i="4"/>
  <c r="AE99" i="4"/>
  <c r="AD99" i="4"/>
  <c r="AC99" i="4"/>
  <c r="AB99" i="4"/>
  <c r="AA99" i="4"/>
  <c r="BM98" i="4"/>
  <c r="BL98" i="4"/>
  <c r="BK98" i="4"/>
  <c r="BJ98" i="4"/>
  <c r="BH98" i="4"/>
  <c r="BG98" i="4"/>
  <c r="BF98" i="4"/>
  <c r="BE98" i="4"/>
  <c r="BD98" i="4"/>
  <c r="BB98" i="4"/>
  <c r="BA98" i="4"/>
  <c r="AZ98" i="4"/>
  <c r="AY98" i="4"/>
  <c r="AX98" i="4"/>
  <c r="AV98" i="4"/>
  <c r="AU98" i="4"/>
  <c r="AT98" i="4"/>
  <c r="AS98" i="4"/>
  <c r="AR98" i="4"/>
  <c r="AP98" i="4"/>
  <c r="AO98" i="4"/>
  <c r="AN98" i="4"/>
  <c r="AM98" i="4"/>
  <c r="AL98" i="4"/>
  <c r="AJ98" i="4"/>
  <c r="AI98" i="4"/>
  <c r="AH98" i="4"/>
  <c r="AG98" i="4"/>
  <c r="AF98" i="4"/>
  <c r="AD98" i="4"/>
  <c r="AC98" i="4"/>
  <c r="AB98" i="4"/>
  <c r="AA98" i="4"/>
  <c r="Z98" i="4"/>
  <c r="BM97" i="4"/>
  <c r="BL97" i="4"/>
  <c r="BK97" i="4"/>
  <c r="BJ97" i="4"/>
  <c r="BI97" i="4"/>
  <c r="BG97" i="4"/>
  <c r="BF97" i="4"/>
  <c r="BE97" i="4"/>
  <c r="BD97" i="4"/>
  <c r="BC97" i="4"/>
  <c r="BA97" i="4"/>
  <c r="AZ97" i="4"/>
  <c r="AY97" i="4"/>
  <c r="AX97" i="4"/>
  <c r="AW97" i="4"/>
  <c r="AU97" i="4"/>
  <c r="AT97" i="4"/>
  <c r="AS97" i="4"/>
  <c r="AR97" i="4"/>
  <c r="AQ97" i="4"/>
  <c r="AO97" i="4"/>
  <c r="AN97" i="4"/>
  <c r="AM97" i="4"/>
  <c r="AL97" i="4"/>
  <c r="AK97" i="4"/>
  <c r="AI97" i="4"/>
  <c r="AH97" i="4"/>
  <c r="AG97" i="4"/>
  <c r="AF97" i="4"/>
  <c r="AE97" i="4"/>
  <c r="AC97" i="4"/>
  <c r="AB97" i="4"/>
  <c r="AA97" i="4"/>
  <c r="Z97" i="4"/>
  <c r="Y97" i="4"/>
  <c r="BL96" i="4"/>
  <c r="BK96" i="4"/>
  <c r="BJ96" i="4"/>
  <c r="BI96" i="4"/>
  <c r="BH96" i="4"/>
  <c r="BF96" i="4"/>
  <c r="BE96" i="4"/>
  <c r="BD96" i="4"/>
  <c r="BC96" i="4"/>
  <c r="BB96" i="4"/>
  <c r="AZ96" i="4"/>
  <c r="AY96" i="4"/>
  <c r="AX96" i="4"/>
  <c r="AW96" i="4"/>
  <c r="AV96" i="4"/>
  <c r="AT96" i="4"/>
  <c r="AS96" i="4"/>
  <c r="AR96" i="4"/>
  <c r="AQ96" i="4"/>
  <c r="AP96" i="4"/>
  <c r="AN96" i="4"/>
  <c r="AM96" i="4"/>
  <c r="AL96" i="4"/>
  <c r="AK96" i="4"/>
  <c r="AJ96" i="4"/>
  <c r="AH96" i="4"/>
  <c r="AG96" i="4"/>
  <c r="AF96" i="4"/>
  <c r="AE96" i="4"/>
  <c r="AD96" i="4"/>
  <c r="AB96" i="4"/>
  <c r="AA96" i="4"/>
  <c r="Z96" i="4"/>
  <c r="Y96" i="4"/>
  <c r="X96" i="4"/>
  <c r="BM95" i="4"/>
  <c r="BK95" i="4"/>
  <c r="BJ95" i="4"/>
  <c r="BI95" i="4"/>
  <c r="BH95" i="4"/>
  <c r="BG95" i="4"/>
  <c r="BE95" i="4"/>
  <c r="BD95" i="4"/>
  <c r="BC95" i="4"/>
  <c r="BB95" i="4"/>
  <c r="BA95" i="4"/>
  <c r="AY95" i="4"/>
  <c r="AX95" i="4"/>
  <c r="AW95" i="4"/>
  <c r="AV95" i="4"/>
  <c r="AU95" i="4"/>
  <c r="AS95" i="4"/>
  <c r="AR95" i="4"/>
  <c r="AQ95" i="4"/>
  <c r="AP95" i="4"/>
  <c r="AO95" i="4"/>
  <c r="AM95" i="4"/>
  <c r="AL95" i="4"/>
  <c r="AK95" i="4"/>
  <c r="AJ95" i="4"/>
  <c r="AI95" i="4"/>
  <c r="AG95" i="4"/>
  <c r="AF95" i="4"/>
  <c r="AE95" i="4"/>
  <c r="AD95" i="4"/>
  <c r="AC95" i="4"/>
  <c r="AA95" i="4"/>
  <c r="Z95" i="4"/>
  <c r="Y95" i="4"/>
  <c r="X95" i="4"/>
  <c r="W95" i="4"/>
  <c r="BM94" i="4"/>
  <c r="BL94" i="4"/>
  <c r="BJ94" i="4"/>
  <c r="BI94" i="4"/>
  <c r="BH94" i="4"/>
  <c r="BG94" i="4"/>
  <c r="BF94" i="4"/>
  <c r="BD94" i="4"/>
  <c r="BC94" i="4"/>
  <c r="BB94" i="4"/>
  <c r="BA94" i="4"/>
  <c r="AZ94" i="4"/>
  <c r="AX94" i="4"/>
  <c r="AW94" i="4"/>
  <c r="AV94" i="4"/>
  <c r="AU94" i="4"/>
  <c r="AT94" i="4"/>
  <c r="AR94" i="4"/>
  <c r="AQ94" i="4"/>
  <c r="AP94" i="4"/>
  <c r="AO94" i="4"/>
  <c r="AN94" i="4"/>
  <c r="AL94" i="4"/>
  <c r="AK94" i="4"/>
  <c r="AJ94" i="4"/>
  <c r="AI94" i="4"/>
  <c r="AH94" i="4"/>
  <c r="AF94" i="4"/>
  <c r="AE94" i="4"/>
  <c r="AD94" i="4"/>
  <c r="AC94" i="4"/>
  <c r="AB94" i="4"/>
  <c r="Z94" i="4"/>
  <c r="Y94" i="4"/>
  <c r="X94" i="4"/>
  <c r="W94" i="4"/>
  <c r="V94" i="4"/>
  <c r="BM93" i="4"/>
  <c r="BL93" i="4"/>
  <c r="BK93" i="4"/>
  <c r="BI93" i="4"/>
  <c r="BH93" i="4"/>
  <c r="BG93" i="4"/>
  <c r="BF93" i="4"/>
  <c r="BE93" i="4"/>
  <c r="BC93" i="4"/>
  <c r="BB93" i="4"/>
  <c r="BA93" i="4"/>
  <c r="AZ93" i="4"/>
  <c r="AY93" i="4"/>
  <c r="AW93" i="4"/>
  <c r="AV93" i="4"/>
  <c r="AU93" i="4"/>
  <c r="AT93" i="4"/>
  <c r="AS93" i="4"/>
  <c r="AQ93" i="4"/>
  <c r="AP93" i="4"/>
  <c r="AO93" i="4"/>
  <c r="AN93" i="4"/>
  <c r="AM93" i="4"/>
  <c r="AK93" i="4"/>
  <c r="AJ93" i="4"/>
  <c r="AI93" i="4"/>
  <c r="AH93" i="4"/>
  <c r="AG93" i="4"/>
  <c r="AE93" i="4"/>
  <c r="AD93" i="4"/>
  <c r="AC93" i="4"/>
  <c r="AB93" i="4"/>
  <c r="AA93" i="4"/>
  <c r="Y93" i="4"/>
  <c r="X93" i="4"/>
  <c r="W93" i="4"/>
  <c r="V93" i="4"/>
  <c r="U93" i="4"/>
  <c r="BM92" i="4"/>
  <c r="BL92" i="4"/>
  <c r="BK92" i="4"/>
  <c r="BJ92" i="4"/>
  <c r="BH92" i="4"/>
  <c r="BG92" i="4"/>
  <c r="BF92" i="4"/>
  <c r="BE92" i="4"/>
  <c r="BD92" i="4"/>
  <c r="BB92" i="4"/>
  <c r="BA92" i="4"/>
  <c r="AZ92" i="4"/>
  <c r="AY92" i="4"/>
  <c r="AX92" i="4"/>
  <c r="AV92" i="4"/>
  <c r="AU92" i="4"/>
  <c r="AT92" i="4"/>
  <c r="AS92" i="4"/>
  <c r="AR92" i="4"/>
  <c r="AP92" i="4"/>
  <c r="AO92" i="4"/>
  <c r="AN92" i="4"/>
  <c r="AM92" i="4"/>
  <c r="AL92" i="4"/>
  <c r="AJ92" i="4"/>
  <c r="AI92" i="4"/>
  <c r="AH92" i="4"/>
  <c r="AG92" i="4"/>
  <c r="AF92" i="4"/>
  <c r="AD92" i="4"/>
  <c r="AC92" i="4"/>
  <c r="AB92" i="4"/>
  <c r="AA92" i="4"/>
  <c r="Z92" i="4"/>
  <c r="X92" i="4"/>
  <c r="W92" i="4"/>
  <c r="V92" i="4"/>
  <c r="U92" i="4"/>
  <c r="T92" i="4"/>
  <c r="BL90" i="4"/>
  <c r="BK90" i="4"/>
  <c r="BJ90" i="4"/>
  <c r="BI90" i="4"/>
  <c r="BH90" i="4"/>
  <c r="BF90" i="4"/>
  <c r="BE90" i="4"/>
  <c r="BD90" i="4"/>
  <c r="BC90" i="4"/>
  <c r="BB90" i="4"/>
  <c r="AZ90" i="4"/>
  <c r="AY90" i="4"/>
  <c r="AX90" i="4"/>
  <c r="AW90" i="4"/>
  <c r="AV90" i="4"/>
  <c r="AT90" i="4"/>
  <c r="AS90" i="4"/>
  <c r="AR90" i="4"/>
  <c r="AQ90" i="4"/>
  <c r="AP90" i="4"/>
  <c r="AN90" i="4"/>
  <c r="AM90" i="4"/>
  <c r="AL90" i="4"/>
  <c r="AK90" i="4"/>
  <c r="AJ90" i="4"/>
  <c r="AH90" i="4"/>
  <c r="AG90" i="4"/>
  <c r="AF90" i="4"/>
  <c r="AE90" i="4"/>
  <c r="AD90" i="4"/>
  <c r="AB90" i="4"/>
  <c r="AA90" i="4"/>
  <c r="Z90" i="4"/>
  <c r="Y90" i="4"/>
  <c r="X90" i="4"/>
  <c r="V90" i="4"/>
  <c r="U90" i="4"/>
  <c r="T90" i="4"/>
  <c r="S90" i="4"/>
  <c r="R90" i="4"/>
  <c r="BM89" i="4"/>
  <c r="BK89" i="4"/>
  <c r="BJ89" i="4"/>
  <c r="BI89" i="4"/>
  <c r="BH89" i="4"/>
  <c r="BG89" i="4"/>
  <c r="BE89" i="4"/>
  <c r="BD89" i="4"/>
  <c r="BC89" i="4"/>
  <c r="BB89" i="4"/>
  <c r="BA89" i="4"/>
  <c r="AY89" i="4"/>
  <c r="AX89" i="4"/>
  <c r="AW89" i="4"/>
  <c r="AV89" i="4"/>
  <c r="AU89" i="4"/>
  <c r="AS89" i="4"/>
  <c r="AR89" i="4"/>
  <c r="AQ89" i="4"/>
  <c r="AP89" i="4"/>
  <c r="AO89" i="4"/>
  <c r="AM89" i="4"/>
  <c r="AL89" i="4"/>
  <c r="AK89" i="4"/>
  <c r="AJ89" i="4"/>
  <c r="AI89" i="4"/>
  <c r="AG89" i="4"/>
  <c r="AF89" i="4"/>
  <c r="AE89" i="4"/>
  <c r="AD89" i="4"/>
  <c r="AC89" i="4"/>
  <c r="AA89" i="4"/>
  <c r="Z89" i="4"/>
  <c r="Y89" i="4"/>
  <c r="X89" i="4"/>
  <c r="W89" i="4"/>
  <c r="U89" i="4"/>
  <c r="T89" i="4"/>
  <c r="S89" i="4"/>
  <c r="R89" i="4"/>
  <c r="Q89" i="4"/>
  <c r="BM88" i="4"/>
  <c r="BL88" i="4"/>
  <c r="BJ88" i="4"/>
  <c r="BI88" i="4"/>
  <c r="BH88" i="4"/>
  <c r="BG88" i="4"/>
  <c r="BF88" i="4"/>
  <c r="BD88" i="4"/>
  <c r="BC88" i="4"/>
  <c r="BB88" i="4"/>
  <c r="BA88" i="4"/>
  <c r="AZ88" i="4"/>
  <c r="AX88" i="4"/>
  <c r="AW88" i="4"/>
  <c r="AV88" i="4"/>
  <c r="AU88" i="4"/>
  <c r="AT88" i="4"/>
  <c r="AR88" i="4"/>
  <c r="AQ88" i="4"/>
  <c r="AP88" i="4"/>
  <c r="AO88" i="4"/>
  <c r="AN88" i="4"/>
  <c r="AL88" i="4"/>
  <c r="AK88" i="4"/>
  <c r="AJ88" i="4"/>
  <c r="AI88" i="4"/>
  <c r="AH88" i="4"/>
  <c r="AF88" i="4"/>
  <c r="AE88" i="4"/>
  <c r="AD88" i="4"/>
  <c r="AC88" i="4"/>
  <c r="AB88" i="4"/>
  <c r="Z88" i="4"/>
  <c r="Y88" i="4"/>
  <c r="X88" i="4"/>
  <c r="W88" i="4"/>
  <c r="V88" i="4"/>
  <c r="T88" i="4"/>
  <c r="S88" i="4"/>
  <c r="R88" i="4"/>
  <c r="Q88" i="4"/>
  <c r="P88" i="4"/>
  <c r="BM87" i="4"/>
  <c r="BL87" i="4"/>
  <c r="BK87" i="4"/>
  <c r="BI87" i="4"/>
  <c r="BH87" i="4"/>
  <c r="BG87" i="4"/>
  <c r="BF87" i="4"/>
  <c r="BE87" i="4"/>
  <c r="BC87" i="4"/>
  <c r="BB87" i="4"/>
  <c r="BA87" i="4"/>
  <c r="AZ87" i="4"/>
  <c r="AY87" i="4"/>
  <c r="AW87" i="4"/>
  <c r="AV87" i="4"/>
  <c r="AU87" i="4"/>
  <c r="AT87" i="4"/>
  <c r="AS87" i="4"/>
  <c r="AQ87" i="4"/>
  <c r="AP87" i="4"/>
  <c r="AO87" i="4"/>
  <c r="AN87" i="4"/>
  <c r="AM87" i="4"/>
  <c r="AK87" i="4"/>
  <c r="AJ87" i="4"/>
  <c r="AI87" i="4"/>
  <c r="AH87" i="4"/>
  <c r="AG87" i="4"/>
  <c r="AE87" i="4"/>
  <c r="AD87" i="4"/>
  <c r="AC87" i="4"/>
  <c r="AB87" i="4"/>
  <c r="AA87" i="4"/>
  <c r="Y87" i="4"/>
  <c r="X87" i="4"/>
  <c r="W87" i="4"/>
  <c r="V87" i="4"/>
  <c r="U87" i="4"/>
  <c r="S87" i="4"/>
  <c r="R87" i="4"/>
  <c r="Q87" i="4"/>
  <c r="P87" i="4"/>
  <c r="O87" i="4"/>
  <c r="BM86" i="4"/>
  <c r="BL86" i="4"/>
  <c r="BK86" i="4"/>
  <c r="BJ86" i="4"/>
  <c r="BH86" i="4"/>
  <c r="BG86" i="4"/>
  <c r="BF86" i="4"/>
  <c r="BE86" i="4"/>
  <c r="BD86" i="4"/>
  <c r="BB86" i="4"/>
  <c r="BA86" i="4"/>
  <c r="AZ86" i="4"/>
  <c r="AY86" i="4"/>
  <c r="AX86" i="4"/>
  <c r="AV86" i="4"/>
  <c r="AU86" i="4"/>
  <c r="AT86" i="4"/>
  <c r="AS86" i="4"/>
  <c r="AR86" i="4"/>
  <c r="AP86" i="4"/>
  <c r="AO86" i="4"/>
  <c r="AN86" i="4"/>
  <c r="AM86" i="4"/>
  <c r="AL86" i="4"/>
  <c r="AJ86" i="4"/>
  <c r="AI86" i="4"/>
  <c r="AH86" i="4"/>
  <c r="AG86" i="4"/>
  <c r="AF86" i="4"/>
  <c r="AD86" i="4"/>
  <c r="AC86" i="4"/>
  <c r="AB86" i="4"/>
  <c r="AA86" i="4"/>
  <c r="Z86" i="4"/>
  <c r="X86" i="4"/>
  <c r="W86" i="4"/>
  <c r="V86" i="4"/>
  <c r="U86" i="4"/>
  <c r="T86" i="4"/>
  <c r="R86" i="4"/>
  <c r="Q86" i="4"/>
  <c r="P86" i="4"/>
  <c r="O86" i="4"/>
  <c r="N86" i="4"/>
  <c r="BM85" i="4"/>
  <c r="BL85" i="4"/>
  <c r="BK85" i="4"/>
  <c r="BJ85" i="4"/>
  <c r="BI85" i="4"/>
  <c r="BG85" i="4"/>
  <c r="BF85" i="4"/>
  <c r="BE85" i="4"/>
  <c r="BD85" i="4"/>
  <c r="BC85" i="4"/>
  <c r="BA85" i="4"/>
  <c r="AZ85" i="4"/>
  <c r="AY85" i="4"/>
  <c r="AX85" i="4"/>
  <c r="AW85" i="4"/>
  <c r="AU85" i="4"/>
  <c r="AT85" i="4"/>
  <c r="AS85" i="4"/>
  <c r="AR85" i="4"/>
  <c r="AQ85" i="4"/>
  <c r="AO85" i="4"/>
  <c r="AN85" i="4"/>
  <c r="AM85" i="4"/>
  <c r="AL85" i="4"/>
  <c r="AK85" i="4"/>
  <c r="AI85" i="4"/>
  <c r="AH85" i="4"/>
  <c r="AG85" i="4"/>
  <c r="AF85" i="4"/>
  <c r="AE85" i="4"/>
  <c r="AC85" i="4"/>
  <c r="AB85" i="4"/>
  <c r="AA85" i="4"/>
  <c r="Z85" i="4"/>
  <c r="Y85" i="4"/>
  <c r="W85" i="4"/>
  <c r="V85" i="4"/>
  <c r="U85" i="4"/>
  <c r="T85" i="4"/>
  <c r="S85" i="4"/>
  <c r="Q85" i="4"/>
  <c r="P85" i="4"/>
  <c r="O85" i="4"/>
  <c r="N85" i="4"/>
  <c r="M85" i="4"/>
  <c r="BL84" i="4"/>
  <c r="BK84" i="4"/>
  <c r="BJ84" i="4"/>
  <c r="BI84" i="4"/>
  <c r="BH84" i="4"/>
  <c r="BF84" i="4"/>
  <c r="BE84" i="4"/>
  <c r="BD84" i="4"/>
  <c r="BC84" i="4"/>
  <c r="BB84" i="4"/>
  <c r="AZ84" i="4"/>
  <c r="AY84" i="4"/>
  <c r="AX84" i="4"/>
  <c r="AW84" i="4"/>
  <c r="AV84" i="4"/>
  <c r="AT84" i="4"/>
  <c r="AS84" i="4"/>
  <c r="AR84" i="4"/>
  <c r="AQ84" i="4"/>
  <c r="AP84" i="4"/>
  <c r="AN84" i="4"/>
  <c r="AM84" i="4"/>
  <c r="AL84" i="4"/>
  <c r="AK84" i="4"/>
  <c r="AJ84" i="4"/>
  <c r="AH84" i="4"/>
  <c r="AG84" i="4"/>
  <c r="AF84" i="4"/>
  <c r="AE84" i="4"/>
  <c r="AD84" i="4"/>
  <c r="AB84" i="4"/>
  <c r="AA84" i="4"/>
  <c r="Z84" i="4"/>
  <c r="Y84" i="4"/>
  <c r="X84" i="4"/>
  <c r="V84" i="4"/>
  <c r="U84" i="4"/>
  <c r="T84" i="4"/>
  <c r="S84" i="4"/>
  <c r="R84" i="4"/>
  <c r="P84" i="4"/>
  <c r="O84" i="4"/>
  <c r="N84" i="4"/>
  <c r="M84" i="4"/>
  <c r="L84" i="4"/>
  <c r="BM83" i="4"/>
  <c r="BK83" i="4"/>
  <c r="BJ83" i="4"/>
  <c r="BI83" i="4"/>
  <c r="BH83" i="4"/>
  <c r="BG83" i="4"/>
  <c r="BE83" i="4"/>
  <c r="BD83" i="4"/>
  <c r="BC83" i="4"/>
  <c r="BB83" i="4"/>
  <c r="BA83" i="4"/>
  <c r="AY83" i="4"/>
  <c r="AX83" i="4"/>
  <c r="AW83" i="4"/>
  <c r="AV83" i="4"/>
  <c r="AU83" i="4"/>
  <c r="AS83" i="4"/>
  <c r="AR83" i="4"/>
  <c r="AQ83" i="4"/>
  <c r="AP83" i="4"/>
  <c r="AO83" i="4"/>
  <c r="AM83" i="4"/>
  <c r="AL83" i="4"/>
  <c r="AK83" i="4"/>
  <c r="AJ83" i="4"/>
  <c r="AI83" i="4"/>
  <c r="AG83" i="4"/>
  <c r="AF83" i="4"/>
  <c r="AE83" i="4"/>
  <c r="AD83" i="4"/>
  <c r="AC83" i="4"/>
  <c r="AA83" i="4"/>
  <c r="Z83" i="4"/>
  <c r="Y83" i="4"/>
  <c r="X83" i="4"/>
  <c r="W83" i="4"/>
  <c r="U83" i="4"/>
  <c r="T83" i="4"/>
  <c r="S83" i="4"/>
  <c r="R83" i="4"/>
  <c r="Q83" i="4"/>
  <c r="O83" i="4"/>
  <c r="N83" i="4"/>
  <c r="M83" i="4"/>
  <c r="L83" i="4"/>
  <c r="K83" i="4"/>
  <c r="BM82" i="4"/>
  <c r="BL82" i="4"/>
  <c r="BJ82" i="4"/>
  <c r="BI82" i="4"/>
  <c r="BH82" i="4"/>
  <c r="BG82" i="4"/>
  <c r="BF82" i="4"/>
  <c r="BD82" i="4"/>
  <c r="BC82" i="4"/>
  <c r="BB82" i="4"/>
  <c r="BA82" i="4"/>
  <c r="AZ82" i="4"/>
  <c r="AX82" i="4"/>
  <c r="AW82" i="4"/>
  <c r="AV82" i="4"/>
  <c r="AU82" i="4"/>
  <c r="AT82" i="4"/>
  <c r="AR82" i="4"/>
  <c r="AQ82" i="4"/>
  <c r="AP82" i="4"/>
  <c r="AO82" i="4"/>
  <c r="AN82" i="4"/>
  <c r="AL82" i="4"/>
  <c r="AK82" i="4"/>
  <c r="AJ82" i="4"/>
  <c r="AI82" i="4"/>
  <c r="AH82" i="4"/>
  <c r="AF82" i="4"/>
  <c r="AE82" i="4"/>
  <c r="AD82" i="4"/>
  <c r="AC82" i="4"/>
  <c r="AB82" i="4"/>
  <c r="Z82" i="4"/>
  <c r="Y82" i="4"/>
  <c r="X82" i="4"/>
  <c r="W82" i="4"/>
  <c r="V82" i="4"/>
  <c r="T82" i="4"/>
  <c r="S82" i="4"/>
  <c r="R82" i="4"/>
  <c r="Q82" i="4"/>
  <c r="P82" i="4"/>
  <c r="N82" i="4"/>
  <c r="M82" i="4"/>
  <c r="L82" i="4"/>
  <c r="K82" i="4"/>
  <c r="J82" i="4"/>
  <c r="BM81" i="4"/>
  <c r="BL81" i="4"/>
  <c r="BK81" i="4"/>
  <c r="BI81" i="4"/>
  <c r="BH81" i="4"/>
  <c r="BG81" i="4"/>
  <c r="BF81" i="4"/>
  <c r="BE81" i="4"/>
  <c r="BC81" i="4"/>
  <c r="BB81" i="4"/>
  <c r="BA81" i="4"/>
  <c r="AZ81" i="4"/>
  <c r="AY81" i="4"/>
  <c r="AW81" i="4"/>
  <c r="AV81" i="4"/>
  <c r="AU81" i="4"/>
  <c r="AT81" i="4"/>
  <c r="AS81" i="4"/>
  <c r="AQ81" i="4"/>
  <c r="AP81" i="4"/>
  <c r="AO81" i="4"/>
  <c r="AN81" i="4"/>
  <c r="AM81" i="4"/>
  <c r="AK81" i="4"/>
  <c r="AJ81" i="4"/>
  <c r="AI81" i="4"/>
  <c r="AH81" i="4"/>
  <c r="AG81" i="4"/>
  <c r="AE81" i="4"/>
  <c r="AD81" i="4"/>
  <c r="AC81" i="4"/>
  <c r="AB81" i="4"/>
  <c r="AA81" i="4"/>
  <c r="Y81" i="4"/>
  <c r="X81" i="4"/>
  <c r="W81" i="4"/>
  <c r="V81" i="4"/>
  <c r="U81" i="4"/>
  <c r="S81" i="4"/>
  <c r="R81" i="4"/>
  <c r="Q81" i="4"/>
  <c r="P81" i="4"/>
  <c r="O81" i="4"/>
  <c r="M81" i="4"/>
  <c r="L81" i="4"/>
  <c r="K81" i="4"/>
  <c r="J81" i="4"/>
  <c r="I81" i="4"/>
  <c r="BM80" i="4"/>
  <c r="BL80" i="4"/>
  <c r="BK80" i="4"/>
  <c r="BJ80" i="4"/>
  <c r="BH80" i="4"/>
  <c r="BG80" i="4"/>
  <c r="BF80" i="4"/>
  <c r="BE80" i="4"/>
  <c r="BD80" i="4"/>
  <c r="BB80" i="4"/>
  <c r="BA80" i="4"/>
  <c r="AZ80" i="4"/>
  <c r="AY80" i="4"/>
  <c r="AX80" i="4"/>
  <c r="AV80" i="4"/>
  <c r="AU80" i="4"/>
  <c r="AT80" i="4"/>
  <c r="AS80" i="4"/>
  <c r="AR80" i="4"/>
  <c r="AP80" i="4"/>
  <c r="AO80" i="4"/>
  <c r="AN80" i="4"/>
  <c r="AM80" i="4"/>
  <c r="AL80" i="4"/>
  <c r="AJ80" i="4"/>
  <c r="AI80" i="4"/>
  <c r="AH80" i="4"/>
  <c r="AG80" i="4"/>
  <c r="AF80" i="4"/>
  <c r="AD80" i="4"/>
  <c r="AC80" i="4"/>
  <c r="AB80" i="4"/>
  <c r="AA80" i="4"/>
  <c r="Z80" i="4"/>
  <c r="X80" i="4"/>
  <c r="W80" i="4"/>
  <c r="V80" i="4"/>
  <c r="U80" i="4"/>
  <c r="T80" i="4"/>
  <c r="R80" i="4"/>
  <c r="Q80" i="4"/>
  <c r="P80" i="4"/>
  <c r="O80" i="4"/>
  <c r="N80" i="4"/>
  <c r="L80" i="4"/>
  <c r="K80" i="4"/>
  <c r="J80" i="4"/>
  <c r="I80" i="4"/>
  <c r="H80" i="4"/>
  <c r="BL333" i="4"/>
  <c r="BK333" i="4"/>
  <c r="BJ333" i="4"/>
  <c r="BI333" i="4"/>
  <c r="BH333" i="4"/>
  <c r="BG333" i="4"/>
  <c r="BF333" i="4"/>
  <c r="BE333" i="4"/>
  <c r="BD333" i="4"/>
  <c r="BC333" i="4"/>
  <c r="BB333" i="4"/>
  <c r="BA333" i="4"/>
  <c r="AZ333" i="4"/>
  <c r="AY333" i="4"/>
  <c r="AX333" i="4"/>
  <c r="AW333" i="4"/>
  <c r="AV333" i="4"/>
  <c r="AU333" i="4"/>
  <c r="AT333" i="4"/>
  <c r="AS333" i="4"/>
  <c r="AR333" i="4"/>
  <c r="AQ333" i="4"/>
  <c r="AP333" i="4"/>
  <c r="AO333" i="4"/>
  <c r="AN333" i="4"/>
  <c r="AM333" i="4"/>
  <c r="AL333" i="4"/>
  <c r="AK333" i="4"/>
  <c r="AJ333" i="4"/>
  <c r="AI333" i="4"/>
  <c r="AH333" i="4"/>
  <c r="AG333" i="4"/>
  <c r="AF333" i="4"/>
  <c r="AE333" i="4"/>
  <c r="AD333" i="4"/>
  <c r="AC333" i="4"/>
  <c r="AB333" i="4"/>
  <c r="AA333" i="4"/>
  <c r="Z333" i="4"/>
  <c r="Y333" i="4"/>
  <c r="X333" i="4"/>
  <c r="W333" i="4"/>
  <c r="V333" i="4"/>
  <c r="U333" i="4"/>
  <c r="T333" i="4"/>
  <c r="S333" i="4"/>
  <c r="R333" i="4"/>
  <c r="Q333" i="4"/>
  <c r="P333" i="4"/>
  <c r="O333" i="4"/>
  <c r="N333" i="4"/>
  <c r="M333" i="4"/>
  <c r="L333" i="4"/>
  <c r="K333" i="4"/>
  <c r="J333" i="4"/>
  <c r="I333" i="4"/>
  <c r="H333" i="4"/>
  <c r="G333" i="4"/>
  <c r="BK332" i="4"/>
  <c r="BJ332" i="4"/>
  <c r="BI332" i="4"/>
  <c r="BH332" i="4"/>
  <c r="BG332" i="4"/>
  <c r="BF332" i="4"/>
  <c r="BE332" i="4"/>
  <c r="BD332" i="4"/>
  <c r="BC332" i="4"/>
  <c r="BB332" i="4"/>
  <c r="BA332" i="4"/>
  <c r="AZ332" i="4"/>
  <c r="AY332" i="4"/>
  <c r="AX332" i="4"/>
  <c r="AW332" i="4"/>
  <c r="AV332" i="4"/>
  <c r="AU332" i="4"/>
  <c r="AT332" i="4"/>
  <c r="AS332" i="4"/>
  <c r="AR332" i="4"/>
  <c r="AQ332" i="4"/>
  <c r="AP332" i="4"/>
  <c r="AO332" i="4"/>
  <c r="AN332" i="4"/>
  <c r="AM332" i="4"/>
  <c r="AL332" i="4"/>
  <c r="AK332" i="4"/>
  <c r="AJ332" i="4"/>
  <c r="AI332" i="4"/>
  <c r="AH332" i="4"/>
  <c r="AG332" i="4"/>
  <c r="AF332" i="4"/>
  <c r="AE332" i="4"/>
  <c r="AD332" i="4"/>
  <c r="AC332" i="4"/>
  <c r="AB332" i="4"/>
  <c r="AA332" i="4"/>
  <c r="Z332" i="4"/>
  <c r="Y332" i="4"/>
  <c r="X332" i="4"/>
  <c r="W332" i="4"/>
  <c r="V332" i="4"/>
  <c r="U332" i="4"/>
  <c r="T332" i="4"/>
  <c r="S332" i="4"/>
  <c r="R332" i="4"/>
  <c r="Q332" i="4"/>
  <c r="P332" i="4"/>
  <c r="O332" i="4"/>
  <c r="N332" i="4"/>
  <c r="M332" i="4"/>
  <c r="L332" i="4"/>
  <c r="K332" i="4"/>
  <c r="J332" i="4"/>
  <c r="I332" i="4"/>
  <c r="H332" i="4"/>
  <c r="G332" i="4"/>
  <c r="BJ331" i="4"/>
  <c r="BI331" i="4"/>
  <c r="BH331" i="4"/>
  <c r="BG331" i="4"/>
  <c r="BF331" i="4"/>
  <c r="BE331" i="4"/>
  <c r="BD331" i="4"/>
  <c r="BC331" i="4"/>
  <c r="BB331" i="4"/>
  <c r="BA331" i="4"/>
  <c r="AZ331" i="4"/>
  <c r="AY331" i="4"/>
  <c r="AX331" i="4"/>
  <c r="AW331" i="4"/>
  <c r="AV331" i="4"/>
  <c r="AU331" i="4"/>
  <c r="AT331" i="4"/>
  <c r="AS331" i="4"/>
  <c r="AR331" i="4"/>
  <c r="AQ331" i="4"/>
  <c r="AP331" i="4"/>
  <c r="AO331" i="4"/>
  <c r="AN331" i="4"/>
  <c r="AM331" i="4"/>
  <c r="AL331" i="4"/>
  <c r="AK331" i="4"/>
  <c r="AJ331" i="4"/>
  <c r="AI331" i="4"/>
  <c r="AH331" i="4"/>
  <c r="AG331" i="4"/>
  <c r="AF331" i="4"/>
  <c r="AE331" i="4"/>
  <c r="AD331" i="4"/>
  <c r="AC331" i="4"/>
  <c r="AB331" i="4"/>
  <c r="AA331" i="4"/>
  <c r="Z331" i="4"/>
  <c r="Y331" i="4"/>
  <c r="X331" i="4"/>
  <c r="W331" i="4"/>
  <c r="V331" i="4"/>
  <c r="U331" i="4"/>
  <c r="T331" i="4"/>
  <c r="S331" i="4"/>
  <c r="R331" i="4"/>
  <c r="Q331" i="4"/>
  <c r="P331" i="4"/>
  <c r="O331" i="4"/>
  <c r="N331" i="4"/>
  <c r="M331" i="4"/>
  <c r="L331" i="4"/>
  <c r="K331" i="4"/>
  <c r="J331" i="4"/>
  <c r="I331" i="4"/>
  <c r="H331" i="4"/>
  <c r="G331" i="4"/>
  <c r="BI330" i="4"/>
  <c r="BH330" i="4"/>
  <c r="BG330" i="4"/>
  <c r="BF330" i="4"/>
  <c r="BE330" i="4"/>
  <c r="BD330" i="4"/>
  <c r="BC330" i="4"/>
  <c r="BB330" i="4"/>
  <c r="BA330" i="4"/>
  <c r="AZ330" i="4"/>
  <c r="AY330" i="4"/>
  <c r="AX330" i="4"/>
  <c r="AW330" i="4"/>
  <c r="AV330" i="4"/>
  <c r="AU330" i="4"/>
  <c r="AT330" i="4"/>
  <c r="AS330" i="4"/>
  <c r="AR330" i="4"/>
  <c r="AQ330" i="4"/>
  <c r="AP330" i="4"/>
  <c r="AO330" i="4"/>
  <c r="AN330" i="4"/>
  <c r="AM330" i="4"/>
  <c r="AL330" i="4"/>
  <c r="AK330" i="4"/>
  <c r="AJ330" i="4"/>
  <c r="AI330" i="4"/>
  <c r="AH330" i="4"/>
  <c r="AG330" i="4"/>
  <c r="AF330" i="4"/>
  <c r="AE330" i="4"/>
  <c r="AD330" i="4"/>
  <c r="AC330" i="4"/>
  <c r="AB330" i="4"/>
  <c r="AA330" i="4"/>
  <c r="Z330" i="4"/>
  <c r="Y330" i="4"/>
  <c r="X330" i="4"/>
  <c r="W330" i="4"/>
  <c r="V330" i="4"/>
  <c r="U330" i="4"/>
  <c r="T330" i="4"/>
  <c r="S330" i="4"/>
  <c r="R330" i="4"/>
  <c r="Q330" i="4"/>
  <c r="P330" i="4"/>
  <c r="O330" i="4"/>
  <c r="N330" i="4"/>
  <c r="M330" i="4"/>
  <c r="L330" i="4"/>
  <c r="K330" i="4"/>
  <c r="J330" i="4"/>
  <c r="I330" i="4"/>
  <c r="H330" i="4"/>
  <c r="G330" i="4"/>
  <c r="BH329" i="4"/>
  <c r="BG329" i="4"/>
  <c r="BF329" i="4"/>
  <c r="BE329" i="4"/>
  <c r="BD329" i="4"/>
  <c r="BC329" i="4"/>
  <c r="BB329" i="4"/>
  <c r="BA329" i="4"/>
  <c r="AZ329" i="4"/>
  <c r="AY329" i="4"/>
  <c r="AX329" i="4"/>
  <c r="AW329" i="4"/>
  <c r="AV329" i="4"/>
  <c r="AU329" i="4"/>
  <c r="AT329" i="4"/>
  <c r="AS329" i="4"/>
  <c r="AR329" i="4"/>
  <c r="AQ329" i="4"/>
  <c r="AP329" i="4"/>
  <c r="AO329" i="4"/>
  <c r="AN329" i="4"/>
  <c r="AM329" i="4"/>
  <c r="AL329" i="4"/>
  <c r="AK329" i="4"/>
  <c r="AJ329" i="4"/>
  <c r="AI329" i="4"/>
  <c r="AH329" i="4"/>
  <c r="AG329" i="4"/>
  <c r="AF329" i="4"/>
  <c r="AE329" i="4"/>
  <c r="AD329" i="4"/>
  <c r="AC329" i="4"/>
  <c r="AB329" i="4"/>
  <c r="AA329" i="4"/>
  <c r="Z329" i="4"/>
  <c r="Y329" i="4"/>
  <c r="X329" i="4"/>
  <c r="W329" i="4"/>
  <c r="V329" i="4"/>
  <c r="U329" i="4"/>
  <c r="T329" i="4"/>
  <c r="S329" i="4"/>
  <c r="R329" i="4"/>
  <c r="Q329" i="4"/>
  <c r="P329" i="4"/>
  <c r="O329" i="4"/>
  <c r="N329" i="4"/>
  <c r="M329" i="4"/>
  <c r="L329" i="4"/>
  <c r="K329" i="4"/>
  <c r="J329" i="4"/>
  <c r="I329" i="4"/>
  <c r="H329" i="4"/>
  <c r="G329" i="4"/>
  <c r="BG328" i="4"/>
  <c r="BF328" i="4"/>
  <c r="BE328" i="4"/>
  <c r="BD328" i="4"/>
  <c r="BC328" i="4"/>
  <c r="BB328" i="4"/>
  <c r="BA328" i="4"/>
  <c r="AZ328" i="4"/>
  <c r="AY328" i="4"/>
  <c r="AX328" i="4"/>
  <c r="AW328" i="4"/>
  <c r="AV328"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W328" i="4"/>
  <c r="V328" i="4"/>
  <c r="U328" i="4"/>
  <c r="T328" i="4"/>
  <c r="S328" i="4"/>
  <c r="R328" i="4"/>
  <c r="Q328" i="4"/>
  <c r="P328" i="4"/>
  <c r="O328" i="4"/>
  <c r="N328" i="4"/>
  <c r="M328" i="4"/>
  <c r="L328" i="4"/>
  <c r="K328" i="4"/>
  <c r="J328" i="4"/>
  <c r="I328" i="4"/>
  <c r="H328" i="4"/>
  <c r="G328" i="4"/>
  <c r="BF327" i="4"/>
  <c r="BE327" i="4"/>
  <c r="BD327" i="4"/>
  <c r="BC327" i="4"/>
  <c r="BB327" i="4"/>
  <c r="BA327" i="4"/>
  <c r="AZ327" i="4"/>
  <c r="AY327" i="4"/>
  <c r="AX327" i="4"/>
  <c r="AW327" i="4"/>
  <c r="AV327" i="4"/>
  <c r="AU327" i="4"/>
  <c r="AT327" i="4"/>
  <c r="AS327" i="4"/>
  <c r="AR327" i="4"/>
  <c r="AQ327" i="4"/>
  <c r="AP327" i="4"/>
  <c r="AO327" i="4"/>
  <c r="AN327" i="4"/>
  <c r="AM327" i="4"/>
  <c r="AL327" i="4"/>
  <c r="AK327" i="4"/>
  <c r="AJ327" i="4"/>
  <c r="AI327" i="4"/>
  <c r="AH327" i="4"/>
  <c r="AG327" i="4"/>
  <c r="AF327" i="4"/>
  <c r="AE327" i="4"/>
  <c r="AD327" i="4"/>
  <c r="AC327" i="4"/>
  <c r="AB327" i="4"/>
  <c r="AA327" i="4"/>
  <c r="Z327" i="4"/>
  <c r="Y327" i="4"/>
  <c r="X327" i="4"/>
  <c r="W327" i="4"/>
  <c r="V327" i="4"/>
  <c r="U327" i="4"/>
  <c r="T327" i="4"/>
  <c r="S327" i="4"/>
  <c r="R327" i="4"/>
  <c r="Q327" i="4"/>
  <c r="P327" i="4"/>
  <c r="O327" i="4"/>
  <c r="N327" i="4"/>
  <c r="M327" i="4"/>
  <c r="L327" i="4"/>
  <c r="K327" i="4"/>
  <c r="J327" i="4"/>
  <c r="I327" i="4"/>
  <c r="H327" i="4"/>
  <c r="G327"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K326" i="4"/>
  <c r="J326" i="4"/>
  <c r="I326" i="4"/>
  <c r="H326" i="4"/>
  <c r="G326"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BC324" i="4"/>
  <c r="BB324" i="4"/>
  <c r="BA324" i="4"/>
  <c r="AZ324" i="4"/>
  <c r="AY324" i="4"/>
  <c r="AX324" i="4"/>
  <c r="AW324" i="4"/>
  <c r="AV324" i="4"/>
  <c r="AU324" i="4"/>
  <c r="AT324" i="4"/>
  <c r="AS324" i="4"/>
  <c r="AR324" i="4"/>
  <c r="AQ324" i="4"/>
  <c r="AP324" i="4"/>
  <c r="AO324" i="4"/>
  <c r="AN324" i="4"/>
  <c r="AM324" i="4"/>
  <c r="AL324" i="4"/>
  <c r="AK324" i="4"/>
  <c r="AJ324" i="4"/>
  <c r="AI324" i="4"/>
  <c r="AH324" i="4"/>
  <c r="AG324" i="4"/>
  <c r="AF324" i="4"/>
  <c r="AE324" i="4"/>
  <c r="AD324" i="4"/>
  <c r="AC324" i="4"/>
  <c r="AB324" i="4"/>
  <c r="AA324" i="4"/>
  <c r="Z324" i="4"/>
  <c r="Y324" i="4"/>
  <c r="X324" i="4"/>
  <c r="W324" i="4"/>
  <c r="V324" i="4"/>
  <c r="U324" i="4"/>
  <c r="T324" i="4"/>
  <c r="S324" i="4"/>
  <c r="R324" i="4"/>
  <c r="Q324" i="4"/>
  <c r="P324" i="4"/>
  <c r="O324" i="4"/>
  <c r="N324" i="4"/>
  <c r="M324" i="4"/>
  <c r="L324" i="4"/>
  <c r="K324" i="4"/>
  <c r="J324" i="4"/>
  <c r="I324" i="4"/>
  <c r="H324" i="4"/>
  <c r="G324" i="4"/>
  <c r="BB323" i="4"/>
  <c r="BA323" i="4"/>
  <c r="AZ323" i="4"/>
  <c r="AY323" i="4"/>
  <c r="AX323" i="4"/>
  <c r="AW323" i="4"/>
  <c r="AV323" i="4"/>
  <c r="AU323" i="4"/>
  <c r="AT323" i="4"/>
  <c r="AS323" i="4"/>
  <c r="AR323" i="4"/>
  <c r="AQ323" i="4"/>
  <c r="AP323" i="4"/>
  <c r="AO323" i="4"/>
  <c r="AN323" i="4"/>
  <c r="AM323" i="4"/>
  <c r="AL323" i="4"/>
  <c r="AK323" i="4"/>
  <c r="AJ323" i="4"/>
  <c r="AI323" i="4"/>
  <c r="AH323" i="4"/>
  <c r="AG323" i="4"/>
  <c r="AF323" i="4"/>
  <c r="AE323" i="4"/>
  <c r="AD323" i="4"/>
  <c r="AC323" i="4"/>
  <c r="AB323" i="4"/>
  <c r="AA323" i="4"/>
  <c r="Z323" i="4"/>
  <c r="Y323" i="4"/>
  <c r="X323" i="4"/>
  <c r="W323" i="4"/>
  <c r="V323" i="4"/>
  <c r="U323" i="4"/>
  <c r="T323" i="4"/>
  <c r="S323" i="4"/>
  <c r="R323" i="4"/>
  <c r="Q323" i="4"/>
  <c r="P323" i="4"/>
  <c r="O323" i="4"/>
  <c r="N323" i="4"/>
  <c r="M323" i="4"/>
  <c r="L323" i="4"/>
  <c r="K323" i="4"/>
  <c r="J323" i="4"/>
  <c r="I323" i="4"/>
  <c r="H323" i="4"/>
  <c r="G323" i="4"/>
  <c r="BA322" i="4"/>
  <c r="AZ322" i="4"/>
  <c r="AY322" i="4"/>
  <c r="AX322" i="4"/>
  <c r="AW322" i="4"/>
  <c r="AV322" i="4"/>
  <c r="AU322" i="4"/>
  <c r="AT322" i="4"/>
  <c r="AS322" i="4"/>
  <c r="AR322" i="4"/>
  <c r="AQ322" i="4"/>
  <c r="AP322" i="4"/>
  <c r="AO322" i="4"/>
  <c r="AN322" i="4"/>
  <c r="AM322" i="4"/>
  <c r="AL322" i="4"/>
  <c r="AK322" i="4"/>
  <c r="AJ322" i="4"/>
  <c r="AI322" i="4"/>
  <c r="AH322" i="4"/>
  <c r="AG322" i="4"/>
  <c r="AF322" i="4"/>
  <c r="AE322" i="4"/>
  <c r="AD322" i="4"/>
  <c r="AC322" i="4"/>
  <c r="AB322" i="4"/>
  <c r="AA322" i="4"/>
  <c r="Z322" i="4"/>
  <c r="Y322" i="4"/>
  <c r="X322" i="4"/>
  <c r="W322" i="4"/>
  <c r="V322" i="4"/>
  <c r="U322" i="4"/>
  <c r="T322" i="4"/>
  <c r="S322" i="4"/>
  <c r="R322" i="4"/>
  <c r="Q322" i="4"/>
  <c r="P322" i="4"/>
  <c r="O322" i="4"/>
  <c r="N322" i="4"/>
  <c r="M322" i="4"/>
  <c r="L322" i="4"/>
  <c r="K322" i="4"/>
  <c r="J322" i="4"/>
  <c r="I322" i="4"/>
  <c r="H322" i="4"/>
  <c r="G322" i="4"/>
  <c r="AZ321" i="4"/>
  <c r="AY321" i="4"/>
  <c r="AX321" i="4"/>
  <c r="AW321" i="4"/>
  <c r="AV321" i="4"/>
  <c r="AU321" i="4"/>
  <c r="AT321" i="4"/>
  <c r="AS321" i="4"/>
  <c r="AR321" i="4"/>
  <c r="AQ321" i="4"/>
  <c r="AP321" i="4"/>
  <c r="AO321" i="4"/>
  <c r="AN321" i="4"/>
  <c r="AM321" i="4"/>
  <c r="AL321" i="4"/>
  <c r="AK321" i="4"/>
  <c r="AJ321" i="4"/>
  <c r="AI321" i="4"/>
  <c r="AH321" i="4"/>
  <c r="AG321" i="4"/>
  <c r="AF321" i="4"/>
  <c r="AE321" i="4"/>
  <c r="AD321" i="4"/>
  <c r="AC321" i="4"/>
  <c r="AB321" i="4"/>
  <c r="AA321" i="4"/>
  <c r="Z321" i="4"/>
  <c r="Y321" i="4"/>
  <c r="X321" i="4"/>
  <c r="W321" i="4"/>
  <c r="V321" i="4"/>
  <c r="U321" i="4"/>
  <c r="T321" i="4"/>
  <c r="S321" i="4"/>
  <c r="R321" i="4"/>
  <c r="Q321" i="4"/>
  <c r="P321" i="4"/>
  <c r="O321" i="4"/>
  <c r="N321" i="4"/>
  <c r="M321" i="4"/>
  <c r="L321" i="4"/>
  <c r="K321" i="4"/>
  <c r="J321" i="4"/>
  <c r="I321" i="4"/>
  <c r="H321" i="4"/>
  <c r="G321" i="4"/>
  <c r="AY320" i="4"/>
  <c r="AX320" i="4"/>
  <c r="AW320" i="4"/>
  <c r="AV320" i="4"/>
  <c r="AU320" i="4"/>
  <c r="AT320" i="4"/>
  <c r="AS320" i="4"/>
  <c r="AR320" i="4"/>
  <c r="AQ320" i="4"/>
  <c r="AP320" i="4"/>
  <c r="AO320" i="4"/>
  <c r="AN320" i="4"/>
  <c r="AM320" i="4"/>
  <c r="AL320" i="4"/>
  <c r="AK320" i="4"/>
  <c r="AJ320" i="4"/>
  <c r="AI320" i="4"/>
  <c r="AH320" i="4"/>
  <c r="AG320" i="4"/>
  <c r="AF320" i="4"/>
  <c r="AE320" i="4"/>
  <c r="AD320" i="4"/>
  <c r="AC320" i="4"/>
  <c r="AB320" i="4"/>
  <c r="AA320" i="4"/>
  <c r="Z320" i="4"/>
  <c r="Y320" i="4"/>
  <c r="X320" i="4"/>
  <c r="W320" i="4"/>
  <c r="V320" i="4"/>
  <c r="U320" i="4"/>
  <c r="T320" i="4"/>
  <c r="S320" i="4"/>
  <c r="R320" i="4"/>
  <c r="Q320" i="4"/>
  <c r="P320" i="4"/>
  <c r="O320" i="4"/>
  <c r="N320" i="4"/>
  <c r="M320" i="4"/>
  <c r="L320" i="4"/>
  <c r="K320" i="4"/>
  <c r="J320" i="4"/>
  <c r="I320" i="4"/>
  <c r="H320" i="4"/>
  <c r="G320" i="4"/>
  <c r="AX319" i="4"/>
  <c r="AW319" i="4"/>
  <c r="AV319" i="4"/>
  <c r="AU319" i="4"/>
  <c r="AT319" i="4"/>
  <c r="AS319" i="4"/>
  <c r="AR319" i="4"/>
  <c r="AQ319" i="4"/>
  <c r="AP319" i="4"/>
  <c r="AO319" i="4"/>
  <c r="AN319" i="4"/>
  <c r="AM319" i="4"/>
  <c r="AL319" i="4"/>
  <c r="AK319" i="4"/>
  <c r="AJ319" i="4"/>
  <c r="AI319" i="4"/>
  <c r="AH319" i="4"/>
  <c r="AG319" i="4"/>
  <c r="AF319" i="4"/>
  <c r="AE319" i="4"/>
  <c r="AD319" i="4"/>
  <c r="AC319" i="4"/>
  <c r="AB319" i="4"/>
  <c r="AA319" i="4"/>
  <c r="Z319" i="4"/>
  <c r="Y319" i="4"/>
  <c r="X319" i="4"/>
  <c r="W319" i="4"/>
  <c r="V319" i="4"/>
  <c r="U319" i="4"/>
  <c r="T319" i="4"/>
  <c r="S319" i="4"/>
  <c r="R319" i="4"/>
  <c r="Q319" i="4"/>
  <c r="P319" i="4"/>
  <c r="O319" i="4"/>
  <c r="N319" i="4"/>
  <c r="M319" i="4"/>
  <c r="L319" i="4"/>
  <c r="K319" i="4"/>
  <c r="J319" i="4"/>
  <c r="I319" i="4"/>
  <c r="H319" i="4"/>
  <c r="G319" i="4"/>
  <c r="AW318" i="4"/>
  <c r="AV318" i="4"/>
  <c r="AU318" i="4"/>
  <c r="AT318" i="4"/>
  <c r="AS318" i="4"/>
  <c r="AR318" i="4"/>
  <c r="AQ318" i="4"/>
  <c r="AP318" i="4"/>
  <c r="AO318" i="4"/>
  <c r="AN318" i="4"/>
  <c r="AM318" i="4"/>
  <c r="AL318" i="4"/>
  <c r="AK318" i="4"/>
  <c r="AJ318" i="4"/>
  <c r="AI318" i="4"/>
  <c r="AH318" i="4"/>
  <c r="AG318" i="4"/>
  <c r="AF318" i="4"/>
  <c r="AE318" i="4"/>
  <c r="AD318" i="4"/>
  <c r="AC318" i="4"/>
  <c r="AB318" i="4"/>
  <c r="AA318" i="4"/>
  <c r="Z318" i="4"/>
  <c r="Y318" i="4"/>
  <c r="X318" i="4"/>
  <c r="W318" i="4"/>
  <c r="V318" i="4"/>
  <c r="U318" i="4"/>
  <c r="T318" i="4"/>
  <c r="S318" i="4"/>
  <c r="R318" i="4"/>
  <c r="Q318" i="4"/>
  <c r="P318" i="4"/>
  <c r="O318" i="4"/>
  <c r="N318" i="4"/>
  <c r="M318" i="4"/>
  <c r="L318" i="4"/>
  <c r="K318" i="4"/>
  <c r="J318" i="4"/>
  <c r="I318" i="4"/>
  <c r="H318" i="4"/>
  <c r="G318" i="4"/>
  <c r="AV317" i="4"/>
  <c r="AU317" i="4"/>
  <c r="AT317" i="4"/>
  <c r="AS317" i="4"/>
  <c r="AR317" i="4"/>
  <c r="AQ317" i="4"/>
  <c r="AP317" i="4"/>
  <c r="AO317" i="4"/>
  <c r="AN317" i="4"/>
  <c r="AM317" i="4"/>
  <c r="AL317" i="4"/>
  <c r="AK317" i="4"/>
  <c r="AJ317" i="4"/>
  <c r="AI317" i="4"/>
  <c r="AH317" i="4"/>
  <c r="AG317" i="4"/>
  <c r="AF317" i="4"/>
  <c r="AE317" i="4"/>
  <c r="AD317" i="4"/>
  <c r="AC317" i="4"/>
  <c r="AB317" i="4"/>
  <c r="AA317" i="4"/>
  <c r="Z317" i="4"/>
  <c r="Y317" i="4"/>
  <c r="X317" i="4"/>
  <c r="W317" i="4"/>
  <c r="V317" i="4"/>
  <c r="U317" i="4"/>
  <c r="T317" i="4"/>
  <c r="S317" i="4"/>
  <c r="R317" i="4"/>
  <c r="Q317" i="4"/>
  <c r="P317" i="4"/>
  <c r="O317" i="4"/>
  <c r="N317" i="4"/>
  <c r="M317" i="4"/>
  <c r="L317" i="4"/>
  <c r="K317" i="4"/>
  <c r="J317" i="4"/>
  <c r="I317" i="4"/>
  <c r="H317" i="4"/>
  <c r="G317" i="4"/>
  <c r="AU316" i="4"/>
  <c r="AT316" i="4"/>
  <c r="AS316" i="4"/>
  <c r="AR316" i="4"/>
  <c r="AQ316" i="4"/>
  <c r="AP316" i="4"/>
  <c r="AO316" i="4"/>
  <c r="AN316" i="4"/>
  <c r="AM316" i="4"/>
  <c r="AL316" i="4"/>
  <c r="AK316" i="4"/>
  <c r="AJ316" i="4"/>
  <c r="AI316" i="4"/>
  <c r="AH316" i="4"/>
  <c r="AG316" i="4"/>
  <c r="AF316" i="4"/>
  <c r="AE316" i="4"/>
  <c r="AD316" i="4"/>
  <c r="AC316" i="4"/>
  <c r="AB316" i="4"/>
  <c r="AA316" i="4"/>
  <c r="Z316" i="4"/>
  <c r="Y316" i="4"/>
  <c r="X316" i="4"/>
  <c r="W316" i="4"/>
  <c r="V316" i="4"/>
  <c r="U316" i="4"/>
  <c r="T316" i="4"/>
  <c r="S316" i="4"/>
  <c r="R316" i="4"/>
  <c r="Q316" i="4"/>
  <c r="P316" i="4"/>
  <c r="O316" i="4"/>
  <c r="N316" i="4"/>
  <c r="M316" i="4"/>
  <c r="L316" i="4"/>
  <c r="K316" i="4"/>
  <c r="J316" i="4"/>
  <c r="I316" i="4"/>
  <c r="H316" i="4"/>
  <c r="G316" i="4"/>
  <c r="AT315" i="4"/>
  <c r="AS315" i="4"/>
  <c r="AR315" i="4"/>
  <c r="AQ315" i="4"/>
  <c r="AP315" i="4"/>
  <c r="AO315" i="4"/>
  <c r="AN315" i="4"/>
  <c r="AM315" i="4"/>
  <c r="AL315" i="4"/>
  <c r="AK315" i="4"/>
  <c r="AJ315" i="4"/>
  <c r="AI315" i="4"/>
  <c r="AH315" i="4"/>
  <c r="AG315" i="4"/>
  <c r="AF315" i="4"/>
  <c r="AE315" i="4"/>
  <c r="AD315" i="4"/>
  <c r="AC315" i="4"/>
  <c r="AB315" i="4"/>
  <c r="AA315" i="4"/>
  <c r="Z315" i="4"/>
  <c r="Y315" i="4"/>
  <c r="X315" i="4"/>
  <c r="W315" i="4"/>
  <c r="V315" i="4"/>
  <c r="U315" i="4"/>
  <c r="T315" i="4"/>
  <c r="S315" i="4"/>
  <c r="R315" i="4"/>
  <c r="Q315" i="4"/>
  <c r="P315" i="4"/>
  <c r="O315" i="4"/>
  <c r="N315" i="4"/>
  <c r="M315" i="4"/>
  <c r="L315" i="4"/>
  <c r="K315" i="4"/>
  <c r="J315" i="4"/>
  <c r="I315" i="4"/>
  <c r="H315" i="4"/>
  <c r="G315" i="4"/>
  <c r="AS314" i="4"/>
  <c r="AR314" i="4"/>
  <c r="AQ314" i="4"/>
  <c r="AP314" i="4"/>
  <c r="AO314" i="4"/>
  <c r="AN314" i="4"/>
  <c r="AM314" i="4"/>
  <c r="AL314" i="4"/>
  <c r="AK314" i="4"/>
  <c r="AJ314" i="4"/>
  <c r="AI314" i="4"/>
  <c r="AH314" i="4"/>
  <c r="AG314" i="4"/>
  <c r="AF314" i="4"/>
  <c r="AE314" i="4"/>
  <c r="AD314" i="4"/>
  <c r="AC314" i="4"/>
  <c r="AB314" i="4"/>
  <c r="AA314" i="4"/>
  <c r="Z314" i="4"/>
  <c r="Y314" i="4"/>
  <c r="X314" i="4"/>
  <c r="W314" i="4"/>
  <c r="V314" i="4"/>
  <c r="U314" i="4"/>
  <c r="T314" i="4"/>
  <c r="S314" i="4"/>
  <c r="R314" i="4"/>
  <c r="Q314" i="4"/>
  <c r="P314" i="4"/>
  <c r="O314" i="4"/>
  <c r="N314" i="4"/>
  <c r="M314" i="4"/>
  <c r="L314" i="4"/>
  <c r="K314" i="4"/>
  <c r="J314" i="4"/>
  <c r="I314" i="4"/>
  <c r="H314" i="4"/>
  <c r="G314"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K313" i="4"/>
  <c r="J313" i="4"/>
  <c r="I313" i="4"/>
  <c r="H313" i="4"/>
  <c r="G313"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K312" i="4"/>
  <c r="J312" i="4"/>
  <c r="I312" i="4"/>
  <c r="H312" i="4"/>
  <c r="G312" i="4"/>
  <c r="AP311" i="4"/>
  <c r="AO311" i="4"/>
  <c r="AN311" i="4"/>
  <c r="AM311" i="4"/>
  <c r="AL311" i="4"/>
  <c r="AK311" i="4"/>
  <c r="AJ311" i="4"/>
  <c r="AI311" i="4"/>
  <c r="AH311" i="4"/>
  <c r="AG311" i="4"/>
  <c r="AF311" i="4"/>
  <c r="AE311" i="4"/>
  <c r="AD311" i="4"/>
  <c r="AC311" i="4"/>
  <c r="AB311" i="4"/>
  <c r="AA311" i="4"/>
  <c r="Z311" i="4"/>
  <c r="Y311" i="4"/>
  <c r="X311" i="4"/>
  <c r="W311" i="4"/>
  <c r="V311" i="4"/>
  <c r="U311" i="4"/>
  <c r="T311" i="4"/>
  <c r="S311" i="4"/>
  <c r="R311" i="4"/>
  <c r="Q311" i="4"/>
  <c r="P311" i="4"/>
  <c r="O311" i="4"/>
  <c r="N311" i="4"/>
  <c r="M311" i="4"/>
  <c r="L311" i="4"/>
  <c r="K311" i="4"/>
  <c r="J311" i="4"/>
  <c r="I311" i="4"/>
  <c r="H311" i="4"/>
  <c r="G311" i="4"/>
  <c r="AO310" i="4"/>
  <c r="AN310" i="4"/>
  <c r="AM310" i="4"/>
  <c r="AL310" i="4"/>
  <c r="AK310" i="4"/>
  <c r="AJ310" i="4"/>
  <c r="AI310" i="4"/>
  <c r="AH310" i="4"/>
  <c r="AG310" i="4"/>
  <c r="AF310" i="4"/>
  <c r="AE310" i="4"/>
  <c r="AD310" i="4"/>
  <c r="AC310" i="4"/>
  <c r="AB310" i="4"/>
  <c r="AA310" i="4"/>
  <c r="Z310" i="4"/>
  <c r="Y310" i="4"/>
  <c r="X310" i="4"/>
  <c r="W310" i="4"/>
  <c r="V310" i="4"/>
  <c r="U310" i="4"/>
  <c r="T310" i="4"/>
  <c r="S310" i="4"/>
  <c r="R310" i="4"/>
  <c r="Q310" i="4"/>
  <c r="P310" i="4"/>
  <c r="O310" i="4"/>
  <c r="N310" i="4"/>
  <c r="M310" i="4"/>
  <c r="L310" i="4"/>
  <c r="K310" i="4"/>
  <c r="J310" i="4"/>
  <c r="I310" i="4"/>
  <c r="H310" i="4"/>
  <c r="G310" i="4"/>
  <c r="AN309" i="4"/>
  <c r="AM309" i="4"/>
  <c r="AL309" i="4"/>
  <c r="AK309" i="4"/>
  <c r="AJ309" i="4"/>
  <c r="AI309" i="4"/>
  <c r="AH309" i="4"/>
  <c r="AG309" i="4"/>
  <c r="AF309" i="4"/>
  <c r="AE309" i="4"/>
  <c r="AD309" i="4"/>
  <c r="AC309" i="4"/>
  <c r="AB309" i="4"/>
  <c r="AA309" i="4"/>
  <c r="Z309" i="4"/>
  <c r="Y309" i="4"/>
  <c r="X309" i="4"/>
  <c r="W309" i="4"/>
  <c r="V309" i="4"/>
  <c r="U309" i="4"/>
  <c r="T309" i="4"/>
  <c r="S309" i="4"/>
  <c r="R309" i="4"/>
  <c r="Q309" i="4"/>
  <c r="P309" i="4"/>
  <c r="O309" i="4"/>
  <c r="N309" i="4"/>
  <c r="M309" i="4"/>
  <c r="L309" i="4"/>
  <c r="K309" i="4"/>
  <c r="J309" i="4"/>
  <c r="I309" i="4"/>
  <c r="H309" i="4"/>
  <c r="G309" i="4"/>
  <c r="AM308" i="4"/>
  <c r="AL308" i="4"/>
  <c r="AK308" i="4"/>
  <c r="AJ308" i="4"/>
  <c r="AI308" i="4"/>
  <c r="AH308" i="4"/>
  <c r="AG308" i="4"/>
  <c r="AF308" i="4"/>
  <c r="AE308" i="4"/>
  <c r="AD308" i="4"/>
  <c r="AC308" i="4"/>
  <c r="AB308" i="4"/>
  <c r="AA308" i="4"/>
  <c r="Z308" i="4"/>
  <c r="Y308" i="4"/>
  <c r="X308" i="4"/>
  <c r="W308" i="4"/>
  <c r="V308" i="4"/>
  <c r="U308" i="4"/>
  <c r="T308" i="4"/>
  <c r="S308" i="4"/>
  <c r="R308" i="4"/>
  <c r="Q308" i="4"/>
  <c r="P308" i="4"/>
  <c r="O308" i="4"/>
  <c r="N308" i="4"/>
  <c r="M308" i="4"/>
  <c r="L308" i="4"/>
  <c r="K308" i="4"/>
  <c r="J308" i="4"/>
  <c r="I308" i="4"/>
  <c r="H308" i="4"/>
  <c r="G308" i="4"/>
  <c r="AL307" i="4"/>
  <c r="AK307" i="4"/>
  <c r="AJ307" i="4"/>
  <c r="AI307" i="4"/>
  <c r="AH307" i="4"/>
  <c r="AG307" i="4"/>
  <c r="AF307" i="4"/>
  <c r="AE307" i="4"/>
  <c r="AD307" i="4"/>
  <c r="AC307" i="4"/>
  <c r="AB307" i="4"/>
  <c r="AA307" i="4"/>
  <c r="Z307" i="4"/>
  <c r="Y307" i="4"/>
  <c r="X307" i="4"/>
  <c r="W307" i="4"/>
  <c r="V307" i="4"/>
  <c r="U307" i="4"/>
  <c r="T307" i="4"/>
  <c r="S307" i="4"/>
  <c r="R307" i="4"/>
  <c r="Q307" i="4"/>
  <c r="P307" i="4"/>
  <c r="O307" i="4"/>
  <c r="N307" i="4"/>
  <c r="M307" i="4"/>
  <c r="L307" i="4"/>
  <c r="K307" i="4"/>
  <c r="J307" i="4"/>
  <c r="I307" i="4"/>
  <c r="H307" i="4"/>
  <c r="G307" i="4"/>
  <c r="AK306" i="4"/>
  <c r="AJ306" i="4"/>
  <c r="AI306" i="4"/>
  <c r="AH306" i="4"/>
  <c r="AG306" i="4"/>
  <c r="AF306" i="4"/>
  <c r="AE306" i="4"/>
  <c r="AD306" i="4"/>
  <c r="AC306" i="4"/>
  <c r="AB306" i="4"/>
  <c r="AA306" i="4"/>
  <c r="Z306" i="4"/>
  <c r="Y306" i="4"/>
  <c r="X306" i="4"/>
  <c r="W306" i="4"/>
  <c r="V306" i="4"/>
  <c r="U306" i="4"/>
  <c r="T306" i="4"/>
  <c r="S306" i="4"/>
  <c r="R306" i="4"/>
  <c r="Q306" i="4"/>
  <c r="P306" i="4"/>
  <c r="O306" i="4"/>
  <c r="N306" i="4"/>
  <c r="M306" i="4"/>
  <c r="L306" i="4"/>
  <c r="K306" i="4"/>
  <c r="J306" i="4"/>
  <c r="I306" i="4"/>
  <c r="H306" i="4"/>
  <c r="G306" i="4"/>
  <c r="AJ305" i="4"/>
  <c r="AI305" i="4"/>
  <c r="AH305" i="4"/>
  <c r="AG305" i="4"/>
  <c r="AF305" i="4"/>
  <c r="AE305" i="4"/>
  <c r="AD305" i="4"/>
  <c r="AC305" i="4"/>
  <c r="AB305" i="4"/>
  <c r="AA305" i="4"/>
  <c r="Z305" i="4"/>
  <c r="Y305" i="4"/>
  <c r="X305" i="4"/>
  <c r="W305" i="4"/>
  <c r="V305" i="4"/>
  <c r="U305" i="4"/>
  <c r="T305" i="4"/>
  <c r="S305" i="4"/>
  <c r="R305" i="4"/>
  <c r="Q305" i="4"/>
  <c r="P305" i="4"/>
  <c r="O305" i="4"/>
  <c r="N305" i="4"/>
  <c r="M305" i="4"/>
  <c r="L305" i="4"/>
  <c r="K305" i="4"/>
  <c r="J305" i="4"/>
  <c r="I305" i="4"/>
  <c r="H305" i="4"/>
  <c r="G305" i="4"/>
  <c r="AI304" i="4"/>
  <c r="AH304" i="4"/>
  <c r="AG304" i="4"/>
  <c r="AF304" i="4"/>
  <c r="AE304" i="4"/>
  <c r="AD304" i="4"/>
  <c r="AC304" i="4"/>
  <c r="AB304" i="4"/>
  <c r="AA304" i="4"/>
  <c r="Z304" i="4"/>
  <c r="Y304" i="4"/>
  <c r="X304" i="4"/>
  <c r="W304" i="4"/>
  <c r="V304" i="4"/>
  <c r="U304" i="4"/>
  <c r="T304" i="4"/>
  <c r="S304" i="4"/>
  <c r="R304" i="4"/>
  <c r="Q304" i="4"/>
  <c r="P304" i="4"/>
  <c r="O304" i="4"/>
  <c r="N304" i="4"/>
  <c r="M304" i="4"/>
  <c r="L304" i="4"/>
  <c r="K304" i="4"/>
  <c r="J304" i="4"/>
  <c r="I304" i="4"/>
  <c r="H304" i="4"/>
  <c r="G304" i="4"/>
  <c r="AH303" i="4"/>
  <c r="AG303" i="4"/>
  <c r="AF303" i="4"/>
  <c r="AE303" i="4"/>
  <c r="AD303" i="4"/>
  <c r="AC303" i="4"/>
  <c r="AB303" i="4"/>
  <c r="AA303" i="4"/>
  <c r="Z303" i="4"/>
  <c r="Y303" i="4"/>
  <c r="X303" i="4"/>
  <c r="W303" i="4"/>
  <c r="V303" i="4"/>
  <c r="U303" i="4"/>
  <c r="T303" i="4"/>
  <c r="S303" i="4"/>
  <c r="R303" i="4"/>
  <c r="Q303" i="4"/>
  <c r="P303" i="4"/>
  <c r="O303" i="4"/>
  <c r="N303" i="4"/>
  <c r="M303" i="4"/>
  <c r="L303" i="4"/>
  <c r="K303" i="4"/>
  <c r="J303" i="4"/>
  <c r="I303" i="4"/>
  <c r="H303" i="4"/>
  <c r="G303" i="4"/>
  <c r="AG302" i="4"/>
  <c r="AF302" i="4"/>
  <c r="AE302" i="4"/>
  <c r="AD302" i="4"/>
  <c r="AC302" i="4"/>
  <c r="AB302" i="4"/>
  <c r="AA302" i="4"/>
  <c r="Z302" i="4"/>
  <c r="Y302" i="4"/>
  <c r="X302" i="4"/>
  <c r="W302" i="4"/>
  <c r="V302" i="4"/>
  <c r="U302" i="4"/>
  <c r="T302" i="4"/>
  <c r="S302" i="4"/>
  <c r="R302" i="4"/>
  <c r="Q302" i="4"/>
  <c r="P302" i="4"/>
  <c r="O302" i="4"/>
  <c r="N302" i="4"/>
  <c r="M302" i="4"/>
  <c r="L302" i="4"/>
  <c r="K302" i="4"/>
  <c r="J302" i="4"/>
  <c r="I302" i="4"/>
  <c r="H302" i="4"/>
  <c r="G302" i="4"/>
  <c r="AF301" i="4"/>
  <c r="AE301" i="4"/>
  <c r="AD301" i="4"/>
  <c r="AC301" i="4"/>
  <c r="AB301" i="4"/>
  <c r="AA301" i="4"/>
  <c r="Z301" i="4"/>
  <c r="Y301" i="4"/>
  <c r="X301" i="4"/>
  <c r="W301" i="4"/>
  <c r="V301" i="4"/>
  <c r="U301" i="4"/>
  <c r="T301" i="4"/>
  <c r="S301" i="4"/>
  <c r="R301" i="4"/>
  <c r="Q301" i="4"/>
  <c r="P301" i="4"/>
  <c r="O301" i="4"/>
  <c r="N301" i="4"/>
  <c r="M301" i="4"/>
  <c r="L301" i="4"/>
  <c r="K301" i="4"/>
  <c r="J301" i="4"/>
  <c r="I301" i="4"/>
  <c r="H301" i="4"/>
  <c r="G301" i="4"/>
  <c r="AE300" i="4"/>
  <c r="AD300" i="4"/>
  <c r="AC300" i="4"/>
  <c r="AB300" i="4"/>
  <c r="AA300" i="4"/>
  <c r="Z300" i="4"/>
  <c r="Y300" i="4"/>
  <c r="X300" i="4"/>
  <c r="W300" i="4"/>
  <c r="V300" i="4"/>
  <c r="U300" i="4"/>
  <c r="T300" i="4"/>
  <c r="S300" i="4"/>
  <c r="R300" i="4"/>
  <c r="Q300" i="4"/>
  <c r="P300" i="4"/>
  <c r="O300" i="4"/>
  <c r="N300" i="4"/>
  <c r="M300" i="4"/>
  <c r="L300" i="4"/>
  <c r="K300" i="4"/>
  <c r="J300" i="4"/>
  <c r="I300" i="4"/>
  <c r="H300" i="4"/>
  <c r="G300" i="4"/>
  <c r="AD299" i="4"/>
  <c r="AC299" i="4"/>
  <c r="AB299" i="4"/>
  <c r="AA299" i="4"/>
  <c r="Z299" i="4"/>
  <c r="Y299" i="4"/>
  <c r="X299" i="4"/>
  <c r="W299" i="4"/>
  <c r="V299" i="4"/>
  <c r="U299" i="4"/>
  <c r="T299" i="4"/>
  <c r="S299" i="4"/>
  <c r="R299" i="4"/>
  <c r="Q299" i="4"/>
  <c r="P299" i="4"/>
  <c r="O299" i="4"/>
  <c r="N299" i="4"/>
  <c r="M299" i="4"/>
  <c r="L299" i="4"/>
  <c r="K299" i="4"/>
  <c r="J299" i="4"/>
  <c r="I299" i="4"/>
  <c r="H299" i="4"/>
  <c r="G299" i="4"/>
  <c r="AC298" i="4"/>
  <c r="AB298" i="4"/>
  <c r="AA298" i="4"/>
  <c r="Z298" i="4"/>
  <c r="Y298" i="4"/>
  <c r="X298" i="4"/>
  <c r="W298" i="4"/>
  <c r="V298" i="4"/>
  <c r="U298" i="4"/>
  <c r="T298" i="4"/>
  <c r="S298" i="4"/>
  <c r="R298" i="4"/>
  <c r="Q298" i="4"/>
  <c r="P298" i="4"/>
  <c r="O298" i="4"/>
  <c r="N298" i="4"/>
  <c r="M298" i="4"/>
  <c r="L298" i="4"/>
  <c r="K298" i="4"/>
  <c r="J298" i="4"/>
  <c r="I298" i="4"/>
  <c r="H298" i="4"/>
  <c r="G298" i="4"/>
  <c r="AB297" i="4"/>
  <c r="AA297" i="4"/>
  <c r="Z297" i="4"/>
  <c r="Y297" i="4"/>
  <c r="X297" i="4"/>
  <c r="W297" i="4"/>
  <c r="V297" i="4"/>
  <c r="U297" i="4"/>
  <c r="T297" i="4"/>
  <c r="S297" i="4"/>
  <c r="R297" i="4"/>
  <c r="Q297" i="4"/>
  <c r="P297" i="4"/>
  <c r="O297" i="4"/>
  <c r="N297" i="4"/>
  <c r="M297" i="4"/>
  <c r="L297" i="4"/>
  <c r="K297" i="4"/>
  <c r="J297" i="4"/>
  <c r="I297" i="4"/>
  <c r="H297" i="4"/>
  <c r="G297" i="4"/>
  <c r="AA296" i="4"/>
  <c r="Z296" i="4"/>
  <c r="Y296" i="4"/>
  <c r="X296" i="4"/>
  <c r="W296" i="4"/>
  <c r="V296" i="4"/>
  <c r="U296" i="4"/>
  <c r="T296" i="4"/>
  <c r="S296" i="4"/>
  <c r="R296" i="4"/>
  <c r="Q296" i="4"/>
  <c r="P296" i="4"/>
  <c r="O296" i="4"/>
  <c r="N296" i="4"/>
  <c r="M296" i="4"/>
  <c r="L296" i="4"/>
  <c r="K296" i="4"/>
  <c r="J296" i="4"/>
  <c r="I296" i="4"/>
  <c r="H296" i="4"/>
  <c r="G296" i="4"/>
  <c r="Z295" i="4"/>
  <c r="Y295" i="4"/>
  <c r="X295" i="4"/>
  <c r="W295" i="4"/>
  <c r="V295" i="4"/>
  <c r="U295" i="4"/>
  <c r="T295" i="4"/>
  <c r="S295" i="4"/>
  <c r="R295" i="4"/>
  <c r="Q295" i="4"/>
  <c r="P295" i="4"/>
  <c r="O295" i="4"/>
  <c r="N295" i="4"/>
  <c r="M295" i="4"/>
  <c r="L295" i="4"/>
  <c r="K295" i="4"/>
  <c r="J295" i="4"/>
  <c r="I295" i="4"/>
  <c r="H295" i="4"/>
  <c r="G295" i="4"/>
  <c r="Y294" i="4"/>
  <c r="X294" i="4"/>
  <c r="W294" i="4"/>
  <c r="V294" i="4"/>
  <c r="U294" i="4"/>
  <c r="T294" i="4"/>
  <c r="S294" i="4"/>
  <c r="R294" i="4"/>
  <c r="Q294" i="4"/>
  <c r="P294" i="4"/>
  <c r="O294" i="4"/>
  <c r="N294" i="4"/>
  <c r="M294" i="4"/>
  <c r="L294" i="4"/>
  <c r="K294" i="4"/>
  <c r="J294" i="4"/>
  <c r="I294" i="4"/>
  <c r="H294" i="4"/>
  <c r="G294" i="4"/>
  <c r="X293" i="4"/>
  <c r="W293" i="4"/>
  <c r="V293" i="4"/>
  <c r="U293" i="4"/>
  <c r="T293" i="4"/>
  <c r="S293" i="4"/>
  <c r="R293" i="4"/>
  <c r="Q293" i="4"/>
  <c r="P293" i="4"/>
  <c r="O293" i="4"/>
  <c r="N293" i="4"/>
  <c r="M293" i="4"/>
  <c r="L293" i="4"/>
  <c r="K293" i="4"/>
  <c r="J293" i="4"/>
  <c r="I293" i="4"/>
  <c r="H293" i="4"/>
  <c r="G293" i="4"/>
  <c r="W292" i="4"/>
  <c r="V292" i="4"/>
  <c r="U292" i="4"/>
  <c r="T292" i="4"/>
  <c r="S292" i="4"/>
  <c r="R292" i="4"/>
  <c r="Q292" i="4"/>
  <c r="P292" i="4"/>
  <c r="O292" i="4"/>
  <c r="N292" i="4"/>
  <c r="M292" i="4"/>
  <c r="L292" i="4"/>
  <c r="K292" i="4"/>
  <c r="J292" i="4"/>
  <c r="I292" i="4"/>
  <c r="H292" i="4"/>
  <c r="G292" i="4"/>
  <c r="V291" i="4"/>
  <c r="U291" i="4"/>
  <c r="T291" i="4"/>
  <c r="S291" i="4"/>
  <c r="R291" i="4"/>
  <c r="Q291" i="4"/>
  <c r="P291" i="4"/>
  <c r="O291" i="4"/>
  <c r="N291" i="4"/>
  <c r="M291" i="4"/>
  <c r="L291" i="4"/>
  <c r="K291" i="4"/>
  <c r="J291" i="4"/>
  <c r="I291" i="4"/>
  <c r="H291" i="4"/>
  <c r="G291" i="4"/>
  <c r="U290" i="4"/>
  <c r="T290" i="4"/>
  <c r="S290" i="4"/>
  <c r="R290" i="4"/>
  <c r="Q290" i="4"/>
  <c r="P290" i="4"/>
  <c r="O290" i="4"/>
  <c r="N290" i="4"/>
  <c r="M290" i="4"/>
  <c r="L290" i="4"/>
  <c r="K290" i="4"/>
  <c r="J290" i="4"/>
  <c r="I290" i="4"/>
  <c r="H290" i="4"/>
  <c r="G290" i="4"/>
  <c r="T289" i="4"/>
  <c r="S289" i="4"/>
  <c r="R289" i="4"/>
  <c r="Q289" i="4"/>
  <c r="P289" i="4"/>
  <c r="O289" i="4"/>
  <c r="N289" i="4"/>
  <c r="M289" i="4"/>
  <c r="L289" i="4"/>
  <c r="K289" i="4"/>
  <c r="J289" i="4"/>
  <c r="I289" i="4"/>
  <c r="H289" i="4"/>
  <c r="G289" i="4"/>
  <c r="S288" i="4"/>
  <c r="R288" i="4"/>
  <c r="Q288" i="4"/>
  <c r="P288" i="4"/>
  <c r="O288" i="4"/>
  <c r="N288" i="4"/>
  <c r="M288" i="4"/>
  <c r="L288" i="4"/>
  <c r="K288" i="4"/>
  <c r="J288" i="4"/>
  <c r="I288" i="4"/>
  <c r="H288" i="4"/>
  <c r="G288" i="4"/>
  <c r="R287" i="4"/>
  <c r="Q287" i="4"/>
  <c r="P287" i="4"/>
  <c r="O287" i="4"/>
  <c r="N287" i="4"/>
  <c r="M287" i="4"/>
  <c r="L287" i="4"/>
  <c r="K287" i="4"/>
  <c r="J287" i="4"/>
  <c r="I287" i="4"/>
  <c r="H287" i="4"/>
  <c r="G287" i="4"/>
  <c r="Q286" i="4"/>
  <c r="P286" i="4"/>
  <c r="O286" i="4"/>
  <c r="N286" i="4"/>
  <c r="M286" i="4"/>
  <c r="L286" i="4"/>
  <c r="K286" i="4"/>
  <c r="J286" i="4"/>
  <c r="I286" i="4"/>
  <c r="H286" i="4"/>
  <c r="G286" i="4"/>
  <c r="P285" i="4"/>
  <c r="O285" i="4"/>
  <c r="N285" i="4"/>
  <c r="M285" i="4"/>
  <c r="L285" i="4"/>
  <c r="K285" i="4"/>
  <c r="J285" i="4"/>
  <c r="I285" i="4"/>
  <c r="H285" i="4"/>
  <c r="G285" i="4"/>
  <c r="O284" i="4"/>
  <c r="N284" i="4"/>
  <c r="M284" i="4"/>
  <c r="L284" i="4"/>
  <c r="K284" i="4"/>
  <c r="J284" i="4"/>
  <c r="I284" i="4"/>
  <c r="H284" i="4"/>
  <c r="G284" i="4"/>
  <c r="N283" i="4"/>
  <c r="M283" i="4"/>
  <c r="L283" i="4"/>
  <c r="K283" i="4"/>
  <c r="J283" i="4"/>
  <c r="I283" i="4"/>
  <c r="H283" i="4"/>
  <c r="G283" i="4"/>
  <c r="M282" i="4"/>
  <c r="L282" i="4"/>
  <c r="K282" i="4"/>
  <c r="J282" i="4"/>
  <c r="I282" i="4"/>
  <c r="H282" i="4"/>
  <c r="G282" i="4"/>
  <c r="L281" i="4"/>
  <c r="K281" i="4"/>
  <c r="J281" i="4"/>
  <c r="I281" i="4"/>
  <c r="H281" i="4"/>
  <c r="G281" i="4"/>
  <c r="K280" i="4"/>
  <c r="J280" i="4"/>
  <c r="I280" i="4"/>
  <c r="H280" i="4"/>
  <c r="G280" i="4"/>
  <c r="J279" i="4"/>
  <c r="I279" i="4"/>
  <c r="H279" i="4"/>
  <c r="G279" i="4"/>
  <c r="I278" i="4"/>
  <c r="H278" i="4"/>
  <c r="G278" i="4"/>
  <c r="H277" i="4"/>
  <c r="G277" i="4"/>
  <c r="G276" i="4"/>
  <c r="BM398" i="4"/>
  <c r="BM397" i="4"/>
  <c r="BL397" i="4"/>
  <c r="BM396" i="4"/>
  <c r="BL396" i="4"/>
  <c r="BK396" i="4"/>
  <c r="BM395" i="4"/>
  <c r="BL395" i="4"/>
  <c r="BK395" i="4"/>
  <c r="BJ395" i="4"/>
  <c r="BM394" i="4"/>
  <c r="BL394" i="4"/>
  <c r="BK394" i="4"/>
  <c r="BJ394" i="4"/>
  <c r="BI394" i="4"/>
  <c r="BL393" i="4"/>
  <c r="BK393" i="4"/>
  <c r="BJ393" i="4"/>
  <c r="BI393" i="4"/>
  <c r="BH393" i="4"/>
  <c r="BM392" i="4"/>
  <c r="BK392" i="4"/>
  <c r="BJ392" i="4"/>
  <c r="BI392" i="4"/>
  <c r="BH392" i="4"/>
  <c r="BG392" i="4"/>
  <c r="BM391" i="4"/>
  <c r="BL391" i="4"/>
  <c r="BJ391" i="4"/>
  <c r="BI391" i="4"/>
  <c r="BH391" i="4"/>
  <c r="BG391" i="4"/>
  <c r="BF391" i="4"/>
  <c r="BM390" i="4"/>
  <c r="BL390" i="4"/>
  <c r="BK390" i="4"/>
  <c r="BI390" i="4"/>
  <c r="BH390" i="4"/>
  <c r="BG390" i="4"/>
  <c r="BF390" i="4"/>
  <c r="BE390" i="4"/>
  <c r="BM389" i="4"/>
  <c r="BL389" i="4"/>
  <c r="BK389" i="4"/>
  <c r="BJ389" i="4"/>
  <c r="BH389" i="4"/>
  <c r="BG389" i="4"/>
  <c r="BF389" i="4"/>
  <c r="BE389" i="4"/>
  <c r="BD389" i="4"/>
  <c r="BL387" i="4"/>
  <c r="BK387" i="4"/>
  <c r="BJ387" i="4"/>
  <c r="BI387" i="4"/>
  <c r="BH387" i="4"/>
  <c r="BF387" i="4"/>
  <c r="BE387" i="4"/>
  <c r="BD387" i="4"/>
  <c r="BC387" i="4"/>
  <c r="BB387" i="4"/>
  <c r="BM386" i="4"/>
  <c r="BK386" i="4"/>
  <c r="BJ386" i="4"/>
  <c r="BI386" i="4"/>
  <c r="BH386" i="4"/>
  <c r="BG386" i="4"/>
  <c r="BE386" i="4"/>
  <c r="BD386" i="4"/>
  <c r="BC386" i="4"/>
  <c r="BB386" i="4"/>
  <c r="BA386" i="4"/>
  <c r="BM385" i="4"/>
  <c r="BL385" i="4"/>
  <c r="BJ385" i="4"/>
  <c r="BI385" i="4"/>
  <c r="BH385" i="4"/>
  <c r="BG385" i="4"/>
  <c r="BF385" i="4"/>
  <c r="BD385" i="4"/>
  <c r="BC385" i="4"/>
  <c r="BB385" i="4"/>
  <c r="BA385" i="4"/>
  <c r="AZ385" i="4"/>
  <c r="BM384" i="4"/>
  <c r="BL384" i="4"/>
  <c r="BK384" i="4"/>
  <c r="BI384" i="4"/>
  <c r="BH384" i="4"/>
  <c r="BG384" i="4"/>
  <c r="BF384" i="4"/>
  <c r="BE384" i="4"/>
  <c r="BC384" i="4"/>
  <c r="BB384" i="4"/>
  <c r="BA384" i="4"/>
  <c r="AZ384" i="4"/>
  <c r="AY384" i="4"/>
  <c r="BM383" i="4"/>
  <c r="BL383" i="4"/>
  <c r="BK383" i="4"/>
  <c r="BJ383" i="4"/>
  <c r="BH383" i="4"/>
  <c r="BG383" i="4"/>
  <c r="BF383" i="4"/>
  <c r="BE383" i="4"/>
  <c r="BD383" i="4"/>
  <c r="BB383" i="4"/>
  <c r="BA383" i="4"/>
  <c r="AZ383" i="4"/>
  <c r="AY383" i="4"/>
  <c r="AX383" i="4"/>
  <c r="BM382" i="4"/>
  <c r="BL382" i="4"/>
  <c r="BK382" i="4"/>
  <c r="BJ382" i="4"/>
  <c r="BI382" i="4"/>
  <c r="BG382" i="4"/>
  <c r="BF382" i="4"/>
  <c r="BE382" i="4"/>
  <c r="BD382" i="4"/>
  <c r="BC382" i="4"/>
  <c r="BA382" i="4"/>
  <c r="AZ382" i="4"/>
  <c r="AY382" i="4"/>
  <c r="AX382" i="4"/>
  <c r="AW382" i="4"/>
  <c r="BL381" i="4"/>
  <c r="BK381" i="4"/>
  <c r="BJ381" i="4"/>
  <c r="BI381" i="4"/>
  <c r="BH381" i="4"/>
  <c r="BF381" i="4"/>
  <c r="BE381" i="4"/>
  <c r="BD381" i="4"/>
  <c r="BC381" i="4"/>
  <c r="BB381" i="4"/>
  <c r="AZ381" i="4"/>
  <c r="AY381" i="4"/>
  <c r="AX381" i="4"/>
  <c r="AW381" i="4"/>
  <c r="AV381" i="4"/>
  <c r="BM380" i="4"/>
  <c r="BK380" i="4"/>
  <c r="BJ380" i="4"/>
  <c r="BI380" i="4"/>
  <c r="BH380" i="4"/>
  <c r="BG380" i="4"/>
  <c r="BE380" i="4"/>
  <c r="BD380" i="4"/>
  <c r="BC380" i="4"/>
  <c r="BB380" i="4"/>
  <c r="BA380" i="4"/>
  <c r="AY380" i="4"/>
  <c r="AX380" i="4"/>
  <c r="AW380" i="4"/>
  <c r="AV380" i="4"/>
  <c r="AU380" i="4"/>
  <c r="BM379" i="4"/>
  <c r="BL379" i="4"/>
  <c r="BJ379" i="4"/>
  <c r="BI379" i="4"/>
  <c r="BH379" i="4"/>
  <c r="BG379" i="4"/>
  <c r="BF379" i="4"/>
  <c r="BD379" i="4"/>
  <c r="BC379" i="4"/>
  <c r="BB379" i="4"/>
  <c r="BA379" i="4"/>
  <c r="AZ379" i="4"/>
  <c r="AX379" i="4"/>
  <c r="AW379" i="4"/>
  <c r="AV379" i="4"/>
  <c r="AU379" i="4"/>
  <c r="AT379" i="4"/>
  <c r="BM378" i="4"/>
  <c r="BL378" i="4"/>
  <c r="BK378" i="4"/>
  <c r="BI378" i="4"/>
  <c r="BH378" i="4"/>
  <c r="BG378" i="4"/>
  <c r="BF378" i="4"/>
  <c r="BE378" i="4"/>
  <c r="BC378" i="4"/>
  <c r="BB378" i="4"/>
  <c r="BA378" i="4"/>
  <c r="AZ378" i="4"/>
  <c r="AY378" i="4"/>
  <c r="AW378" i="4"/>
  <c r="AV378" i="4"/>
  <c r="AU378" i="4"/>
  <c r="AT378" i="4"/>
  <c r="AS378" i="4"/>
  <c r="BM377" i="4"/>
  <c r="BL377" i="4"/>
  <c r="BK377" i="4"/>
  <c r="BJ377" i="4"/>
  <c r="BH377" i="4"/>
  <c r="BG377" i="4"/>
  <c r="BF377" i="4"/>
  <c r="BE377" i="4"/>
  <c r="BD377" i="4"/>
  <c r="BB377" i="4"/>
  <c r="BA377" i="4"/>
  <c r="AZ377" i="4"/>
  <c r="AY377" i="4"/>
  <c r="AX377" i="4"/>
  <c r="AV377" i="4"/>
  <c r="AU377" i="4"/>
  <c r="AT377" i="4"/>
  <c r="AS377" i="4"/>
  <c r="AR377" i="4"/>
  <c r="BL375" i="4"/>
  <c r="BK375" i="4"/>
  <c r="BJ375" i="4"/>
  <c r="BI375" i="4"/>
  <c r="BH375" i="4"/>
  <c r="BF375" i="4"/>
  <c r="BE375" i="4"/>
  <c r="BD375" i="4"/>
  <c r="BC375" i="4"/>
  <c r="BB375" i="4"/>
  <c r="AZ375" i="4"/>
  <c r="AY375" i="4"/>
  <c r="AX375" i="4"/>
  <c r="AW375" i="4"/>
  <c r="AV375" i="4"/>
  <c r="AT375" i="4"/>
  <c r="AS375" i="4"/>
  <c r="AR375" i="4"/>
  <c r="AQ375" i="4"/>
  <c r="AP375" i="4"/>
  <c r="BM374" i="4"/>
  <c r="BK374" i="4"/>
  <c r="BJ374" i="4"/>
  <c r="BI374" i="4"/>
  <c r="BH374" i="4"/>
  <c r="BG374" i="4"/>
  <c r="BE374" i="4"/>
  <c r="BD374" i="4"/>
  <c r="BC374" i="4"/>
  <c r="BB374" i="4"/>
  <c r="BA374" i="4"/>
  <c r="AY374" i="4"/>
  <c r="AX374" i="4"/>
  <c r="AW374" i="4"/>
  <c r="AV374" i="4"/>
  <c r="AU374" i="4"/>
  <c r="AS374" i="4"/>
  <c r="AR374" i="4"/>
  <c r="AQ374" i="4"/>
  <c r="AP374" i="4"/>
  <c r="AO374" i="4"/>
  <c r="BM373" i="4"/>
  <c r="BL373" i="4"/>
  <c r="BJ373" i="4"/>
  <c r="BI373" i="4"/>
  <c r="BH373" i="4"/>
  <c r="BG373" i="4"/>
  <c r="BF373" i="4"/>
  <c r="BD373" i="4"/>
  <c r="BC373" i="4"/>
  <c r="BB373" i="4"/>
  <c r="BA373" i="4"/>
  <c r="AZ373" i="4"/>
  <c r="AX373" i="4"/>
  <c r="AW373" i="4"/>
  <c r="AV373" i="4"/>
  <c r="AU373" i="4"/>
  <c r="AT373" i="4"/>
  <c r="AR373" i="4"/>
  <c r="AQ373" i="4"/>
  <c r="AP373" i="4"/>
  <c r="AO373" i="4"/>
  <c r="AN373" i="4"/>
  <c r="BM372" i="4"/>
  <c r="BL372" i="4"/>
  <c r="BK372" i="4"/>
  <c r="BI372" i="4"/>
  <c r="BH372" i="4"/>
  <c r="BG372" i="4"/>
  <c r="BF372" i="4"/>
  <c r="BE372" i="4"/>
  <c r="BC372" i="4"/>
  <c r="BB372" i="4"/>
  <c r="BA372" i="4"/>
  <c r="AZ372" i="4"/>
  <c r="AY372" i="4"/>
  <c r="AW372" i="4"/>
  <c r="AV372" i="4"/>
  <c r="AU372" i="4"/>
  <c r="AT372" i="4"/>
  <c r="AS372" i="4"/>
  <c r="AQ372" i="4"/>
  <c r="AP372" i="4"/>
  <c r="AO372" i="4"/>
  <c r="AN372" i="4"/>
  <c r="AM372" i="4"/>
  <c r="BM371" i="4"/>
  <c r="BL371" i="4"/>
  <c r="BK371" i="4"/>
  <c r="BJ371" i="4"/>
  <c r="BH371" i="4"/>
  <c r="BG371" i="4"/>
  <c r="BF371" i="4"/>
  <c r="BE371" i="4"/>
  <c r="BD371" i="4"/>
  <c r="BB371" i="4"/>
  <c r="BA371" i="4"/>
  <c r="AZ371" i="4"/>
  <c r="AY371" i="4"/>
  <c r="AX371" i="4"/>
  <c r="AV371" i="4"/>
  <c r="AU371" i="4"/>
  <c r="AT371" i="4"/>
  <c r="AS371" i="4"/>
  <c r="AR371" i="4"/>
  <c r="AP371" i="4"/>
  <c r="AO371" i="4"/>
  <c r="AN371" i="4"/>
  <c r="AM371" i="4"/>
  <c r="AL371" i="4"/>
  <c r="BM370" i="4"/>
  <c r="BL370" i="4"/>
  <c r="BK370" i="4"/>
  <c r="BJ370" i="4"/>
  <c r="BI370" i="4"/>
  <c r="BG370" i="4"/>
  <c r="BF370" i="4"/>
  <c r="BE370" i="4"/>
  <c r="BD370" i="4"/>
  <c r="BC370" i="4"/>
  <c r="BA370" i="4"/>
  <c r="AZ370" i="4"/>
  <c r="AY370" i="4"/>
  <c r="AX370" i="4"/>
  <c r="AW370" i="4"/>
  <c r="AU370" i="4"/>
  <c r="AT370" i="4"/>
  <c r="AS370" i="4"/>
  <c r="AR370" i="4"/>
  <c r="AQ370" i="4"/>
  <c r="AO370" i="4"/>
  <c r="AN370" i="4"/>
  <c r="AM370" i="4"/>
  <c r="AL370" i="4"/>
  <c r="AK370" i="4"/>
  <c r="BL369" i="4"/>
  <c r="BK369" i="4"/>
  <c r="BJ369" i="4"/>
  <c r="BI369" i="4"/>
  <c r="BH369" i="4"/>
  <c r="BF369" i="4"/>
  <c r="BE369" i="4"/>
  <c r="BD369" i="4"/>
  <c r="BC369" i="4"/>
  <c r="BB369" i="4"/>
  <c r="AZ369" i="4"/>
  <c r="AY369" i="4"/>
  <c r="AX369" i="4"/>
  <c r="AW369" i="4"/>
  <c r="AV369" i="4"/>
  <c r="AT369" i="4"/>
  <c r="AS369" i="4"/>
  <c r="AR369" i="4"/>
  <c r="AQ369" i="4"/>
  <c r="AP369" i="4"/>
  <c r="AN369" i="4"/>
  <c r="AM369" i="4"/>
  <c r="AL369" i="4"/>
  <c r="AK369" i="4"/>
  <c r="AJ369" i="4"/>
  <c r="BM368" i="4"/>
  <c r="BK368" i="4"/>
  <c r="BJ368" i="4"/>
  <c r="BI368" i="4"/>
  <c r="BH368" i="4"/>
  <c r="BG368" i="4"/>
  <c r="BE368" i="4"/>
  <c r="BD368" i="4"/>
  <c r="BC368" i="4"/>
  <c r="BB368" i="4"/>
  <c r="BA368" i="4"/>
  <c r="AY368" i="4"/>
  <c r="AX368" i="4"/>
  <c r="AW368" i="4"/>
  <c r="AV368" i="4"/>
  <c r="AU368" i="4"/>
  <c r="AS368" i="4"/>
  <c r="AR368" i="4"/>
  <c r="AQ368" i="4"/>
  <c r="AP368" i="4"/>
  <c r="AO368" i="4"/>
  <c r="AM368" i="4"/>
  <c r="AL368" i="4"/>
  <c r="AK368" i="4"/>
  <c r="AJ368" i="4"/>
  <c r="AI368" i="4"/>
  <c r="BM367" i="4"/>
  <c r="BL367" i="4"/>
  <c r="BJ367" i="4"/>
  <c r="BI367" i="4"/>
  <c r="BH367" i="4"/>
  <c r="BG367" i="4"/>
  <c r="BF367" i="4"/>
  <c r="BD367" i="4"/>
  <c r="BC367" i="4"/>
  <c r="BB367" i="4"/>
  <c r="BA367" i="4"/>
  <c r="AZ367" i="4"/>
  <c r="AX367" i="4"/>
  <c r="AW367" i="4"/>
  <c r="AV367" i="4"/>
  <c r="AU367" i="4"/>
  <c r="AT367" i="4"/>
  <c r="AR367" i="4"/>
  <c r="AQ367" i="4"/>
  <c r="AP367" i="4"/>
  <c r="AO367" i="4"/>
  <c r="AN367" i="4"/>
  <c r="AL367" i="4"/>
  <c r="AK367" i="4"/>
  <c r="AJ367" i="4"/>
  <c r="AI367" i="4"/>
  <c r="AH367" i="4"/>
  <c r="BM366" i="4"/>
  <c r="BL366" i="4"/>
  <c r="BK366" i="4"/>
  <c r="BI366" i="4"/>
  <c r="BH366" i="4"/>
  <c r="BG366" i="4"/>
  <c r="BF366" i="4"/>
  <c r="BE366" i="4"/>
  <c r="BC366" i="4"/>
  <c r="BB366" i="4"/>
  <c r="BA366" i="4"/>
  <c r="AZ366" i="4"/>
  <c r="AY366" i="4"/>
  <c r="AW366" i="4"/>
  <c r="AV366" i="4"/>
  <c r="AU366" i="4"/>
  <c r="AT366" i="4"/>
  <c r="AS366" i="4"/>
  <c r="AQ366" i="4"/>
  <c r="AP366" i="4"/>
  <c r="AO366" i="4"/>
  <c r="AN366" i="4"/>
  <c r="AM366" i="4"/>
  <c r="AK366" i="4"/>
  <c r="AJ366" i="4"/>
  <c r="AI366" i="4"/>
  <c r="AH366" i="4"/>
  <c r="AG366" i="4"/>
  <c r="BM365" i="4"/>
  <c r="BL365" i="4"/>
  <c r="BK365" i="4"/>
  <c r="BJ365" i="4"/>
  <c r="BH365" i="4"/>
  <c r="BG365" i="4"/>
  <c r="BF365" i="4"/>
  <c r="BE365" i="4"/>
  <c r="BD365" i="4"/>
  <c r="BB365" i="4"/>
  <c r="BA365" i="4"/>
  <c r="AZ365" i="4"/>
  <c r="AY365" i="4"/>
  <c r="AX365" i="4"/>
  <c r="AV365" i="4"/>
  <c r="AU365" i="4"/>
  <c r="AT365" i="4"/>
  <c r="AS365" i="4"/>
  <c r="AR365" i="4"/>
  <c r="AP365" i="4"/>
  <c r="AO365" i="4"/>
  <c r="AN365" i="4"/>
  <c r="AM365" i="4"/>
  <c r="AL365" i="4"/>
  <c r="AJ365" i="4"/>
  <c r="AI365" i="4"/>
  <c r="AH365" i="4"/>
  <c r="AG365" i="4"/>
  <c r="AF365" i="4"/>
  <c r="BL363" i="4"/>
  <c r="BK363" i="4"/>
  <c r="BJ363" i="4"/>
  <c r="BI363" i="4"/>
  <c r="BH363" i="4"/>
  <c r="BF363" i="4"/>
  <c r="BE363" i="4"/>
  <c r="BD363" i="4"/>
  <c r="BC363" i="4"/>
  <c r="BB363" i="4"/>
  <c r="AZ363" i="4"/>
  <c r="AY363" i="4"/>
  <c r="AX363" i="4"/>
  <c r="AW363" i="4"/>
  <c r="AV363" i="4"/>
  <c r="AT363" i="4"/>
  <c r="AS363" i="4"/>
  <c r="AR363" i="4"/>
  <c r="AQ363" i="4"/>
  <c r="AP363" i="4"/>
  <c r="AN363" i="4"/>
  <c r="AM363" i="4"/>
  <c r="AL363" i="4"/>
  <c r="AK363" i="4"/>
  <c r="AJ363" i="4"/>
  <c r="AH363" i="4"/>
  <c r="AG363" i="4"/>
  <c r="AF363" i="4"/>
  <c r="AE363" i="4"/>
  <c r="AD363" i="4"/>
  <c r="BM362" i="4"/>
  <c r="BK362" i="4"/>
  <c r="BJ362" i="4"/>
  <c r="BI362" i="4"/>
  <c r="BH362" i="4"/>
  <c r="BG362" i="4"/>
  <c r="BE362" i="4"/>
  <c r="BD362" i="4"/>
  <c r="BC362" i="4"/>
  <c r="BB362" i="4"/>
  <c r="BA362" i="4"/>
  <c r="AY362" i="4"/>
  <c r="AX362" i="4"/>
  <c r="AW362" i="4"/>
  <c r="AV362" i="4"/>
  <c r="AU362" i="4"/>
  <c r="AS362" i="4"/>
  <c r="AR362" i="4"/>
  <c r="AQ362" i="4"/>
  <c r="AP362" i="4"/>
  <c r="AO362" i="4"/>
  <c r="AM362" i="4"/>
  <c r="AL362" i="4"/>
  <c r="AK362" i="4"/>
  <c r="AJ362" i="4"/>
  <c r="AI362" i="4"/>
  <c r="AG362" i="4"/>
  <c r="AF362" i="4"/>
  <c r="AE362" i="4"/>
  <c r="AD362" i="4"/>
  <c r="AC362" i="4"/>
  <c r="BM361" i="4"/>
  <c r="BL361" i="4"/>
  <c r="BJ361" i="4"/>
  <c r="BI361" i="4"/>
  <c r="BH361" i="4"/>
  <c r="BG361" i="4"/>
  <c r="BF361" i="4"/>
  <c r="BD361" i="4"/>
  <c r="BC361" i="4"/>
  <c r="BB361" i="4"/>
  <c r="BA361" i="4"/>
  <c r="AZ361" i="4"/>
  <c r="AX361" i="4"/>
  <c r="AW361" i="4"/>
  <c r="AV361" i="4"/>
  <c r="AU361" i="4"/>
  <c r="AT361" i="4"/>
  <c r="AR361" i="4"/>
  <c r="AQ361" i="4"/>
  <c r="AP361" i="4"/>
  <c r="AO361" i="4"/>
  <c r="AN361" i="4"/>
  <c r="AL361" i="4"/>
  <c r="AK361" i="4"/>
  <c r="AJ361" i="4"/>
  <c r="AI361" i="4"/>
  <c r="AH361" i="4"/>
  <c r="AF361" i="4"/>
  <c r="AE361" i="4"/>
  <c r="AD361" i="4"/>
  <c r="AC361" i="4"/>
  <c r="AB361" i="4"/>
  <c r="BM360" i="4"/>
  <c r="BL360" i="4"/>
  <c r="BK360" i="4"/>
  <c r="BI360" i="4"/>
  <c r="BH360" i="4"/>
  <c r="BG360" i="4"/>
  <c r="BF360" i="4"/>
  <c r="BE360" i="4"/>
  <c r="BC360" i="4"/>
  <c r="BB360" i="4"/>
  <c r="BA360" i="4"/>
  <c r="AZ360" i="4"/>
  <c r="AY360" i="4"/>
  <c r="AW360" i="4"/>
  <c r="AV360" i="4"/>
  <c r="AU360" i="4"/>
  <c r="AT360" i="4"/>
  <c r="AS360" i="4"/>
  <c r="AQ360" i="4"/>
  <c r="AP360" i="4"/>
  <c r="AO360" i="4"/>
  <c r="AN360" i="4"/>
  <c r="AM360" i="4"/>
  <c r="AK360" i="4"/>
  <c r="AJ360" i="4"/>
  <c r="AI360" i="4"/>
  <c r="AH360" i="4"/>
  <c r="AG360" i="4"/>
  <c r="AE360" i="4"/>
  <c r="AD360" i="4"/>
  <c r="AC360" i="4"/>
  <c r="AB360" i="4"/>
  <c r="AA360" i="4"/>
  <c r="BM359" i="4"/>
  <c r="BL359" i="4"/>
  <c r="BK359" i="4"/>
  <c r="BJ359" i="4"/>
  <c r="BH359" i="4"/>
  <c r="BG359" i="4"/>
  <c r="BF359" i="4"/>
  <c r="BE359" i="4"/>
  <c r="BD359" i="4"/>
  <c r="BB359" i="4"/>
  <c r="BA359" i="4"/>
  <c r="AZ359" i="4"/>
  <c r="AY359" i="4"/>
  <c r="AX359" i="4"/>
  <c r="AV359" i="4"/>
  <c r="AU359" i="4"/>
  <c r="AT359" i="4"/>
  <c r="AS359" i="4"/>
  <c r="AR359" i="4"/>
  <c r="AP359" i="4"/>
  <c r="AO359" i="4"/>
  <c r="AN359" i="4"/>
  <c r="AM359" i="4"/>
  <c r="AL359" i="4"/>
  <c r="AJ359" i="4"/>
  <c r="AI359" i="4"/>
  <c r="AH359" i="4"/>
  <c r="AG359" i="4"/>
  <c r="AF359" i="4"/>
  <c r="AD359" i="4"/>
  <c r="AC359" i="4"/>
  <c r="AB359" i="4"/>
  <c r="AA359" i="4"/>
  <c r="Z359" i="4"/>
  <c r="BM358" i="4"/>
  <c r="BL358" i="4"/>
  <c r="BK358" i="4"/>
  <c r="BJ358" i="4"/>
  <c r="BI358" i="4"/>
  <c r="BG358" i="4"/>
  <c r="BF358" i="4"/>
  <c r="BE358" i="4"/>
  <c r="BD358" i="4"/>
  <c r="BC358" i="4"/>
  <c r="BA358" i="4"/>
  <c r="AZ358" i="4"/>
  <c r="AY358" i="4"/>
  <c r="AX358" i="4"/>
  <c r="AW358" i="4"/>
  <c r="AU358" i="4"/>
  <c r="AT358" i="4"/>
  <c r="AS358" i="4"/>
  <c r="AR358" i="4"/>
  <c r="AQ358" i="4"/>
  <c r="AO358" i="4"/>
  <c r="AN358" i="4"/>
  <c r="AM358" i="4"/>
  <c r="AL358" i="4"/>
  <c r="AK358" i="4"/>
  <c r="AI358" i="4"/>
  <c r="AH358" i="4"/>
  <c r="AG358" i="4"/>
  <c r="AF358" i="4"/>
  <c r="AE358" i="4"/>
  <c r="AC358" i="4"/>
  <c r="AB358" i="4"/>
  <c r="AA358" i="4"/>
  <c r="Z358" i="4"/>
  <c r="Y358" i="4"/>
  <c r="BL357" i="4"/>
  <c r="BK357" i="4"/>
  <c r="BJ357" i="4"/>
  <c r="BI357" i="4"/>
  <c r="BH357" i="4"/>
  <c r="BF357" i="4"/>
  <c r="BE357" i="4"/>
  <c r="BD357" i="4"/>
  <c r="BC357" i="4"/>
  <c r="BB357" i="4"/>
  <c r="AZ357" i="4"/>
  <c r="AY357" i="4"/>
  <c r="AX357" i="4"/>
  <c r="AW357" i="4"/>
  <c r="AV357" i="4"/>
  <c r="AT357" i="4"/>
  <c r="AS357" i="4"/>
  <c r="AR357" i="4"/>
  <c r="AQ357" i="4"/>
  <c r="AP357" i="4"/>
  <c r="AN357" i="4"/>
  <c r="AM357" i="4"/>
  <c r="AL357" i="4"/>
  <c r="AK357" i="4"/>
  <c r="AJ357" i="4"/>
  <c r="AH357" i="4"/>
  <c r="AG357" i="4"/>
  <c r="AF357" i="4"/>
  <c r="AE357" i="4"/>
  <c r="AD357" i="4"/>
  <c r="AB357" i="4"/>
  <c r="AA357" i="4"/>
  <c r="Z357" i="4"/>
  <c r="Y357" i="4"/>
  <c r="X357" i="4"/>
  <c r="BM356" i="4"/>
  <c r="BK356" i="4"/>
  <c r="BJ356" i="4"/>
  <c r="BI356" i="4"/>
  <c r="BH356" i="4"/>
  <c r="BG356" i="4"/>
  <c r="BE356" i="4"/>
  <c r="BD356" i="4"/>
  <c r="BC356" i="4"/>
  <c r="BB356" i="4"/>
  <c r="BA356" i="4"/>
  <c r="AY356" i="4"/>
  <c r="AX356" i="4"/>
  <c r="AW356" i="4"/>
  <c r="AV356" i="4"/>
  <c r="AU356" i="4"/>
  <c r="AS356" i="4"/>
  <c r="AR356" i="4"/>
  <c r="AQ356" i="4"/>
  <c r="AP356" i="4"/>
  <c r="AO356" i="4"/>
  <c r="AM356" i="4"/>
  <c r="AL356" i="4"/>
  <c r="AK356" i="4"/>
  <c r="AJ356" i="4"/>
  <c r="AI356" i="4"/>
  <c r="AG356" i="4"/>
  <c r="AF356" i="4"/>
  <c r="AE356" i="4"/>
  <c r="AD356" i="4"/>
  <c r="AC356" i="4"/>
  <c r="AA356" i="4"/>
  <c r="Z356" i="4"/>
  <c r="Y356" i="4"/>
  <c r="X356" i="4"/>
  <c r="W356" i="4"/>
  <c r="BM355" i="4"/>
  <c r="BL355" i="4"/>
  <c r="BJ355" i="4"/>
  <c r="BI355" i="4"/>
  <c r="BH355" i="4"/>
  <c r="BG355" i="4"/>
  <c r="BF355" i="4"/>
  <c r="BD355" i="4"/>
  <c r="BC355" i="4"/>
  <c r="BB355" i="4"/>
  <c r="BA355" i="4"/>
  <c r="AZ355" i="4"/>
  <c r="AX355" i="4"/>
  <c r="AW355" i="4"/>
  <c r="AV355" i="4"/>
  <c r="AU355" i="4"/>
  <c r="AT355" i="4"/>
  <c r="AR355" i="4"/>
  <c r="AQ355" i="4"/>
  <c r="AP355" i="4"/>
  <c r="AO355" i="4"/>
  <c r="AN355" i="4"/>
  <c r="AL355" i="4"/>
  <c r="AK355" i="4"/>
  <c r="AJ355" i="4"/>
  <c r="AI355" i="4"/>
  <c r="AH355" i="4"/>
  <c r="AF355" i="4"/>
  <c r="AE355" i="4"/>
  <c r="AD355" i="4"/>
  <c r="AC355" i="4"/>
  <c r="AB355" i="4"/>
  <c r="Z355" i="4"/>
  <c r="Y355" i="4"/>
  <c r="X355" i="4"/>
  <c r="W355" i="4"/>
  <c r="V355" i="4"/>
  <c r="BM354" i="4"/>
  <c r="BL354" i="4"/>
  <c r="BK354" i="4"/>
  <c r="BI354" i="4"/>
  <c r="BH354" i="4"/>
  <c r="BG354" i="4"/>
  <c r="BF354" i="4"/>
  <c r="BE354" i="4"/>
  <c r="BC354" i="4"/>
  <c r="BB354" i="4"/>
  <c r="BA354" i="4"/>
  <c r="AZ354" i="4"/>
  <c r="AY354" i="4"/>
  <c r="AW354" i="4"/>
  <c r="AV354" i="4"/>
  <c r="AU354" i="4"/>
  <c r="AT354" i="4"/>
  <c r="AS354" i="4"/>
  <c r="AQ354" i="4"/>
  <c r="AP354" i="4"/>
  <c r="AO354" i="4"/>
  <c r="AN354" i="4"/>
  <c r="AM354" i="4"/>
  <c r="AK354" i="4"/>
  <c r="AJ354" i="4"/>
  <c r="AI354" i="4"/>
  <c r="AH354" i="4"/>
  <c r="AG354" i="4"/>
  <c r="AE354" i="4"/>
  <c r="AD354" i="4"/>
  <c r="AC354" i="4"/>
  <c r="AB354" i="4"/>
  <c r="AA354" i="4"/>
  <c r="Y354" i="4"/>
  <c r="X354" i="4"/>
  <c r="W354" i="4"/>
  <c r="V354" i="4"/>
  <c r="U354" i="4"/>
  <c r="BM353" i="4"/>
  <c r="BL353" i="4"/>
  <c r="BK353" i="4"/>
  <c r="BJ353" i="4"/>
  <c r="BH353" i="4"/>
  <c r="BG353" i="4"/>
  <c r="BF353" i="4"/>
  <c r="BE353" i="4"/>
  <c r="BD353" i="4"/>
  <c r="BB353" i="4"/>
  <c r="BA353" i="4"/>
  <c r="AZ353" i="4"/>
  <c r="AY353" i="4"/>
  <c r="AX353" i="4"/>
  <c r="AV353" i="4"/>
  <c r="AU353" i="4"/>
  <c r="AT353" i="4"/>
  <c r="AS353" i="4"/>
  <c r="AR353" i="4"/>
  <c r="AP353" i="4"/>
  <c r="AO353" i="4"/>
  <c r="AN353" i="4"/>
  <c r="AM353" i="4"/>
  <c r="AL353" i="4"/>
  <c r="AJ353" i="4"/>
  <c r="AI353" i="4"/>
  <c r="AH353" i="4"/>
  <c r="AG353" i="4"/>
  <c r="AF353" i="4"/>
  <c r="AD353" i="4"/>
  <c r="AC353" i="4"/>
  <c r="AB353" i="4"/>
  <c r="AA353" i="4"/>
  <c r="Z353" i="4"/>
  <c r="X353" i="4"/>
  <c r="W353" i="4"/>
  <c r="V353" i="4"/>
  <c r="U353" i="4"/>
  <c r="T353" i="4"/>
  <c r="BL351" i="4"/>
  <c r="BK351" i="4"/>
  <c r="BJ351" i="4"/>
  <c r="BI351" i="4"/>
  <c r="BH351" i="4"/>
  <c r="BF351" i="4"/>
  <c r="BE351" i="4"/>
  <c r="BD351" i="4"/>
  <c r="BC351" i="4"/>
  <c r="BB351" i="4"/>
  <c r="AZ351" i="4"/>
  <c r="AY351" i="4"/>
  <c r="AX351" i="4"/>
  <c r="AW351" i="4"/>
  <c r="AV351" i="4"/>
  <c r="AT351" i="4"/>
  <c r="AS351" i="4"/>
  <c r="AR351" i="4"/>
  <c r="AQ351" i="4"/>
  <c r="AP351" i="4"/>
  <c r="AN351" i="4"/>
  <c r="AM351" i="4"/>
  <c r="AL351" i="4"/>
  <c r="AK351" i="4"/>
  <c r="AJ351" i="4"/>
  <c r="AH351" i="4"/>
  <c r="AG351" i="4"/>
  <c r="AF351" i="4"/>
  <c r="AE351" i="4"/>
  <c r="AD351" i="4"/>
  <c r="AB351" i="4"/>
  <c r="AA351" i="4"/>
  <c r="Z351" i="4"/>
  <c r="Y351" i="4"/>
  <c r="X351" i="4"/>
  <c r="V351" i="4"/>
  <c r="U351" i="4"/>
  <c r="T351" i="4"/>
  <c r="S351" i="4"/>
  <c r="R351" i="4"/>
  <c r="BM350" i="4"/>
  <c r="BK350" i="4"/>
  <c r="BJ350" i="4"/>
  <c r="BI350" i="4"/>
  <c r="BH350" i="4"/>
  <c r="BG350" i="4"/>
  <c r="BE350" i="4"/>
  <c r="BD350" i="4"/>
  <c r="BC350" i="4"/>
  <c r="BB350" i="4"/>
  <c r="BA350" i="4"/>
  <c r="AY350" i="4"/>
  <c r="AX350" i="4"/>
  <c r="AW350" i="4"/>
  <c r="AV350" i="4"/>
  <c r="AU350" i="4"/>
  <c r="AS350" i="4"/>
  <c r="AR350" i="4"/>
  <c r="AQ350" i="4"/>
  <c r="AP350" i="4"/>
  <c r="AO350" i="4"/>
  <c r="AM350" i="4"/>
  <c r="AL350" i="4"/>
  <c r="AK350" i="4"/>
  <c r="AJ350" i="4"/>
  <c r="AI350" i="4"/>
  <c r="AG350" i="4"/>
  <c r="AF350" i="4"/>
  <c r="AE350" i="4"/>
  <c r="AD350" i="4"/>
  <c r="AC350" i="4"/>
  <c r="AA350" i="4"/>
  <c r="Z350" i="4"/>
  <c r="Y350" i="4"/>
  <c r="X350" i="4"/>
  <c r="W350" i="4"/>
  <c r="U350" i="4"/>
  <c r="T350" i="4"/>
  <c r="S350" i="4"/>
  <c r="R350" i="4"/>
  <c r="Q350" i="4"/>
  <c r="BM349" i="4"/>
  <c r="BL349" i="4"/>
  <c r="BJ349" i="4"/>
  <c r="BI349" i="4"/>
  <c r="BH349" i="4"/>
  <c r="BG349" i="4"/>
  <c r="BF349" i="4"/>
  <c r="BD349" i="4"/>
  <c r="BC349" i="4"/>
  <c r="BB349" i="4"/>
  <c r="BA349" i="4"/>
  <c r="AZ349" i="4"/>
  <c r="AX349" i="4"/>
  <c r="AW349" i="4"/>
  <c r="AV349" i="4"/>
  <c r="AU349" i="4"/>
  <c r="AT349" i="4"/>
  <c r="AR349" i="4"/>
  <c r="AQ349" i="4"/>
  <c r="AP349" i="4"/>
  <c r="AO349" i="4"/>
  <c r="AN349" i="4"/>
  <c r="AL349" i="4"/>
  <c r="AK349" i="4"/>
  <c r="AJ349" i="4"/>
  <c r="AI349" i="4"/>
  <c r="AH349" i="4"/>
  <c r="AF349" i="4"/>
  <c r="AE349" i="4"/>
  <c r="AD349" i="4"/>
  <c r="AC349" i="4"/>
  <c r="AB349" i="4"/>
  <c r="Z349" i="4"/>
  <c r="Y349" i="4"/>
  <c r="X349" i="4"/>
  <c r="W349" i="4"/>
  <c r="V349" i="4"/>
  <c r="T349" i="4"/>
  <c r="S349" i="4"/>
  <c r="R349" i="4"/>
  <c r="Q349" i="4"/>
  <c r="P349" i="4"/>
  <c r="BM348" i="4"/>
  <c r="BL348" i="4"/>
  <c r="BK348" i="4"/>
  <c r="BI348" i="4"/>
  <c r="BH348" i="4"/>
  <c r="BG348" i="4"/>
  <c r="BF348" i="4"/>
  <c r="BE348" i="4"/>
  <c r="BC348" i="4"/>
  <c r="BB348" i="4"/>
  <c r="BA348" i="4"/>
  <c r="AZ348" i="4"/>
  <c r="AY348" i="4"/>
  <c r="AW348" i="4"/>
  <c r="AV348" i="4"/>
  <c r="AU348" i="4"/>
  <c r="AT348" i="4"/>
  <c r="AS348" i="4"/>
  <c r="AQ348" i="4"/>
  <c r="AP348" i="4"/>
  <c r="AO348" i="4"/>
  <c r="AN348" i="4"/>
  <c r="AM348" i="4"/>
  <c r="AK348" i="4"/>
  <c r="AJ348" i="4"/>
  <c r="AI348" i="4"/>
  <c r="AH348" i="4"/>
  <c r="AG348" i="4"/>
  <c r="AE348" i="4"/>
  <c r="AD348" i="4"/>
  <c r="AC348" i="4"/>
  <c r="AB348" i="4"/>
  <c r="AA348" i="4"/>
  <c r="Y348" i="4"/>
  <c r="X348" i="4"/>
  <c r="W348" i="4"/>
  <c r="V348" i="4"/>
  <c r="U348" i="4"/>
  <c r="S348" i="4"/>
  <c r="R348" i="4"/>
  <c r="Q348" i="4"/>
  <c r="P348" i="4"/>
  <c r="O348" i="4"/>
  <c r="BM347" i="4"/>
  <c r="BL347" i="4"/>
  <c r="BK347" i="4"/>
  <c r="BJ347" i="4"/>
  <c r="BH347" i="4"/>
  <c r="BG347" i="4"/>
  <c r="BF347" i="4"/>
  <c r="BE347" i="4"/>
  <c r="BD347" i="4"/>
  <c r="BB347" i="4"/>
  <c r="BA347" i="4"/>
  <c r="AZ347" i="4"/>
  <c r="AY347" i="4"/>
  <c r="AX347" i="4"/>
  <c r="AV347" i="4"/>
  <c r="AU347" i="4"/>
  <c r="AT347" i="4"/>
  <c r="AS347" i="4"/>
  <c r="AR347" i="4"/>
  <c r="AP347" i="4"/>
  <c r="AO347" i="4"/>
  <c r="AN347" i="4"/>
  <c r="AM347" i="4"/>
  <c r="AL347" i="4"/>
  <c r="AJ347" i="4"/>
  <c r="AI347" i="4"/>
  <c r="AH347" i="4"/>
  <c r="AG347" i="4"/>
  <c r="AF347" i="4"/>
  <c r="AD347" i="4"/>
  <c r="AC347" i="4"/>
  <c r="AB347" i="4"/>
  <c r="AA347" i="4"/>
  <c r="Z347" i="4"/>
  <c r="X347" i="4"/>
  <c r="W347" i="4"/>
  <c r="V347" i="4"/>
  <c r="U347" i="4"/>
  <c r="T347" i="4"/>
  <c r="R347" i="4"/>
  <c r="Q347" i="4"/>
  <c r="P347" i="4"/>
  <c r="O347" i="4"/>
  <c r="N347" i="4"/>
  <c r="BM346" i="4"/>
  <c r="BL346" i="4"/>
  <c r="BK346" i="4"/>
  <c r="BJ346" i="4"/>
  <c r="BI346" i="4"/>
  <c r="BG346" i="4"/>
  <c r="BF346" i="4"/>
  <c r="BE346" i="4"/>
  <c r="BD346" i="4"/>
  <c r="BC346" i="4"/>
  <c r="BA346" i="4"/>
  <c r="AZ346" i="4"/>
  <c r="AY346" i="4"/>
  <c r="AX346" i="4"/>
  <c r="AW346" i="4"/>
  <c r="AU346" i="4"/>
  <c r="AT346" i="4"/>
  <c r="AS346" i="4"/>
  <c r="AR346" i="4"/>
  <c r="AQ346" i="4"/>
  <c r="AO346" i="4"/>
  <c r="AN346" i="4"/>
  <c r="AM346" i="4"/>
  <c r="AL346" i="4"/>
  <c r="AK346" i="4"/>
  <c r="AI346" i="4"/>
  <c r="AH346" i="4"/>
  <c r="AG346" i="4"/>
  <c r="AF346" i="4"/>
  <c r="AE346" i="4"/>
  <c r="AC346" i="4"/>
  <c r="AB346" i="4"/>
  <c r="AA346" i="4"/>
  <c r="Z346" i="4"/>
  <c r="Y346" i="4"/>
  <c r="W346" i="4"/>
  <c r="V346" i="4"/>
  <c r="U346" i="4"/>
  <c r="T346" i="4"/>
  <c r="S346" i="4"/>
  <c r="Q346" i="4"/>
  <c r="P346" i="4"/>
  <c r="O346" i="4"/>
  <c r="N346" i="4"/>
  <c r="M346" i="4"/>
  <c r="BL345" i="4"/>
  <c r="BK345" i="4"/>
  <c r="BJ345" i="4"/>
  <c r="BI345" i="4"/>
  <c r="BH345" i="4"/>
  <c r="BF345" i="4"/>
  <c r="BE345" i="4"/>
  <c r="BD345" i="4"/>
  <c r="BC345" i="4"/>
  <c r="BB345" i="4"/>
  <c r="AZ345" i="4"/>
  <c r="AY345" i="4"/>
  <c r="AX345" i="4"/>
  <c r="AW345" i="4"/>
  <c r="AV345" i="4"/>
  <c r="AT345" i="4"/>
  <c r="AS345" i="4"/>
  <c r="AR345" i="4"/>
  <c r="AQ345" i="4"/>
  <c r="AP345" i="4"/>
  <c r="AN345" i="4"/>
  <c r="AM345" i="4"/>
  <c r="AL345" i="4"/>
  <c r="AK345" i="4"/>
  <c r="AJ345" i="4"/>
  <c r="AH345" i="4"/>
  <c r="AG345" i="4"/>
  <c r="AF345" i="4"/>
  <c r="AE345" i="4"/>
  <c r="AD345" i="4"/>
  <c r="AB345" i="4"/>
  <c r="AA345" i="4"/>
  <c r="Z345" i="4"/>
  <c r="Y345" i="4"/>
  <c r="X345" i="4"/>
  <c r="V345" i="4"/>
  <c r="U345" i="4"/>
  <c r="T345" i="4"/>
  <c r="S345" i="4"/>
  <c r="R345" i="4"/>
  <c r="P345" i="4"/>
  <c r="O345" i="4"/>
  <c r="N345" i="4"/>
  <c r="M345" i="4"/>
  <c r="L345" i="4"/>
  <c r="BM344" i="4"/>
  <c r="BK344" i="4"/>
  <c r="BJ344" i="4"/>
  <c r="BI344" i="4"/>
  <c r="BH344" i="4"/>
  <c r="BG344" i="4"/>
  <c r="BE344" i="4"/>
  <c r="BD344" i="4"/>
  <c r="BC344" i="4"/>
  <c r="BB344" i="4"/>
  <c r="BA344" i="4"/>
  <c r="AY344" i="4"/>
  <c r="AX344" i="4"/>
  <c r="AW344" i="4"/>
  <c r="AV344" i="4"/>
  <c r="AU344" i="4"/>
  <c r="AS344" i="4"/>
  <c r="AR344" i="4"/>
  <c r="AQ344" i="4"/>
  <c r="AP344" i="4"/>
  <c r="AO344" i="4"/>
  <c r="AM344" i="4"/>
  <c r="AL344" i="4"/>
  <c r="AK344" i="4"/>
  <c r="AJ344" i="4"/>
  <c r="AI344" i="4"/>
  <c r="AG344" i="4"/>
  <c r="AF344" i="4"/>
  <c r="AE344" i="4"/>
  <c r="AD344" i="4"/>
  <c r="AC344" i="4"/>
  <c r="AA344" i="4"/>
  <c r="Z344" i="4"/>
  <c r="Y344" i="4"/>
  <c r="X344" i="4"/>
  <c r="W344" i="4"/>
  <c r="U344" i="4"/>
  <c r="T344" i="4"/>
  <c r="S344" i="4"/>
  <c r="R344" i="4"/>
  <c r="Q344" i="4"/>
  <c r="O344" i="4"/>
  <c r="N344" i="4"/>
  <c r="M344" i="4"/>
  <c r="L344" i="4"/>
  <c r="K344" i="4"/>
  <c r="BM343" i="4"/>
  <c r="BL343" i="4"/>
  <c r="BJ343" i="4"/>
  <c r="BI343" i="4"/>
  <c r="BH343" i="4"/>
  <c r="BG343" i="4"/>
  <c r="BF343" i="4"/>
  <c r="BD343" i="4"/>
  <c r="BC343" i="4"/>
  <c r="BB343" i="4"/>
  <c r="BA343" i="4"/>
  <c r="AZ343" i="4"/>
  <c r="AX343" i="4"/>
  <c r="AW343" i="4"/>
  <c r="AV343" i="4"/>
  <c r="AU343" i="4"/>
  <c r="AT343" i="4"/>
  <c r="AR343" i="4"/>
  <c r="AQ343" i="4"/>
  <c r="AP343" i="4"/>
  <c r="AO343" i="4"/>
  <c r="AN343" i="4"/>
  <c r="AL343" i="4"/>
  <c r="AK343" i="4"/>
  <c r="AJ343" i="4"/>
  <c r="AI343" i="4"/>
  <c r="AH343" i="4"/>
  <c r="AF343" i="4"/>
  <c r="AE343" i="4"/>
  <c r="AD343" i="4"/>
  <c r="AC343" i="4"/>
  <c r="AB343" i="4"/>
  <c r="Z343" i="4"/>
  <c r="Y343" i="4"/>
  <c r="X343" i="4"/>
  <c r="W343" i="4"/>
  <c r="V343" i="4"/>
  <c r="T343" i="4"/>
  <c r="S343" i="4"/>
  <c r="R343" i="4"/>
  <c r="Q343" i="4"/>
  <c r="P343" i="4"/>
  <c r="N343" i="4"/>
  <c r="M343" i="4"/>
  <c r="L343" i="4"/>
  <c r="K343" i="4"/>
  <c r="J343" i="4"/>
  <c r="BM342" i="4"/>
  <c r="BL342" i="4"/>
  <c r="BK342" i="4"/>
  <c r="BI342" i="4"/>
  <c r="BH342" i="4"/>
  <c r="BG342" i="4"/>
  <c r="BF342" i="4"/>
  <c r="BE342" i="4"/>
  <c r="BC342" i="4"/>
  <c r="BB342" i="4"/>
  <c r="BA342" i="4"/>
  <c r="AZ342" i="4"/>
  <c r="AY342" i="4"/>
  <c r="AW342" i="4"/>
  <c r="AV342" i="4"/>
  <c r="AU342" i="4"/>
  <c r="AT342" i="4"/>
  <c r="AS342" i="4"/>
  <c r="AQ342" i="4"/>
  <c r="AP342" i="4"/>
  <c r="AO342" i="4"/>
  <c r="AN342" i="4"/>
  <c r="AM342" i="4"/>
  <c r="AK342" i="4"/>
  <c r="AJ342" i="4"/>
  <c r="AI342" i="4"/>
  <c r="AH342" i="4"/>
  <c r="AG342" i="4"/>
  <c r="AE342" i="4"/>
  <c r="AD342" i="4"/>
  <c r="AC342" i="4"/>
  <c r="AB342" i="4"/>
  <c r="AA342" i="4"/>
  <c r="Y342" i="4"/>
  <c r="X342" i="4"/>
  <c r="W342" i="4"/>
  <c r="V342" i="4"/>
  <c r="U342" i="4"/>
  <c r="S342" i="4"/>
  <c r="R342" i="4"/>
  <c r="Q342" i="4"/>
  <c r="P342" i="4"/>
  <c r="O342" i="4"/>
  <c r="M342" i="4"/>
  <c r="L342" i="4"/>
  <c r="K342" i="4"/>
  <c r="J342" i="4"/>
  <c r="I342" i="4"/>
  <c r="BM341" i="4"/>
  <c r="BL341" i="4"/>
  <c r="BK341" i="4"/>
  <c r="BJ341" i="4"/>
  <c r="BH341" i="4"/>
  <c r="BG341" i="4"/>
  <c r="BF341" i="4"/>
  <c r="BE341" i="4"/>
  <c r="BD341" i="4"/>
  <c r="BB341" i="4"/>
  <c r="BA341" i="4"/>
  <c r="AZ341" i="4"/>
  <c r="AY341" i="4"/>
  <c r="AX341" i="4"/>
  <c r="AV341" i="4"/>
  <c r="AU341" i="4"/>
  <c r="AT341" i="4"/>
  <c r="AS341" i="4"/>
  <c r="AR341" i="4"/>
  <c r="AP341" i="4"/>
  <c r="AO341" i="4"/>
  <c r="AN341" i="4"/>
  <c r="AM341" i="4"/>
  <c r="AL341" i="4"/>
  <c r="AJ341" i="4"/>
  <c r="AI341" i="4"/>
  <c r="AH341" i="4"/>
  <c r="AG341" i="4"/>
  <c r="AF341" i="4"/>
  <c r="AD341" i="4"/>
  <c r="AC341" i="4"/>
  <c r="AB341" i="4"/>
  <c r="AA341" i="4"/>
  <c r="Z341" i="4"/>
  <c r="X341" i="4"/>
  <c r="W341" i="4"/>
  <c r="V341" i="4"/>
  <c r="U341" i="4"/>
  <c r="T341" i="4"/>
  <c r="R341" i="4"/>
  <c r="Q341" i="4"/>
  <c r="P341" i="4"/>
  <c r="O341" i="4"/>
  <c r="N341" i="4"/>
  <c r="L341" i="4"/>
  <c r="K341" i="4"/>
  <c r="J341" i="4"/>
  <c r="I341" i="4"/>
  <c r="H341" i="4"/>
  <c r="EJ24" i="5"/>
  <c r="EI24" i="5"/>
  <c r="EH24" i="5"/>
  <c r="EG24" i="5"/>
  <c r="EF24" i="5"/>
  <c r="EE24" i="5"/>
  <c r="ED24" i="5"/>
  <c r="EC24" i="5"/>
  <c r="EB24" i="5"/>
  <c r="EA24" i="5"/>
  <c r="DZ24" i="5"/>
  <c r="DY24" i="5"/>
  <c r="DX24" i="5"/>
  <c r="DW24" i="5"/>
  <c r="DV24" i="5"/>
  <c r="DU24" i="5"/>
  <c r="DT24" i="5"/>
  <c r="DS24" i="5"/>
  <c r="DR24" i="5"/>
  <c r="DQ24" i="5"/>
  <c r="DP24" i="5"/>
  <c r="DO24" i="5"/>
  <c r="DN24" i="5"/>
  <c r="DM24" i="5"/>
  <c r="DL24" i="5"/>
  <c r="DK24" i="5"/>
  <c r="DJ24" i="5"/>
  <c r="DI24" i="5"/>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N125" i="5" s="1"/>
  <c r="M24" i="5"/>
  <c r="M125" i="5" s="1"/>
  <c r="L24" i="5"/>
  <c r="L125" i="5" s="1"/>
  <c r="K24" i="5"/>
  <c r="K125" i="5" s="1"/>
  <c r="J24" i="5"/>
  <c r="J125" i="5" s="1"/>
  <c r="I24" i="5"/>
  <c r="I125" i="5" s="1"/>
  <c r="H24" i="5"/>
  <c r="H125" i="5" s="1"/>
  <c r="G24" i="5"/>
  <c r="G125" i="5" s="1"/>
  <c r="F24" i="5"/>
  <c r="F125" i="5" s="1"/>
  <c r="E24" i="5"/>
  <c r="E125" i="5" s="1"/>
  <c r="D24" i="5"/>
  <c r="D125" i="5" s="1"/>
  <c r="C24" i="5"/>
  <c r="EJ23" i="5"/>
  <c r="EI23" i="5"/>
  <c r="EH23" i="5"/>
  <c r="EG23" i="5"/>
  <c r="EF23" i="5"/>
  <c r="EE23" i="5"/>
  <c r="ED23" i="5"/>
  <c r="EC23" i="5"/>
  <c r="EB23" i="5"/>
  <c r="EA23" i="5"/>
  <c r="DZ23" i="5"/>
  <c r="DY23" i="5"/>
  <c r="DX23" i="5"/>
  <c r="DW23" i="5"/>
  <c r="DV23" i="5"/>
  <c r="DU23" i="5"/>
  <c r="DT23" i="5"/>
  <c r="DS23" i="5"/>
  <c r="DR23" i="5"/>
  <c r="DQ23" i="5"/>
  <c r="DP23" i="5"/>
  <c r="DO23" i="5"/>
  <c r="DN23" i="5"/>
  <c r="DM23" i="5"/>
  <c r="DL23" i="5"/>
  <c r="DK23" i="5"/>
  <c r="DJ23" i="5"/>
  <c r="DI23"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N124" i="5" s="1"/>
  <c r="M23" i="5"/>
  <c r="M124" i="5" s="1"/>
  <c r="L23" i="5"/>
  <c r="L124" i="5" s="1"/>
  <c r="K23" i="5"/>
  <c r="K124" i="5" s="1"/>
  <c r="J23" i="5"/>
  <c r="J124" i="5" s="1"/>
  <c r="I23" i="5"/>
  <c r="H23" i="5"/>
  <c r="H124" i="5" s="1"/>
  <c r="G23" i="5"/>
  <c r="G124" i="5" s="1"/>
  <c r="F23" i="5"/>
  <c r="F124" i="5" s="1"/>
  <c r="E23" i="5"/>
  <c r="E124" i="5" s="1"/>
  <c r="D23" i="5"/>
  <c r="D124" i="5" s="1"/>
  <c r="C23" i="5"/>
  <c r="C124" i="5" s="1"/>
  <c r="C126" i="5" s="1"/>
  <c r="D126" i="5" s="1"/>
  <c r="E126" i="5" s="1"/>
  <c r="F126" i="5" s="1"/>
  <c r="G126" i="5" s="1"/>
  <c r="H126" i="5" s="1"/>
  <c r="EJ22" i="5"/>
  <c r="EI22" i="5"/>
  <c r="EH22" i="5"/>
  <c r="EG22" i="5"/>
  <c r="EF22" i="5"/>
  <c r="EE22" i="5"/>
  <c r="ED22" i="5"/>
  <c r="EC22" i="5"/>
  <c r="EB22" i="5"/>
  <c r="EA22" i="5"/>
  <c r="DZ22" i="5"/>
  <c r="DY22" i="5"/>
  <c r="DX22" i="5"/>
  <c r="DW22" i="5"/>
  <c r="DV22" i="5"/>
  <c r="DU22" i="5"/>
  <c r="DT22" i="5"/>
  <c r="DS22" i="5"/>
  <c r="DR22" i="5"/>
  <c r="DQ22" i="5"/>
  <c r="DP22" i="5"/>
  <c r="DO22" i="5"/>
  <c r="DN22" i="5"/>
  <c r="DM22" i="5"/>
  <c r="DL22" i="5"/>
  <c r="DK22" i="5"/>
  <c r="DJ22" i="5"/>
  <c r="DI22" i="5"/>
  <c r="DH22" i="5"/>
  <c r="DG22"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N123" i="5" s="1"/>
  <c r="M22" i="5"/>
  <c r="L22" i="5"/>
  <c r="L123" i="5" s="1"/>
  <c r="K22" i="5"/>
  <c r="K123" i="5" s="1"/>
  <c r="J22" i="5"/>
  <c r="J123" i="5" s="1"/>
  <c r="I22" i="5"/>
  <c r="I123" i="5" s="1"/>
  <c r="H22" i="5"/>
  <c r="H123" i="5" s="1"/>
  <c r="G22" i="5"/>
  <c r="G123" i="5" s="1"/>
  <c r="F22" i="5"/>
  <c r="F123" i="5" s="1"/>
  <c r="E22" i="5"/>
  <c r="E123" i="5" s="1"/>
  <c r="D22" i="5"/>
  <c r="D123" i="5" s="1"/>
  <c r="C22" i="5"/>
  <c r="C123" i="5" s="1"/>
  <c r="BJ46" i="5"/>
  <c r="BI46" i="5"/>
  <c r="BH46" i="5"/>
  <c r="BG46" i="5"/>
  <c r="BF46" i="5"/>
  <c r="BE46" i="5"/>
  <c r="BD46" i="5"/>
  <c r="BC46" i="5"/>
  <c r="BB46" i="5"/>
  <c r="BA46" i="5"/>
  <c r="AZ46" i="5"/>
  <c r="AY46" i="5"/>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C39" i="5" s="1"/>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C47" i="5" s="1"/>
  <c r="D47" i="5" s="1"/>
  <c r="E47" i="5" s="1"/>
  <c r="F47" i="5" s="1"/>
  <c r="G47" i="5" s="1"/>
  <c r="H47" i="5" s="1"/>
  <c r="I47" i="5" s="1"/>
  <c r="J47" i="5" s="1"/>
  <c r="K47" i="5" s="1"/>
  <c r="L47" i="5" s="1"/>
  <c r="M47" i="5" s="1"/>
  <c r="N47" i="5" s="1"/>
  <c r="O47" i="5" s="1"/>
  <c r="P47" i="5" s="1"/>
  <c r="Q47" i="5" s="1"/>
  <c r="R47" i="5" s="1"/>
  <c r="S47" i="5" s="1"/>
  <c r="T47" i="5" s="1"/>
  <c r="U47" i="5" s="1"/>
  <c r="V47" i="5" s="1"/>
  <c r="W47" i="5" s="1"/>
  <c r="X47" i="5" s="1"/>
  <c r="Y47" i="5" s="1"/>
  <c r="Z47" i="5" s="1"/>
  <c r="AA47" i="5" s="1"/>
  <c r="AB47" i="5" s="1"/>
  <c r="AC47" i="5" s="1"/>
  <c r="AD47" i="5" s="1"/>
  <c r="AE47" i="5" s="1"/>
  <c r="AF47" i="5" s="1"/>
  <c r="AG47" i="5" s="1"/>
  <c r="AH47" i="5" s="1"/>
  <c r="AI47" i="5" s="1"/>
  <c r="AJ47" i="5" s="1"/>
  <c r="AK47" i="5" s="1"/>
  <c r="AL47" i="5" s="1"/>
  <c r="AM47" i="5" s="1"/>
  <c r="AN47" i="5" s="1"/>
  <c r="AO47" i="5" s="1"/>
  <c r="AP47" i="5" s="1"/>
  <c r="AQ47" i="5" s="1"/>
  <c r="AR47" i="5" s="1"/>
  <c r="AS47" i="5" s="1"/>
  <c r="AT47" i="5" s="1"/>
  <c r="AU47" i="5" s="1"/>
  <c r="AV47" i="5" s="1"/>
  <c r="AW47" i="5" s="1"/>
  <c r="AX47" i="5" s="1"/>
  <c r="AY47" i="5" s="1"/>
  <c r="AZ47" i="5" s="1"/>
  <c r="BA47" i="5" s="1"/>
  <c r="BB47" i="5" s="1"/>
  <c r="BC47" i="5" s="1"/>
  <c r="BD47" i="5" s="1"/>
  <c r="BE47" i="5" s="1"/>
  <c r="BF47" i="5" s="1"/>
  <c r="BG47" i="5" s="1"/>
  <c r="BH47" i="5" s="1"/>
  <c r="BI47" i="5" s="1"/>
  <c r="BJ47" i="5" s="1"/>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38" i="5" s="1"/>
  <c r="C37" i="5" s="1"/>
  <c r="C44"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C61" i="5" s="1"/>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C69" i="5" s="1"/>
  <c r="D69" i="5" s="1"/>
  <c r="E69" i="5" s="1"/>
  <c r="F69" i="5" s="1"/>
  <c r="G69" i="5" s="1"/>
  <c r="H69" i="5" s="1"/>
  <c r="I69" i="5" s="1"/>
  <c r="J69" i="5" s="1"/>
  <c r="K69" i="5" s="1"/>
  <c r="L69" i="5" s="1"/>
  <c r="M69" i="5" s="1"/>
  <c r="N69" i="5" s="1"/>
  <c r="O69" i="5" s="1"/>
  <c r="P69" i="5" s="1"/>
  <c r="Q69" i="5" s="1"/>
  <c r="R69" i="5" s="1"/>
  <c r="S69" i="5" s="1"/>
  <c r="T69" i="5" s="1"/>
  <c r="U69" i="5" s="1"/>
  <c r="V69" i="5" s="1"/>
  <c r="W69" i="5" s="1"/>
  <c r="X69" i="5" s="1"/>
  <c r="Y69" i="5" s="1"/>
  <c r="Z69" i="5" s="1"/>
  <c r="AA69" i="5" s="1"/>
  <c r="AB69" i="5" s="1"/>
  <c r="AC69" i="5" s="1"/>
  <c r="AD69" i="5" s="1"/>
  <c r="AE69" i="5" s="1"/>
  <c r="AF69" i="5" s="1"/>
  <c r="AG69" i="5" s="1"/>
  <c r="AH69" i="5" s="1"/>
  <c r="AI69" i="5" s="1"/>
  <c r="AJ69" i="5" s="1"/>
  <c r="AK69" i="5" s="1"/>
  <c r="AL69" i="5" s="1"/>
  <c r="AM69" i="5" s="1"/>
  <c r="AN69" i="5" s="1"/>
  <c r="AO69" i="5" s="1"/>
  <c r="AP69" i="5" s="1"/>
  <c r="AQ69" i="5" s="1"/>
  <c r="AR69" i="5" s="1"/>
  <c r="AS69" i="5" s="1"/>
  <c r="AT69" i="5" s="1"/>
  <c r="AU69" i="5" s="1"/>
  <c r="AV69" i="5" s="1"/>
  <c r="AW69" i="5" s="1"/>
  <c r="AX69" i="5" s="1"/>
  <c r="AY69" i="5" s="1"/>
  <c r="AZ69" i="5" s="1"/>
  <c r="BA69" i="5" s="1"/>
  <c r="BB69" i="5" s="1"/>
  <c r="BC69" i="5" s="1"/>
  <c r="BD69" i="5" s="1"/>
  <c r="BE69" i="5" s="1"/>
  <c r="BF69" i="5" s="1"/>
  <c r="BG69" i="5" s="1"/>
  <c r="BH69" i="5" s="1"/>
  <c r="BI69" i="5" s="1"/>
  <c r="BJ69" i="5" s="1"/>
  <c r="BJ66" i="5"/>
  <c r="BI66" i="5"/>
  <c r="BH66"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0" i="5" s="1"/>
  <c r="C59" i="5" s="1"/>
  <c r="C66"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C83" i="5" s="1"/>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C91" i="5" s="1"/>
  <c r="D91" i="5" s="1"/>
  <c r="E91" i="5" s="1"/>
  <c r="F91" i="5" s="1"/>
  <c r="G91" i="5" s="1"/>
  <c r="H91" i="5" s="1"/>
  <c r="I91" i="5" s="1"/>
  <c r="J91" i="5" s="1"/>
  <c r="K91" i="5" s="1"/>
  <c r="L91" i="5" s="1"/>
  <c r="M91" i="5" s="1"/>
  <c r="N91" i="5" s="1"/>
  <c r="O91" i="5" s="1"/>
  <c r="P91" i="5" s="1"/>
  <c r="Q91" i="5" s="1"/>
  <c r="R91" i="5" s="1"/>
  <c r="S91" i="5" s="1"/>
  <c r="T91" i="5" s="1"/>
  <c r="U91" i="5" s="1"/>
  <c r="V91" i="5" s="1"/>
  <c r="W91" i="5" s="1"/>
  <c r="X91" i="5" s="1"/>
  <c r="Y91" i="5" s="1"/>
  <c r="Z91" i="5" s="1"/>
  <c r="AA91" i="5" s="1"/>
  <c r="AB91" i="5" s="1"/>
  <c r="AC91" i="5" s="1"/>
  <c r="AD91" i="5" s="1"/>
  <c r="AE91" i="5" s="1"/>
  <c r="AF91" i="5" s="1"/>
  <c r="AG91" i="5" s="1"/>
  <c r="AH91" i="5" s="1"/>
  <c r="AI91" i="5" s="1"/>
  <c r="AJ91" i="5" s="1"/>
  <c r="AK91" i="5" s="1"/>
  <c r="AL91" i="5" s="1"/>
  <c r="AM91" i="5" s="1"/>
  <c r="AN91" i="5" s="1"/>
  <c r="AO91" i="5" s="1"/>
  <c r="AP91" i="5" s="1"/>
  <c r="AQ91" i="5" s="1"/>
  <c r="AR91" i="5" s="1"/>
  <c r="AS91" i="5" s="1"/>
  <c r="AT91" i="5" s="1"/>
  <c r="AU91" i="5" s="1"/>
  <c r="AV91" i="5" s="1"/>
  <c r="AW91" i="5" s="1"/>
  <c r="AX91" i="5" s="1"/>
  <c r="AY91" i="5" s="1"/>
  <c r="AZ91" i="5" s="1"/>
  <c r="BA91" i="5" s="1"/>
  <c r="BB91" i="5" s="1"/>
  <c r="BC91" i="5" s="1"/>
  <c r="BD91" i="5" s="1"/>
  <c r="BE91" i="5" s="1"/>
  <c r="BF91" i="5" s="1"/>
  <c r="BG91" i="5" s="1"/>
  <c r="BH91" i="5" s="1"/>
  <c r="BI91" i="5" s="1"/>
  <c r="BJ91" i="5" s="1"/>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2" i="5" s="1"/>
  <c r="C81" i="5" s="1"/>
  <c r="C88"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L112" i="5"/>
  <c r="K112" i="5"/>
  <c r="J112" i="5"/>
  <c r="I112" i="5"/>
  <c r="H112" i="5"/>
  <c r="G112" i="5"/>
  <c r="F112" i="5"/>
  <c r="E112" i="5"/>
  <c r="D112" i="5"/>
  <c r="C112" i="5"/>
  <c r="C105" i="5" s="1"/>
  <c r="BJ111" i="5"/>
  <c r="BI111" i="5"/>
  <c r="BH111" i="5"/>
  <c r="BG111" i="5"/>
  <c r="BF111" i="5"/>
  <c r="BE111" i="5"/>
  <c r="BD111" i="5"/>
  <c r="BC111" i="5"/>
  <c r="BB111" i="5"/>
  <c r="BA111" i="5"/>
  <c r="AZ111" i="5"/>
  <c r="AY111" i="5"/>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I111" i="5"/>
  <c r="H111" i="5"/>
  <c r="G111" i="5"/>
  <c r="F111" i="5"/>
  <c r="E111" i="5"/>
  <c r="D111" i="5"/>
  <c r="C111" i="5"/>
  <c r="C113" i="5" s="1"/>
  <c r="D113" i="5" s="1"/>
  <c r="E113" i="5" s="1"/>
  <c r="F113" i="5" s="1"/>
  <c r="G113" i="5" s="1"/>
  <c r="H113" i="5" s="1"/>
  <c r="I113" i="5" s="1"/>
  <c r="J113" i="5" s="1"/>
  <c r="K113" i="5" s="1"/>
  <c r="L113" i="5" s="1"/>
  <c r="M113" i="5" s="1"/>
  <c r="N113" i="5" s="1"/>
  <c r="O113" i="5" s="1"/>
  <c r="P113" i="5" s="1"/>
  <c r="Q113" i="5" s="1"/>
  <c r="R113" i="5" s="1"/>
  <c r="S113" i="5" s="1"/>
  <c r="T113" i="5" s="1"/>
  <c r="U113" i="5" s="1"/>
  <c r="V113" i="5" s="1"/>
  <c r="W113" i="5" s="1"/>
  <c r="X113" i="5" s="1"/>
  <c r="Y113" i="5" s="1"/>
  <c r="Z113" i="5" s="1"/>
  <c r="AA113" i="5" s="1"/>
  <c r="AB113" i="5" s="1"/>
  <c r="AC113" i="5" s="1"/>
  <c r="AD113" i="5" s="1"/>
  <c r="AE113" i="5" s="1"/>
  <c r="AF113" i="5" s="1"/>
  <c r="AG113" i="5" s="1"/>
  <c r="AH113" i="5" s="1"/>
  <c r="AI113" i="5" s="1"/>
  <c r="AJ113" i="5" s="1"/>
  <c r="AK113" i="5" s="1"/>
  <c r="AL113" i="5" s="1"/>
  <c r="AM113" i="5" s="1"/>
  <c r="AN113" i="5" s="1"/>
  <c r="AO113" i="5" s="1"/>
  <c r="AP113" i="5" s="1"/>
  <c r="AQ113" i="5" s="1"/>
  <c r="AR113" i="5" s="1"/>
  <c r="AS113" i="5" s="1"/>
  <c r="AT113" i="5" s="1"/>
  <c r="AU113" i="5" s="1"/>
  <c r="AV113" i="5" s="1"/>
  <c r="AW113" i="5" s="1"/>
  <c r="AX113" i="5" s="1"/>
  <c r="AY113" i="5" s="1"/>
  <c r="AZ113" i="5" s="1"/>
  <c r="BA113" i="5" s="1"/>
  <c r="BB113" i="5" s="1"/>
  <c r="BC113" i="5" s="1"/>
  <c r="BD113" i="5" s="1"/>
  <c r="BE113" i="5" s="1"/>
  <c r="BF113" i="5" s="1"/>
  <c r="BG113" i="5" s="1"/>
  <c r="BH113" i="5" s="1"/>
  <c r="BI113" i="5" s="1"/>
  <c r="BJ113" i="5" s="1"/>
  <c r="BJ110" i="5"/>
  <c r="BI110" i="5"/>
  <c r="BH110" i="5"/>
  <c r="BG110" i="5"/>
  <c r="BF110" i="5"/>
  <c r="BE110" i="5"/>
  <c r="BD110" i="5"/>
  <c r="BC110" i="5"/>
  <c r="BB110" i="5"/>
  <c r="BA110" i="5"/>
  <c r="AZ110" i="5"/>
  <c r="AY110" i="5"/>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R110" i="5"/>
  <c r="Q110" i="5"/>
  <c r="P110" i="5"/>
  <c r="O110" i="5"/>
  <c r="N110" i="5"/>
  <c r="M110" i="5"/>
  <c r="L110" i="5"/>
  <c r="K110" i="5"/>
  <c r="J110" i="5"/>
  <c r="I110" i="5"/>
  <c r="H110" i="5"/>
  <c r="G110" i="5"/>
  <c r="F110" i="5"/>
  <c r="E110" i="5"/>
  <c r="D110" i="5"/>
  <c r="C104" i="5" s="1"/>
  <c r="C103" i="5" s="1"/>
  <c r="C110" i="5"/>
  <c r="D4" i="2" l="1"/>
  <c r="M123" i="5"/>
  <c r="C16" i="5"/>
  <c r="C15" i="5" s="1"/>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I124" i="5"/>
  <c r="I126" i="5" s="1"/>
  <c r="J126" i="5" s="1"/>
  <c r="K126" i="5" s="1"/>
  <c r="L126" i="5" s="1"/>
  <c r="M126" i="5" s="1"/>
  <c r="N126" i="5" s="1"/>
  <c r="C25" i="5"/>
  <c r="D25" i="5" s="1"/>
  <c r="E25" i="5" s="1"/>
  <c r="F25" i="5" s="1"/>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AW25" i="5" s="1"/>
  <c r="AX25" i="5" s="1"/>
  <c r="AY25" i="5" s="1"/>
  <c r="AZ25" i="5" s="1"/>
  <c r="BA25" i="5" s="1"/>
  <c r="BB25" i="5" s="1"/>
  <c r="BC25" i="5" s="1"/>
  <c r="BD25" i="5" s="1"/>
  <c r="BE25" i="5" s="1"/>
  <c r="BF25" i="5" s="1"/>
  <c r="BG25" i="5" s="1"/>
  <c r="BH25" i="5" s="1"/>
  <c r="BI25" i="5" s="1"/>
  <c r="BJ25" i="5" s="1"/>
  <c r="BK25" i="5" s="1"/>
  <c r="BL25" i="5" s="1"/>
  <c r="BM25" i="5" s="1"/>
  <c r="BN25" i="5" s="1"/>
  <c r="BO25" i="5" s="1"/>
  <c r="BP25" i="5" s="1"/>
  <c r="BQ25" i="5" s="1"/>
  <c r="BR25" i="5" s="1"/>
  <c r="BS25" i="5" s="1"/>
  <c r="BT25" i="5" s="1"/>
  <c r="BU25" i="5" s="1"/>
  <c r="BV25" i="5" s="1"/>
  <c r="BW25" i="5" s="1"/>
  <c r="BX25" i="5" s="1"/>
  <c r="BY25" i="5" s="1"/>
  <c r="BZ25" i="5" s="1"/>
  <c r="CA25" i="5" s="1"/>
  <c r="CB25" i="5" s="1"/>
  <c r="CC25" i="5" s="1"/>
  <c r="CD25" i="5" s="1"/>
  <c r="CE25" i="5" s="1"/>
  <c r="CF25" i="5" s="1"/>
  <c r="CG25" i="5" s="1"/>
  <c r="CH25" i="5" s="1"/>
  <c r="CI25" i="5" s="1"/>
  <c r="CJ25" i="5" s="1"/>
  <c r="CK25" i="5" s="1"/>
  <c r="CL25" i="5" s="1"/>
  <c r="CM25" i="5" s="1"/>
  <c r="CN25" i="5" s="1"/>
  <c r="CO25" i="5" s="1"/>
  <c r="CP25" i="5" s="1"/>
  <c r="CQ25" i="5" s="1"/>
  <c r="CR25" i="5" s="1"/>
  <c r="CS25" i="5" s="1"/>
  <c r="CT25" i="5" s="1"/>
  <c r="CU25" i="5" s="1"/>
  <c r="CV25" i="5" s="1"/>
  <c r="CW25" i="5" s="1"/>
  <c r="CX25" i="5" s="1"/>
  <c r="CY25" i="5" s="1"/>
  <c r="CZ25" i="5" s="1"/>
  <c r="DA25" i="5" s="1"/>
  <c r="DB25" i="5" s="1"/>
  <c r="DC25" i="5" s="1"/>
  <c r="DD25" i="5" s="1"/>
  <c r="DE25" i="5" s="1"/>
  <c r="DF25" i="5" s="1"/>
  <c r="DG25" i="5" s="1"/>
  <c r="DH25" i="5" s="1"/>
  <c r="DI25" i="5" s="1"/>
  <c r="DJ25" i="5" s="1"/>
  <c r="DK25" i="5" s="1"/>
  <c r="DL25" i="5" s="1"/>
  <c r="DM25" i="5" s="1"/>
  <c r="DN25" i="5" s="1"/>
  <c r="DO25" i="5" s="1"/>
  <c r="DP25" i="5" s="1"/>
  <c r="DQ25" i="5" s="1"/>
  <c r="DR25" i="5" s="1"/>
  <c r="DS25" i="5" s="1"/>
  <c r="DT25" i="5" s="1"/>
  <c r="DU25" i="5" s="1"/>
  <c r="DV25" i="5" s="1"/>
  <c r="DW25" i="5" s="1"/>
  <c r="DX25" i="5" s="1"/>
  <c r="DY25" i="5" s="1"/>
  <c r="DZ25" i="5" s="1"/>
  <c r="EA25" i="5" s="1"/>
  <c r="EB25" i="5" s="1"/>
  <c r="EC25" i="5" s="1"/>
  <c r="ED25" i="5" s="1"/>
  <c r="EE25" i="5" s="1"/>
  <c r="EF25" i="5" s="1"/>
  <c r="EG25" i="5" s="1"/>
  <c r="EH25" i="5" s="1"/>
  <c r="EI25" i="5" s="1"/>
  <c r="EJ25" i="5" s="1"/>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C125" i="5"/>
  <c r="C17"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L398" i="4"/>
  <c r="BM332" i="4" s="1"/>
  <c r="BL332" i="4"/>
  <c r="BK397" i="4"/>
  <c r="BK331" i="4"/>
  <c r="BJ396" i="4"/>
  <c r="BJ330" i="4"/>
  <c r="BI395" i="4"/>
  <c r="BI329" i="4"/>
  <c r="BH394" i="4"/>
  <c r="BH328" i="4"/>
  <c r="BG393" i="4"/>
  <c r="BG327" i="4"/>
  <c r="BF392" i="4"/>
  <c r="BF326" i="4"/>
  <c r="BE391" i="4"/>
  <c r="BE325" i="4"/>
  <c r="BD390" i="4"/>
  <c r="BD324" i="4"/>
  <c r="BC389" i="4"/>
  <c r="BC323" i="4"/>
  <c r="BM453" i="4"/>
  <c r="BM388" i="4" s="1"/>
  <c r="BL453" i="4"/>
  <c r="BL388" i="4" s="1"/>
  <c r="BK453" i="4"/>
  <c r="BK388" i="4" s="1"/>
  <c r="BJ453" i="4"/>
  <c r="BJ388" i="4" s="1"/>
  <c r="BI453" i="4"/>
  <c r="BI388" i="4" s="1"/>
  <c r="BH453" i="4"/>
  <c r="BH388" i="4" s="1"/>
  <c r="BG453" i="4"/>
  <c r="BG388" i="4" s="1"/>
  <c r="BF453" i="4"/>
  <c r="BF388" i="4" s="1"/>
  <c r="BE453" i="4"/>
  <c r="BE388" i="4" s="1"/>
  <c r="BD453" i="4"/>
  <c r="BD388" i="4" s="1"/>
  <c r="BC453" i="4"/>
  <c r="BC388" i="4" s="1"/>
  <c r="BB453" i="4"/>
  <c r="BA387" i="4"/>
  <c r="BA321" i="4"/>
  <c r="AZ386" i="4"/>
  <c r="AZ320" i="4"/>
  <c r="AY385" i="4"/>
  <c r="AY319" i="4"/>
  <c r="AX384" i="4"/>
  <c r="AX318" i="4"/>
  <c r="AW383" i="4"/>
  <c r="AW317" i="4"/>
  <c r="AV382" i="4"/>
  <c r="AV316" i="4"/>
  <c r="AU381" i="4"/>
  <c r="AU315" i="4"/>
  <c r="AT380" i="4"/>
  <c r="AT314" i="4"/>
  <c r="AS379" i="4"/>
  <c r="AS313" i="4"/>
  <c r="AR378" i="4"/>
  <c r="AR312" i="4"/>
  <c r="AQ377" i="4"/>
  <c r="AQ311" i="4"/>
  <c r="BM441" i="4"/>
  <c r="BM376" i="4" s="1"/>
  <c r="BL441" i="4"/>
  <c r="BL376" i="4" s="1"/>
  <c r="BK441" i="4"/>
  <c r="BK376" i="4" s="1"/>
  <c r="BJ441" i="4"/>
  <c r="BJ376" i="4" s="1"/>
  <c r="BI441" i="4"/>
  <c r="BI376" i="4" s="1"/>
  <c r="BH441" i="4"/>
  <c r="BH376" i="4" s="1"/>
  <c r="BG441" i="4"/>
  <c r="BG376" i="4" s="1"/>
  <c r="BF441" i="4"/>
  <c r="BF376" i="4" s="1"/>
  <c r="BE441" i="4"/>
  <c r="BE376" i="4" s="1"/>
  <c r="BD441" i="4"/>
  <c r="BD376" i="4" s="1"/>
  <c r="BC441" i="4"/>
  <c r="BC376" i="4" s="1"/>
  <c r="BB441" i="4"/>
  <c r="BB376" i="4" s="1"/>
  <c r="BA441" i="4"/>
  <c r="BA376" i="4" s="1"/>
  <c r="AZ441" i="4"/>
  <c r="AZ376" i="4" s="1"/>
  <c r="AY441" i="4"/>
  <c r="AY376" i="4" s="1"/>
  <c r="AX441" i="4"/>
  <c r="AX376" i="4" s="1"/>
  <c r="AW441" i="4"/>
  <c r="AW376" i="4" s="1"/>
  <c r="AV441" i="4"/>
  <c r="AV376" i="4" s="1"/>
  <c r="AU441" i="4"/>
  <c r="AU376" i="4" s="1"/>
  <c r="AT441" i="4"/>
  <c r="AT376" i="4" s="1"/>
  <c r="AS441" i="4"/>
  <c r="AS376" i="4" s="1"/>
  <c r="AR441" i="4"/>
  <c r="AR376" i="4" s="1"/>
  <c r="AQ441" i="4"/>
  <c r="AQ376" i="4" s="1"/>
  <c r="AP441" i="4"/>
  <c r="AO375" i="4"/>
  <c r="AO309" i="4"/>
  <c r="AN374" i="4"/>
  <c r="AN308" i="4"/>
  <c r="AM373" i="4"/>
  <c r="AM307" i="4"/>
  <c r="AL372" i="4"/>
  <c r="AL306" i="4"/>
  <c r="AK371" i="4"/>
  <c r="AK305" i="4"/>
  <c r="AJ370" i="4"/>
  <c r="AJ304" i="4"/>
  <c r="AI369" i="4"/>
  <c r="AI303" i="4"/>
  <c r="AH368" i="4"/>
  <c r="AH302" i="4"/>
  <c r="AG367" i="4"/>
  <c r="AG301" i="4"/>
  <c r="AF366" i="4"/>
  <c r="AF300" i="4"/>
  <c r="AE365" i="4"/>
  <c r="AE299" i="4"/>
  <c r="BM429" i="4"/>
  <c r="BM364" i="4" s="1"/>
  <c r="BL429" i="4"/>
  <c r="BL364" i="4" s="1"/>
  <c r="BK429" i="4"/>
  <c r="BK364" i="4" s="1"/>
  <c r="BJ429" i="4"/>
  <c r="BJ364" i="4" s="1"/>
  <c r="BI429" i="4"/>
  <c r="BI364" i="4" s="1"/>
  <c r="BH429" i="4"/>
  <c r="BH364" i="4" s="1"/>
  <c r="BG429" i="4"/>
  <c r="BG364" i="4" s="1"/>
  <c r="BF429" i="4"/>
  <c r="BF364" i="4" s="1"/>
  <c r="BE429" i="4"/>
  <c r="BE364" i="4" s="1"/>
  <c r="BD429" i="4"/>
  <c r="BD364" i="4" s="1"/>
  <c r="BC429" i="4"/>
  <c r="BC364" i="4" s="1"/>
  <c r="BB429" i="4"/>
  <c r="BB364" i="4" s="1"/>
  <c r="BA429" i="4"/>
  <c r="BA364" i="4" s="1"/>
  <c r="AZ429" i="4"/>
  <c r="AZ364" i="4" s="1"/>
  <c r="AY429" i="4"/>
  <c r="AY364" i="4" s="1"/>
  <c r="AX429" i="4"/>
  <c r="AX364" i="4" s="1"/>
  <c r="AW429" i="4"/>
  <c r="AW364" i="4" s="1"/>
  <c r="AV429" i="4"/>
  <c r="AV364" i="4" s="1"/>
  <c r="AU429" i="4"/>
  <c r="AU364" i="4" s="1"/>
  <c r="AT429" i="4"/>
  <c r="AT364" i="4" s="1"/>
  <c r="AS429" i="4"/>
  <c r="AS364" i="4" s="1"/>
  <c r="AR429" i="4"/>
  <c r="AR364" i="4" s="1"/>
  <c r="AQ429" i="4"/>
  <c r="AQ364" i="4" s="1"/>
  <c r="AP429" i="4"/>
  <c r="AP364" i="4" s="1"/>
  <c r="AO429" i="4"/>
  <c r="AO364" i="4" s="1"/>
  <c r="AN429" i="4"/>
  <c r="AN364" i="4" s="1"/>
  <c r="AM429" i="4"/>
  <c r="AM364" i="4" s="1"/>
  <c r="AL429" i="4"/>
  <c r="AL364" i="4" s="1"/>
  <c r="AK429" i="4"/>
  <c r="AK364" i="4" s="1"/>
  <c r="AJ429" i="4"/>
  <c r="AJ364" i="4" s="1"/>
  <c r="AI429" i="4"/>
  <c r="AI364" i="4" s="1"/>
  <c r="AH429" i="4"/>
  <c r="AH364" i="4" s="1"/>
  <c r="AG429" i="4"/>
  <c r="AG364" i="4" s="1"/>
  <c r="AF429" i="4"/>
  <c r="AF364" i="4" s="1"/>
  <c r="AE429" i="4"/>
  <c r="AE364" i="4" s="1"/>
  <c r="AD429" i="4"/>
  <c r="AC363" i="4"/>
  <c r="AC297" i="4"/>
  <c r="AB362" i="4"/>
  <c r="AB296" i="4"/>
  <c r="AA361" i="4"/>
  <c r="AA295" i="4"/>
  <c r="Z360" i="4"/>
  <c r="Z294" i="4"/>
  <c r="Y359" i="4"/>
  <c r="Y293" i="4"/>
  <c r="X358" i="4"/>
  <c r="X292" i="4"/>
  <c r="W357" i="4"/>
  <c r="W291" i="4"/>
  <c r="V356" i="4"/>
  <c r="V290" i="4"/>
  <c r="U355" i="4"/>
  <c r="U289" i="4"/>
  <c r="T354" i="4"/>
  <c r="T288" i="4"/>
  <c r="S353" i="4"/>
  <c r="S287" i="4"/>
  <c r="BM417" i="4"/>
  <c r="BM352" i="4" s="1"/>
  <c r="BL417" i="4"/>
  <c r="BL352" i="4" s="1"/>
  <c r="BK417" i="4"/>
  <c r="BK352" i="4" s="1"/>
  <c r="BJ417" i="4"/>
  <c r="BJ352" i="4" s="1"/>
  <c r="BI417" i="4"/>
  <c r="BI352" i="4" s="1"/>
  <c r="BH417" i="4"/>
  <c r="BH352" i="4" s="1"/>
  <c r="BG417" i="4"/>
  <c r="BG352" i="4" s="1"/>
  <c r="BF417" i="4"/>
  <c r="BF352" i="4" s="1"/>
  <c r="BE417" i="4"/>
  <c r="BE352" i="4" s="1"/>
  <c r="BD417" i="4"/>
  <c r="BD352" i="4" s="1"/>
  <c r="BC417" i="4"/>
  <c r="BC352" i="4" s="1"/>
  <c r="BB417" i="4"/>
  <c r="BB352" i="4" s="1"/>
  <c r="BA417" i="4"/>
  <c r="BA352" i="4" s="1"/>
  <c r="AZ417" i="4"/>
  <c r="AZ352" i="4" s="1"/>
  <c r="AY417" i="4"/>
  <c r="AY352" i="4" s="1"/>
  <c r="AX417" i="4"/>
  <c r="AX352" i="4" s="1"/>
  <c r="AW417" i="4"/>
  <c r="AW352" i="4" s="1"/>
  <c r="AV417" i="4"/>
  <c r="AV352" i="4" s="1"/>
  <c r="AU417" i="4"/>
  <c r="AU352" i="4" s="1"/>
  <c r="AT417" i="4"/>
  <c r="AT352" i="4" s="1"/>
  <c r="AS417" i="4"/>
  <c r="AS352" i="4" s="1"/>
  <c r="AR417" i="4"/>
  <c r="AR352" i="4" s="1"/>
  <c r="AQ417" i="4"/>
  <c r="AQ352" i="4" s="1"/>
  <c r="AP417" i="4"/>
  <c r="AP352" i="4" s="1"/>
  <c r="AO417" i="4"/>
  <c r="AO352" i="4" s="1"/>
  <c r="AN417" i="4"/>
  <c r="AN352" i="4" s="1"/>
  <c r="AM417" i="4"/>
  <c r="AM352" i="4" s="1"/>
  <c r="AL417" i="4"/>
  <c r="AL352" i="4" s="1"/>
  <c r="AK417" i="4"/>
  <c r="AK352" i="4" s="1"/>
  <c r="AJ417" i="4"/>
  <c r="AJ352" i="4" s="1"/>
  <c r="AI417" i="4"/>
  <c r="AI352" i="4" s="1"/>
  <c r="AH417" i="4"/>
  <c r="AH352" i="4" s="1"/>
  <c r="AG417" i="4"/>
  <c r="AG352" i="4" s="1"/>
  <c r="AF417" i="4"/>
  <c r="AF352" i="4" s="1"/>
  <c r="AE417" i="4"/>
  <c r="AE352" i="4" s="1"/>
  <c r="AD417" i="4"/>
  <c r="AD352" i="4" s="1"/>
  <c r="AC417" i="4"/>
  <c r="AC352" i="4" s="1"/>
  <c r="AB417" i="4"/>
  <c r="AB352" i="4" s="1"/>
  <c r="AA417" i="4"/>
  <c r="AA352" i="4" s="1"/>
  <c r="Z417" i="4"/>
  <c r="Z352" i="4" s="1"/>
  <c r="Y417" i="4"/>
  <c r="Y352" i="4" s="1"/>
  <c r="X417" i="4"/>
  <c r="X352" i="4" s="1"/>
  <c r="W417" i="4"/>
  <c r="W352" i="4" s="1"/>
  <c r="V417" i="4"/>
  <c r="V352" i="4" s="1"/>
  <c r="U417" i="4"/>
  <c r="U352" i="4" s="1"/>
  <c r="T417" i="4"/>
  <c r="T352" i="4" s="1"/>
  <c r="S417" i="4"/>
  <c r="S352" i="4" s="1"/>
  <c r="R417" i="4"/>
  <c r="Q351" i="4"/>
  <c r="Q285" i="4"/>
  <c r="P350" i="4"/>
  <c r="P284" i="4"/>
  <c r="O349" i="4"/>
  <c r="O283" i="4"/>
  <c r="N348" i="4"/>
  <c r="N282" i="4"/>
  <c r="M347" i="4"/>
  <c r="M281" i="4"/>
  <c r="L346" i="4"/>
  <c r="L280" i="4"/>
  <c r="K345" i="4"/>
  <c r="K279" i="4"/>
  <c r="J344" i="4"/>
  <c r="J278" i="4"/>
  <c r="I343" i="4"/>
  <c r="I277" i="4"/>
  <c r="H342" i="4"/>
  <c r="H276" i="4"/>
  <c r="G341" i="4"/>
  <c r="G275" i="4"/>
  <c r="BM405" i="4"/>
  <c r="BM340" i="4" s="1"/>
  <c r="BL405" i="4"/>
  <c r="BL340" i="4" s="1"/>
  <c r="BK405" i="4"/>
  <c r="BK340" i="4" s="1"/>
  <c r="BJ405" i="4"/>
  <c r="BJ340" i="4" s="1"/>
  <c r="BI405" i="4"/>
  <c r="BI340" i="4" s="1"/>
  <c r="BH405" i="4"/>
  <c r="BH340" i="4" s="1"/>
  <c r="BG405" i="4"/>
  <c r="BG340" i="4" s="1"/>
  <c r="BF405" i="4"/>
  <c r="BF340" i="4" s="1"/>
  <c r="BE405" i="4"/>
  <c r="BE340" i="4" s="1"/>
  <c r="BD405" i="4"/>
  <c r="BD340" i="4" s="1"/>
  <c r="BC405" i="4"/>
  <c r="BC340" i="4" s="1"/>
  <c r="BB405" i="4"/>
  <c r="BB340" i="4" s="1"/>
  <c r="BA405" i="4"/>
  <c r="BA340" i="4" s="1"/>
  <c r="AZ405" i="4"/>
  <c r="AZ340" i="4" s="1"/>
  <c r="AY405" i="4"/>
  <c r="AY340" i="4" s="1"/>
  <c r="AX405" i="4"/>
  <c r="AX340" i="4" s="1"/>
  <c r="AW405" i="4"/>
  <c r="AW340" i="4" s="1"/>
  <c r="AV405" i="4"/>
  <c r="AV340" i="4" s="1"/>
  <c r="AU405" i="4"/>
  <c r="AU340" i="4" s="1"/>
  <c r="AT405" i="4"/>
  <c r="AT340" i="4" s="1"/>
  <c r="AS405" i="4"/>
  <c r="AS340" i="4" s="1"/>
  <c r="AR405" i="4"/>
  <c r="AR340" i="4" s="1"/>
  <c r="AQ405" i="4"/>
  <c r="AQ340" i="4" s="1"/>
  <c r="AP405" i="4"/>
  <c r="AP340" i="4" s="1"/>
  <c r="AO405" i="4"/>
  <c r="AO340" i="4" s="1"/>
  <c r="AN405" i="4"/>
  <c r="AN340" i="4" s="1"/>
  <c r="AM405" i="4"/>
  <c r="AM340" i="4" s="1"/>
  <c r="AL405" i="4"/>
  <c r="AL340" i="4" s="1"/>
  <c r="AK405" i="4"/>
  <c r="AK340" i="4" s="1"/>
  <c r="AJ405" i="4"/>
  <c r="AJ340" i="4" s="1"/>
  <c r="AI405" i="4"/>
  <c r="AI340" i="4" s="1"/>
  <c r="AH405" i="4"/>
  <c r="AH340" i="4" s="1"/>
  <c r="AG405" i="4"/>
  <c r="AG340" i="4" s="1"/>
  <c r="AF405" i="4"/>
  <c r="AF340" i="4" s="1"/>
  <c r="AE405" i="4"/>
  <c r="AE340" i="4" s="1"/>
  <c r="AD405" i="4"/>
  <c r="AD340" i="4" s="1"/>
  <c r="AC405" i="4"/>
  <c r="AC340" i="4" s="1"/>
  <c r="AB405" i="4"/>
  <c r="AB340" i="4" s="1"/>
  <c r="AA405" i="4"/>
  <c r="AA340" i="4" s="1"/>
  <c r="Z405" i="4"/>
  <c r="Z340" i="4" s="1"/>
  <c r="Y405" i="4"/>
  <c r="Y340" i="4" s="1"/>
  <c r="X405" i="4"/>
  <c r="X340" i="4" s="1"/>
  <c r="W405" i="4"/>
  <c r="W340" i="4" s="1"/>
  <c r="V405" i="4"/>
  <c r="V340" i="4" s="1"/>
  <c r="U405" i="4"/>
  <c r="U340" i="4" s="1"/>
  <c r="T405" i="4"/>
  <c r="T340" i="4" s="1"/>
  <c r="S405" i="4"/>
  <c r="S340" i="4" s="1"/>
  <c r="R405" i="4"/>
  <c r="R340" i="4" s="1"/>
  <c r="Q405" i="4"/>
  <c r="Q340" i="4" s="1"/>
  <c r="P405" i="4"/>
  <c r="P340" i="4" s="1"/>
  <c r="O405" i="4"/>
  <c r="O340" i="4" s="1"/>
  <c r="N405" i="4"/>
  <c r="N340" i="4" s="1"/>
  <c r="M405" i="4"/>
  <c r="M340" i="4" s="1"/>
  <c r="L405" i="4"/>
  <c r="L340" i="4" s="1"/>
  <c r="K405" i="4"/>
  <c r="K340" i="4" s="1"/>
  <c r="J405" i="4"/>
  <c r="J340" i="4" s="1"/>
  <c r="I405" i="4"/>
  <c r="I340" i="4" s="1"/>
  <c r="H405" i="4"/>
  <c r="H340" i="4" s="1"/>
  <c r="G405" i="4"/>
  <c r="G340" i="4" s="1"/>
  <c r="F405" i="4"/>
  <c r="BL137" i="4"/>
  <c r="BM71" i="4" s="1"/>
  <c r="BL71" i="4"/>
  <c r="BK136" i="4"/>
  <c r="BK70" i="4"/>
  <c r="BJ135" i="4"/>
  <c r="BJ69" i="4"/>
  <c r="BI134" i="4"/>
  <c r="BI68" i="4"/>
  <c r="BH133" i="4"/>
  <c r="BH67" i="4"/>
  <c r="BG132" i="4"/>
  <c r="BG66" i="4"/>
  <c r="BF131" i="4"/>
  <c r="BF65" i="4"/>
  <c r="BE130" i="4"/>
  <c r="BE64" i="4"/>
  <c r="BD129" i="4"/>
  <c r="BD63" i="4"/>
  <c r="BC128" i="4"/>
  <c r="BC62" i="4"/>
  <c r="BM192" i="4"/>
  <c r="BM127" i="4" s="1"/>
  <c r="BL192" i="4"/>
  <c r="BL127" i="4" s="1"/>
  <c r="BK192" i="4"/>
  <c r="BK127" i="4" s="1"/>
  <c r="BJ192" i="4"/>
  <c r="BJ127" i="4" s="1"/>
  <c r="BI192" i="4"/>
  <c r="BI127" i="4" s="1"/>
  <c r="BH192" i="4"/>
  <c r="BH127" i="4" s="1"/>
  <c r="BG192" i="4"/>
  <c r="BG127" i="4" s="1"/>
  <c r="BF192" i="4"/>
  <c r="BF127" i="4" s="1"/>
  <c r="BE192" i="4"/>
  <c r="BE127" i="4" s="1"/>
  <c r="BD192" i="4"/>
  <c r="BD127" i="4" s="1"/>
  <c r="BC192" i="4"/>
  <c r="BC127" i="4" s="1"/>
  <c r="BB192" i="4"/>
  <c r="BA126" i="4"/>
  <c r="BA60" i="4"/>
  <c r="AZ125" i="4"/>
  <c r="AZ59" i="4"/>
  <c r="AY124" i="4"/>
  <c r="AY58" i="4"/>
  <c r="AX123" i="4"/>
  <c r="AX57" i="4"/>
  <c r="AW122" i="4"/>
  <c r="AW56" i="4"/>
  <c r="AV121" i="4"/>
  <c r="AV55" i="4"/>
  <c r="AU120" i="4"/>
  <c r="AU54" i="4"/>
  <c r="AT119" i="4"/>
  <c r="AT53" i="4"/>
  <c r="AS118" i="4"/>
  <c r="AS52" i="4"/>
  <c r="AR117" i="4"/>
  <c r="AR51" i="4"/>
  <c r="AQ116" i="4"/>
  <c r="AQ50" i="4"/>
  <c r="BM180" i="4"/>
  <c r="BM115" i="4" s="1"/>
  <c r="BL180" i="4"/>
  <c r="BL115" i="4" s="1"/>
  <c r="BK180" i="4"/>
  <c r="BK115" i="4" s="1"/>
  <c r="BJ180" i="4"/>
  <c r="BJ115" i="4" s="1"/>
  <c r="BI180" i="4"/>
  <c r="BI115" i="4" s="1"/>
  <c r="BH180" i="4"/>
  <c r="BH115" i="4" s="1"/>
  <c r="BG180" i="4"/>
  <c r="BG115" i="4" s="1"/>
  <c r="BF180" i="4"/>
  <c r="BF115" i="4" s="1"/>
  <c r="BE180" i="4"/>
  <c r="BE115" i="4" s="1"/>
  <c r="BD180" i="4"/>
  <c r="BD115" i="4" s="1"/>
  <c r="BC180" i="4"/>
  <c r="BC115" i="4" s="1"/>
  <c r="BB180" i="4"/>
  <c r="BB115" i="4" s="1"/>
  <c r="BA180" i="4"/>
  <c r="BA115" i="4" s="1"/>
  <c r="AZ180" i="4"/>
  <c r="AZ115" i="4" s="1"/>
  <c r="AY180" i="4"/>
  <c r="AY115" i="4" s="1"/>
  <c r="AX180" i="4"/>
  <c r="AX115" i="4" s="1"/>
  <c r="AW180" i="4"/>
  <c r="AW115" i="4" s="1"/>
  <c r="AV180" i="4"/>
  <c r="AV115" i="4" s="1"/>
  <c r="AU180" i="4"/>
  <c r="AU115" i="4" s="1"/>
  <c r="AT180" i="4"/>
  <c r="AT115" i="4" s="1"/>
  <c r="AS180" i="4"/>
  <c r="AS115" i="4" s="1"/>
  <c r="AR180" i="4"/>
  <c r="AR115" i="4" s="1"/>
  <c r="AQ180" i="4"/>
  <c r="AQ115" i="4" s="1"/>
  <c r="AP180" i="4"/>
  <c r="AO114" i="4"/>
  <c r="AO48" i="4"/>
  <c r="AN113" i="4"/>
  <c r="AN47" i="4"/>
  <c r="AM112" i="4"/>
  <c r="AM46" i="4"/>
  <c r="AL111" i="4"/>
  <c r="AL45" i="4"/>
  <c r="AK110" i="4"/>
  <c r="AK44" i="4"/>
  <c r="AJ109" i="4"/>
  <c r="AJ43" i="4"/>
  <c r="AI108" i="4"/>
  <c r="AI42" i="4"/>
  <c r="AH107" i="4"/>
  <c r="AH41" i="4"/>
  <c r="AG106" i="4"/>
  <c r="AG40" i="4"/>
  <c r="AF105" i="4"/>
  <c r="AF39" i="4"/>
  <c r="AE104" i="4"/>
  <c r="AE38" i="4"/>
  <c r="BM168" i="4"/>
  <c r="BM103" i="4" s="1"/>
  <c r="BL168" i="4"/>
  <c r="BL103" i="4" s="1"/>
  <c r="BK168" i="4"/>
  <c r="BK103" i="4" s="1"/>
  <c r="BJ168" i="4"/>
  <c r="BJ103" i="4" s="1"/>
  <c r="BI168" i="4"/>
  <c r="BI103" i="4" s="1"/>
  <c r="BH168" i="4"/>
  <c r="BH103" i="4" s="1"/>
  <c r="BG168" i="4"/>
  <c r="BG103" i="4" s="1"/>
  <c r="BF168" i="4"/>
  <c r="BF103" i="4" s="1"/>
  <c r="BE168" i="4"/>
  <c r="BE103" i="4" s="1"/>
  <c r="BD168" i="4"/>
  <c r="BD103" i="4" s="1"/>
  <c r="BC168" i="4"/>
  <c r="BC103" i="4" s="1"/>
  <c r="BB168" i="4"/>
  <c r="BB103" i="4" s="1"/>
  <c r="BA168" i="4"/>
  <c r="BA103" i="4" s="1"/>
  <c r="AZ168" i="4"/>
  <c r="AZ103" i="4" s="1"/>
  <c r="AY168" i="4"/>
  <c r="AY103" i="4" s="1"/>
  <c r="AX168" i="4"/>
  <c r="AX103" i="4" s="1"/>
  <c r="AW168" i="4"/>
  <c r="AW103" i="4" s="1"/>
  <c r="AV168" i="4"/>
  <c r="AV103" i="4" s="1"/>
  <c r="AU168" i="4"/>
  <c r="AU103" i="4" s="1"/>
  <c r="AT168" i="4"/>
  <c r="AT103" i="4" s="1"/>
  <c r="AS168" i="4"/>
  <c r="AS103" i="4" s="1"/>
  <c r="AR168" i="4"/>
  <c r="AR103" i="4" s="1"/>
  <c r="AQ168" i="4"/>
  <c r="AQ103" i="4" s="1"/>
  <c r="AP168" i="4"/>
  <c r="AP103" i="4" s="1"/>
  <c r="AO168" i="4"/>
  <c r="AO103" i="4" s="1"/>
  <c r="AN168" i="4"/>
  <c r="AN103" i="4" s="1"/>
  <c r="AM168" i="4"/>
  <c r="AM103" i="4" s="1"/>
  <c r="AL168" i="4"/>
  <c r="AL103" i="4" s="1"/>
  <c r="AK168" i="4"/>
  <c r="AK103" i="4" s="1"/>
  <c r="AJ168" i="4"/>
  <c r="AJ103" i="4" s="1"/>
  <c r="AI168" i="4"/>
  <c r="AI103" i="4" s="1"/>
  <c r="AH168" i="4"/>
  <c r="AH103" i="4" s="1"/>
  <c r="AG168" i="4"/>
  <c r="AG103" i="4" s="1"/>
  <c r="AF168" i="4"/>
  <c r="AF103" i="4" s="1"/>
  <c r="AE168" i="4"/>
  <c r="AE103" i="4" s="1"/>
  <c r="AD168" i="4"/>
  <c r="AC102" i="4"/>
  <c r="AC36" i="4"/>
  <c r="AB101" i="4"/>
  <c r="AB35" i="4"/>
  <c r="AA100" i="4"/>
  <c r="AA34" i="4"/>
  <c r="Z99" i="4"/>
  <c r="Z33" i="4"/>
  <c r="Y98" i="4"/>
  <c r="Y32" i="4"/>
  <c r="X97" i="4"/>
  <c r="X31" i="4"/>
  <c r="W96" i="4"/>
  <c r="W30" i="4"/>
  <c r="V95" i="4"/>
  <c r="V29" i="4"/>
  <c r="U94" i="4"/>
  <c r="U28" i="4"/>
  <c r="T93" i="4"/>
  <c r="T27" i="4"/>
  <c r="S92" i="4"/>
  <c r="S26" i="4"/>
  <c r="BM156" i="4"/>
  <c r="BM91" i="4" s="1"/>
  <c r="BL156" i="4"/>
  <c r="BL91" i="4" s="1"/>
  <c r="BK156" i="4"/>
  <c r="BK91" i="4" s="1"/>
  <c r="BJ156" i="4"/>
  <c r="BJ91" i="4" s="1"/>
  <c r="BI156" i="4"/>
  <c r="BI91" i="4" s="1"/>
  <c r="BH156" i="4"/>
  <c r="BH91" i="4" s="1"/>
  <c r="BG156" i="4"/>
  <c r="BG91" i="4" s="1"/>
  <c r="BF156" i="4"/>
  <c r="BF91" i="4" s="1"/>
  <c r="BE156" i="4"/>
  <c r="BE91" i="4" s="1"/>
  <c r="BD156" i="4"/>
  <c r="BD91" i="4" s="1"/>
  <c r="BC156" i="4"/>
  <c r="BC91" i="4" s="1"/>
  <c r="BB156" i="4"/>
  <c r="BB91" i="4" s="1"/>
  <c r="BA156" i="4"/>
  <c r="BA91" i="4" s="1"/>
  <c r="AZ156" i="4"/>
  <c r="AZ91" i="4" s="1"/>
  <c r="AY156" i="4"/>
  <c r="AY91" i="4" s="1"/>
  <c r="AX156" i="4"/>
  <c r="AX91" i="4" s="1"/>
  <c r="AW156" i="4"/>
  <c r="AW91" i="4" s="1"/>
  <c r="AV156" i="4"/>
  <c r="AV91" i="4" s="1"/>
  <c r="AU156" i="4"/>
  <c r="AU91" i="4" s="1"/>
  <c r="AT156" i="4"/>
  <c r="AT91" i="4" s="1"/>
  <c r="AS156" i="4"/>
  <c r="AS91" i="4" s="1"/>
  <c r="AR156" i="4"/>
  <c r="AR91" i="4" s="1"/>
  <c r="AQ156" i="4"/>
  <c r="AQ91" i="4" s="1"/>
  <c r="AP156" i="4"/>
  <c r="AP91" i="4" s="1"/>
  <c r="AO156" i="4"/>
  <c r="AO91" i="4" s="1"/>
  <c r="AN156" i="4"/>
  <c r="AN91" i="4" s="1"/>
  <c r="AM156" i="4"/>
  <c r="AM91" i="4" s="1"/>
  <c r="AL156" i="4"/>
  <c r="AL91" i="4" s="1"/>
  <c r="AK156" i="4"/>
  <c r="AK91" i="4" s="1"/>
  <c r="AJ156" i="4"/>
  <c r="AJ91" i="4" s="1"/>
  <c r="AI156" i="4"/>
  <c r="AI91" i="4" s="1"/>
  <c r="AH156" i="4"/>
  <c r="AH91" i="4" s="1"/>
  <c r="AG156" i="4"/>
  <c r="AG91" i="4" s="1"/>
  <c r="AF156" i="4"/>
  <c r="AF91" i="4" s="1"/>
  <c r="AE156" i="4"/>
  <c r="AE91" i="4" s="1"/>
  <c r="AD156" i="4"/>
  <c r="AD91" i="4" s="1"/>
  <c r="AC156" i="4"/>
  <c r="AC91" i="4" s="1"/>
  <c r="AB156" i="4"/>
  <c r="AB91" i="4" s="1"/>
  <c r="AA156" i="4"/>
  <c r="AA91" i="4" s="1"/>
  <c r="Z156" i="4"/>
  <c r="Z91" i="4" s="1"/>
  <c r="Y156" i="4"/>
  <c r="Y91" i="4" s="1"/>
  <c r="X156" i="4"/>
  <c r="X91" i="4" s="1"/>
  <c r="W156" i="4"/>
  <c r="W91" i="4" s="1"/>
  <c r="V156" i="4"/>
  <c r="V91" i="4" s="1"/>
  <c r="U156" i="4"/>
  <c r="U91" i="4" s="1"/>
  <c r="T156" i="4"/>
  <c r="T91" i="4" s="1"/>
  <c r="S156" i="4"/>
  <c r="S91" i="4" s="1"/>
  <c r="R156" i="4"/>
  <c r="Q90" i="4"/>
  <c r="Q24" i="4"/>
  <c r="P89" i="4"/>
  <c r="P23" i="4"/>
  <c r="O88" i="4"/>
  <c r="O22" i="4"/>
  <c r="N87" i="4"/>
  <c r="N21" i="4"/>
  <c r="M86" i="4"/>
  <c r="M20" i="4"/>
  <c r="L85" i="4"/>
  <c r="L19" i="4"/>
  <c r="K84" i="4"/>
  <c r="K18" i="4"/>
  <c r="J83" i="4"/>
  <c r="J17" i="4"/>
  <c r="I82" i="4"/>
  <c r="I16" i="4"/>
  <c r="H81" i="4"/>
  <c r="H15" i="4"/>
  <c r="G80" i="4"/>
  <c r="G14" i="4"/>
  <c r="BM144" i="4"/>
  <c r="BM79" i="4" s="1"/>
  <c r="BL144" i="4"/>
  <c r="BL79" i="4" s="1"/>
  <c r="BK144" i="4"/>
  <c r="BK79" i="4" s="1"/>
  <c r="BJ144" i="4"/>
  <c r="BJ79" i="4" s="1"/>
  <c r="BI144" i="4"/>
  <c r="BI79" i="4" s="1"/>
  <c r="BH144" i="4"/>
  <c r="BH79" i="4" s="1"/>
  <c r="BG144" i="4"/>
  <c r="BG79" i="4" s="1"/>
  <c r="BF144" i="4"/>
  <c r="BF79" i="4" s="1"/>
  <c r="BE144" i="4"/>
  <c r="BE79" i="4" s="1"/>
  <c r="BD144" i="4"/>
  <c r="BD79" i="4" s="1"/>
  <c r="BC144" i="4"/>
  <c r="BC79" i="4" s="1"/>
  <c r="BB144" i="4"/>
  <c r="BB79" i="4" s="1"/>
  <c r="BA144" i="4"/>
  <c r="BA79" i="4" s="1"/>
  <c r="AZ144" i="4"/>
  <c r="AZ79" i="4" s="1"/>
  <c r="AY144" i="4"/>
  <c r="AY79" i="4" s="1"/>
  <c r="AX144" i="4"/>
  <c r="AX79" i="4" s="1"/>
  <c r="AW144" i="4"/>
  <c r="AW79" i="4" s="1"/>
  <c r="AV144" i="4"/>
  <c r="AV79" i="4" s="1"/>
  <c r="AU144" i="4"/>
  <c r="AU79" i="4" s="1"/>
  <c r="AT144" i="4"/>
  <c r="AT79" i="4" s="1"/>
  <c r="AS144" i="4"/>
  <c r="AS79" i="4" s="1"/>
  <c r="AR144" i="4"/>
  <c r="AR79" i="4" s="1"/>
  <c r="AQ144" i="4"/>
  <c r="AQ79" i="4" s="1"/>
  <c r="AP144" i="4"/>
  <c r="AP79" i="4" s="1"/>
  <c r="AO144" i="4"/>
  <c r="AO79" i="4" s="1"/>
  <c r="AN144" i="4"/>
  <c r="AN79" i="4" s="1"/>
  <c r="AM144" i="4"/>
  <c r="AM79" i="4" s="1"/>
  <c r="AL144" i="4"/>
  <c r="AL79" i="4" s="1"/>
  <c r="AK144" i="4"/>
  <c r="AK79" i="4" s="1"/>
  <c r="AJ144" i="4"/>
  <c r="AJ79" i="4" s="1"/>
  <c r="AI144" i="4"/>
  <c r="AI79" i="4" s="1"/>
  <c r="AH144" i="4"/>
  <c r="AH79" i="4" s="1"/>
  <c r="AG144" i="4"/>
  <c r="AG79" i="4" s="1"/>
  <c r="AF144" i="4"/>
  <c r="AF79" i="4" s="1"/>
  <c r="AE144" i="4"/>
  <c r="AE79" i="4" s="1"/>
  <c r="AD144" i="4"/>
  <c r="AD79" i="4" s="1"/>
  <c r="AC144" i="4"/>
  <c r="AC79" i="4" s="1"/>
  <c r="AB144" i="4"/>
  <c r="AB79" i="4" s="1"/>
  <c r="AA144" i="4"/>
  <c r="AA79" i="4" s="1"/>
  <c r="Z144" i="4"/>
  <c r="Z79" i="4" s="1"/>
  <c r="Y144" i="4"/>
  <c r="Y79" i="4" s="1"/>
  <c r="X144" i="4"/>
  <c r="X79" i="4" s="1"/>
  <c r="W144" i="4"/>
  <c r="W79" i="4" s="1"/>
  <c r="V144" i="4"/>
  <c r="V79" i="4" s="1"/>
  <c r="U144" i="4"/>
  <c r="U79" i="4" s="1"/>
  <c r="T144" i="4"/>
  <c r="T79" i="4" s="1"/>
  <c r="S144" i="4"/>
  <c r="S79" i="4" s="1"/>
  <c r="R144" i="4"/>
  <c r="R79" i="4" s="1"/>
  <c r="Q144" i="4"/>
  <c r="Q79" i="4" s="1"/>
  <c r="P144" i="4"/>
  <c r="P79" i="4" s="1"/>
  <c r="O144" i="4"/>
  <c r="O79" i="4" s="1"/>
  <c r="N144" i="4"/>
  <c r="N79" i="4" s="1"/>
  <c r="M144" i="4"/>
  <c r="M79" i="4" s="1"/>
  <c r="L144" i="4"/>
  <c r="L79" i="4" s="1"/>
  <c r="K144" i="4"/>
  <c r="K79" i="4" s="1"/>
  <c r="J144" i="4"/>
  <c r="J79" i="4" s="1"/>
  <c r="I144" i="4"/>
  <c r="I79" i="4" s="1"/>
  <c r="H144" i="4"/>
  <c r="H79" i="4" s="1"/>
  <c r="G144" i="4"/>
  <c r="G79" i="4" s="1"/>
  <c r="F144" i="4"/>
  <c r="H57" i="2"/>
  <c r="D68" i="2" s="1"/>
  <c r="D75" i="2" s="1"/>
  <c r="D76" i="2" s="1"/>
  <c r="D5" i="2" s="1"/>
  <c r="H73" i="1"/>
  <c r="H35" i="1"/>
  <c r="G57" i="2"/>
  <c r="G73" i="1"/>
  <c r="G35" i="1"/>
  <c r="F57" i="2"/>
  <c r="F73" i="1"/>
  <c r="F35" i="1"/>
  <c r="E57" i="2"/>
  <c r="E73" i="1"/>
  <c r="E35" i="1"/>
  <c r="D57" i="2"/>
  <c r="D73" i="1"/>
  <c r="D35" i="1"/>
  <c r="E32" i="2"/>
  <c r="E13" i="2"/>
  <c r="E16" i="2" s="1"/>
  <c r="D77" i="2" l="1"/>
  <c r="E109" i="2"/>
  <c r="E33" i="2"/>
  <c r="D38" i="1"/>
  <c r="E38" i="1"/>
  <c r="F38" i="1"/>
  <c r="G38" i="1"/>
  <c r="H38" i="1"/>
  <c r="F79" i="4"/>
  <c r="F13" i="4"/>
  <c r="F73" i="4" s="1"/>
  <c r="D16" i="3" s="1"/>
  <c r="BM14" i="4"/>
  <c r="BL14" i="4"/>
  <c r="BK14" i="4"/>
  <c r="BJ14" i="4"/>
  <c r="BI14" i="4"/>
  <c r="BH14" i="4"/>
  <c r="BG14" i="4"/>
  <c r="BF14" i="4"/>
  <c r="BE14" i="4"/>
  <c r="BD14" i="4"/>
  <c r="BC14" i="4"/>
  <c r="BB14" i="4"/>
  <c r="BA14"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BM15" i="4"/>
  <c r="BL15" i="4"/>
  <c r="BK15" i="4"/>
  <c r="BJ15" i="4"/>
  <c r="BI15" i="4"/>
  <c r="BH15" i="4"/>
  <c r="BG15" i="4"/>
  <c r="BF15" i="4"/>
  <c r="BE15" i="4"/>
  <c r="BD15" i="4"/>
  <c r="BC15" i="4"/>
  <c r="BB15" i="4"/>
  <c r="BA15"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BM17"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R91" i="4"/>
  <c r="R25"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BM28"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BM34" i="4"/>
  <c r="BL34" i="4"/>
  <c r="BK34" i="4"/>
  <c r="BJ34" i="4"/>
  <c r="BI34" i="4"/>
  <c r="BH34" i="4"/>
  <c r="BG34" i="4"/>
  <c r="BF34" i="4"/>
  <c r="BE34" i="4"/>
  <c r="BD34" i="4"/>
  <c r="BC34" i="4"/>
  <c r="BB34" i="4"/>
  <c r="BA34" i="4"/>
  <c r="AZ34" i="4"/>
  <c r="AY34" i="4"/>
  <c r="AX34" i="4"/>
  <c r="AW34" i="4"/>
  <c r="AV34" i="4"/>
  <c r="AU34" i="4"/>
  <c r="AT34" i="4"/>
  <c r="AS34" i="4"/>
  <c r="AR34" i="4"/>
  <c r="AQ34" i="4"/>
  <c r="AP34" i="4"/>
  <c r="AO34" i="4"/>
  <c r="AN34" i="4"/>
  <c r="AM34" i="4"/>
  <c r="AL34" i="4"/>
  <c r="AK34" i="4"/>
  <c r="AJ34" i="4"/>
  <c r="AI34" i="4"/>
  <c r="AH34" i="4"/>
  <c r="AG34" i="4"/>
  <c r="AF34" i="4"/>
  <c r="AE34" i="4"/>
  <c r="AD34" i="4"/>
  <c r="AC34" i="4"/>
  <c r="AB34" i="4"/>
  <c r="BM35" i="4"/>
  <c r="BL35" i="4"/>
  <c r="BK35" i="4"/>
  <c r="BJ35" i="4"/>
  <c r="BI35" i="4"/>
  <c r="BH35" i="4"/>
  <c r="BG35" i="4"/>
  <c r="BF35" i="4"/>
  <c r="BE35" i="4"/>
  <c r="BD35" i="4"/>
  <c r="BC35" i="4"/>
  <c r="BB35" i="4"/>
  <c r="BA35" i="4"/>
  <c r="AZ35" i="4"/>
  <c r="AY35" i="4"/>
  <c r="AX35" i="4"/>
  <c r="AW35" i="4"/>
  <c r="AV35" i="4"/>
  <c r="AU35" i="4"/>
  <c r="AT35" i="4"/>
  <c r="AS35" i="4"/>
  <c r="AR35" i="4"/>
  <c r="AQ35" i="4"/>
  <c r="AP35" i="4"/>
  <c r="AO35" i="4"/>
  <c r="AN35" i="4"/>
  <c r="AM35" i="4"/>
  <c r="AL35" i="4"/>
  <c r="AK35" i="4"/>
  <c r="AJ35" i="4"/>
  <c r="AI35" i="4"/>
  <c r="AH35" i="4"/>
  <c r="AG35" i="4"/>
  <c r="AF35" i="4"/>
  <c r="AE35" i="4"/>
  <c r="AD35" i="4"/>
  <c r="AC35" i="4"/>
  <c r="BM36"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AG36" i="4"/>
  <c r="AF36" i="4"/>
  <c r="AE36" i="4"/>
  <c r="AD36" i="4"/>
  <c r="AD103" i="4"/>
  <c r="AD37" i="4"/>
  <c r="BM38" i="4"/>
  <c r="BL38" i="4"/>
  <c r="BK38" i="4"/>
  <c r="BJ38" i="4"/>
  <c r="BI38" i="4"/>
  <c r="BH38" i="4"/>
  <c r="BG38" i="4"/>
  <c r="BF38" i="4"/>
  <c r="BE38" i="4"/>
  <c r="BD38" i="4"/>
  <c r="BC38" i="4"/>
  <c r="BB38" i="4"/>
  <c r="BA38" i="4"/>
  <c r="AZ38" i="4"/>
  <c r="AY38" i="4"/>
  <c r="AX38" i="4"/>
  <c r="AW38" i="4"/>
  <c r="AV38" i="4"/>
  <c r="AU38" i="4"/>
  <c r="AT38" i="4"/>
  <c r="AS38" i="4"/>
  <c r="AR38" i="4"/>
  <c r="AQ38" i="4"/>
  <c r="AP38" i="4"/>
  <c r="AO38" i="4"/>
  <c r="AN38" i="4"/>
  <c r="AM38" i="4"/>
  <c r="AL38" i="4"/>
  <c r="AK38" i="4"/>
  <c r="AJ38" i="4"/>
  <c r="AI38" i="4"/>
  <c r="AH38" i="4"/>
  <c r="AG38" i="4"/>
  <c r="AF38" i="4"/>
  <c r="BM39" i="4"/>
  <c r="BL39" i="4"/>
  <c r="BK39" i="4"/>
  <c r="BJ39" i="4"/>
  <c r="BI39" i="4"/>
  <c r="BH39" i="4"/>
  <c r="BG39" i="4"/>
  <c r="BF39" i="4"/>
  <c r="BE39" i="4"/>
  <c r="BD39" i="4"/>
  <c r="BC39" i="4"/>
  <c r="BB39" i="4"/>
  <c r="BA39" i="4"/>
  <c r="AZ39" i="4"/>
  <c r="AY39" i="4"/>
  <c r="AX39" i="4"/>
  <c r="AW39" i="4"/>
  <c r="AV39" i="4"/>
  <c r="AU39" i="4"/>
  <c r="AT39" i="4"/>
  <c r="AS39" i="4"/>
  <c r="AR39" i="4"/>
  <c r="AQ39" i="4"/>
  <c r="AP39" i="4"/>
  <c r="AO39" i="4"/>
  <c r="AN39" i="4"/>
  <c r="AM39" i="4"/>
  <c r="AL39" i="4"/>
  <c r="AK39" i="4"/>
  <c r="AJ39" i="4"/>
  <c r="AI39" i="4"/>
  <c r="AH39" i="4"/>
  <c r="AG39"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BM41" i="4"/>
  <c r="BL41" i="4"/>
  <c r="BK41" i="4"/>
  <c r="BJ41" i="4"/>
  <c r="BI41" i="4"/>
  <c r="BH41" i="4"/>
  <c r="BG41" i="4"/>
  <c r="BF41" i="4"/>
  <c r="BE41" i="4"/>
  <c r="BD41" i="4"/>
  <c r="BC41" i="4"/>
  <c r="BB41" i="4"/>
  <c r="BA41" i="4"/>
  <c r="AZ41" i="4"/>
  <c r="AY41" i="4"/>
  <c r="AX41" i="4"/>
  <c r="AW41" i="4"/>
  <c r="AV41" i="4"/>
  <c r="AU41" i="4"/>
  <c r="AT41" i="4"/>
  <c r="AS41" i="4"/>
  <c r="AR41" i="4"/>
  <c r="AQ41" i="4"/>
  <c r="AP41" i="4"/>
  <c r="AO41" i="4"/>
  <c r="AN41" i="4"/>
  <c r="AM41" i="4"/>
  <c r="AL41" i="4"/>
  <c r="AK41" i="4"/>
  <c r="AJ41" i="4"/>
  <c r="AI41"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BM43" i="4"/>
  <c r="BL43" i="4"/>
  <c r="BK43" i="4"/>
  <c r="BJ43" i="4"/>
  <c r="BI43" i="4"/>
  <c r="BH43" i="4"/>
  <c r="BG43" i="4"/>
  <c r="BF43" i="4"/>
  <c r="BE43" i="4"/>
  <c r="BD43" i="4"/>
  <c r="BC43" i="4"/>
  <c r="BB43" i="4"/>
  <c r="BA43" i="4"/>
  <c r="AZ43" i="4"/>
  <c r="AY43" i="4"/>
  <c r="AX43" i="4"/>
  <c r="AW43" i="4"/>
  <c r="AV43" i="4"/>
  <c r="AU43" i="4"/>
  <c r="AT43" i="4"/>
  <c r="AS43" i="4"/>
  <c r="AR43" i="4"/>
  <c r="AQ43" i="4"/>
  <c r="AP43" i="4"/>
  <c r="AO43" i="4"/>
  <c r="AN43" i="4"/>
  <c r="AM43" i="4"/>
  <c r="AL43" i="4"/>
  <c r="AK43"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BM45"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BM46" i="4"/>
  <c r="BL46" i="4"/>
  <c r="BK46" i="4"/>
  <c r="BJ46" i="4"/>
  <c r="BI46" i="4"/>
  <c r="BH46" i="4"/>
  <c r="BG46" i="4"/>
  <c r="BF46" i="4"/>
  <c r="BE46" i="4"/>
  <c r="BD46" i="4"/>
  <c r="BC46" i="4"/>
  <c r="BB46" i="4"/>
  <c r="BA46" i="4"/>
  <c r="AZ46" i="4"/>
  <c r="AY46" i="4"/>
  <c r="AX46" i="4"/>
  <c r="AW46" i="4"/>
  <c r="AV46" i="4"/>
  <c r="AU46" i="4"/>
  <c r="AT46" i="4"/>
  <c r="AS46" i="4"/>
  <c r="AR46" i="4"/>
  <c r="AQ46" i="4"/>
  <c r="AP46" i="4"/>
  <c r="AO46" i="4"/>
  <c r="AN46" i="4"/>
  <c r="BM47" i="4"/>
  <c r="BL47" i="4"/>
  <c r="BK47" i="4"/>
  <c r="BJ47" i="4"/>
  <c r="BI47" i="4"/>
  <c r="BH47" i="4"/>
  <c r="BG47" i="4"/>
  <c r="BF47" i="4"/>
  <c r="BE47" i="4"/>
  <c r="BD47" i="4"/>
  <c r="BC47" i="4"/>
  <c r="BB47" i="4"/>
  <c r="BA47" i="4"/>
  <c r="AZ47" i="4"/>
  <c r="AY47" i="4"/>
  <c r="AX47" i="4"/>
  <c r="AW47" i="4"/>
  <c r="AV47" i="4"/>
  <c r="AU47" i="4"/>
  <c r="AT47" i="4"/>
  <c r="AS47" i="4"/>
  <c r="AR47" i="4"/>
  <c r="AQ47" i="4"/>
  <c r="AP47" i="4"/>
  <c r="AO47" i="4"/>
  <c r="BM48" i="4"/>
  <c r="BL48" i="4"/>
  <c r="BK48" i="4"/>
  <c r="BJ48" i="4"/>
  <c r="BI48" i="4"/>
  <c r="BH48" i="4"/>
  <c r="BG48" i="4"/>
  <c r="BF48" i="4"/>
  <c r="BE48" i="4"/>
  <c r="BD48" i="4"/>
  <c r="BC48" i="4"/>
  <c r="BB48" i="4"/>
  <c r="BA48" i="4"/>
  <c r="AZ48" i="4"/>
  <c r="AY48" i="4"/>
  <c r="AX48" i="4"/>
  <c r="AW48" i="4"/>
  <c r="AV48" i="4"/>
  <c r="AU48" i="4"/>
  <c r="AT48" i="4"/>
  <c r="AS48" i="4"/>
  <c r="AR48" i="4"/>
  <c r="AQ48" i="4"/>
  <c r="AP48" i="4"/>
  <c r="AP115" i="4"/>
  <c r="AP49" i="4"/>
  <c r="BM50" i="4"/>
  <c r="BL50" i="4"/>
  <c r="BK50" i="4"/>
  <c r="BJ50" i="4"/>
  <c r="BI50" i="4"/>
  <c r="BH50" i="4"/>
  <c r="BG50" i="4"/>
  <c r="BF50" i="4"/>
  <c r="BE50" i="4"/>
  <c r="BD50" i="4"/>
  <c r="BC50" i="4"/>
  <c r="BB50" i="4"/>
  <c r="BA50" i="4"/>
  <c r="AZ50" i="4"/>
  <c r="AY50" i="4"/>
  <c r="AX50" i="4"/>
  <c r="AW50" i="4"/>
  <c r="AV50" i="4"/>
  <c r="AU50" i="4"/>
  <c r="AT50" i="4"/>
  <c r="AS50" i="4"/>
  <c r="AR50" i="4"/>
  <c r="BM51" i="4"/>
  <c r="BL51" i="4"/>
  <c r="BK51" i="4"/>
  <c r="BJ51" i="4"/>
  <c r="BI51" i="4"/>
  <c r="BH51" i="4"/>
  <c r="BG51" i="4"/>
  <c r="BF51" i="4"/>
  <c r="BE51" i="4"/>
  <c r="BD51" i="4"/>
  <c r="BC51" i="4"/>
  <c r="BB51" i="4"/>
  <c r="BA51" i="4"/>
  <c r="AZ51" i="4"/>
  <c r="AY51" i="4"/>
  <c r="AX51" i="4"/>
  <c r="AW51" i="4"/>
  <c r="AV51" i="4"/>
  <c r="AU51" i="4"/>
  <c r="AT51" i="4"/>
  <c r="AS51" i="4"/>
  <c r="BM52" i="4"/>
  <c r="BL52" i="4"/>
  <c r="BK52" i="4"/>
  <c r="BJ52" i="4"/>
  <c r="BI52" i="4"/>
  <c r="BH52" i="4"/>
  <c r="BG52" i="4"/>
  <c r="BF52" i="4"/>
  <c r="BE52" i="4"/>
  <c r="BD52" i="4"/>
  <c r="BC52" i="4"/>
  <c r="BB52" i="4"/>
  <c r="BA52" i="4"/>
  <c r="AZ52" i="4"/>
  <c r="AY52" i="4"/>
  <c r="AX52" i="4"/>
  <c r="AW52" i="4"/>
  <c r="AV52" i="4"/>
  <c r="AU52" i="4"/>
  <c r="AT52" i="4"/>
  <c r="BM53" i="4"/>
  <c r="BL53" i="4"/>
  <c r="BK53" i="4"/>
  <c r="BJ53" i="4"/>
  <c r="BI53" i="4"/>
  <c r="BH53" i="4"/>
  <c r="BG53" i="4"/>
  <c r="BF53" i="4"/>
  <c r="BE53" i="4"/>
  <c r="BD53" i="4"/>
  <c r="BC53" i="4"/>
  <c r="BB53" i="4"/>
  <c r="BA53" i="4"/>
  <c r="AZ53" i="4"/>
  <c r="AY53" i="4"/>
  <c r="AX53" i="4"/>
  <c r="AW53" i="4"/>
  <c r="AV53" i="4"/>
  <c r="AU53" i="4"/>
  <c r="BM54" i="4"/>
  <c r="BL54" i="4"/>
  <c r="BK54" i="4"/>
  <c r="BJ54" i="4"/>
  <c r="BI54" i="4"/>
  <c r="BH54" i="4"/>
  <c r="BG54" i="4"/>
  <c r="BF54" i="4"/>
  <c r="BE54" i="4"/>
  <c r="BD54" i="4"/>
  <c r="BC54" i="4"/>
  <c r="BB54" i="4"/>
  <c r="BA54" i="4"/>
  <c r="AZ54" i="4"/>
  <c r="AY54" i="4"/>
  <c r="AX54" i="4"/>
  <c r="AW54" i="4"/>
  <c r="AV54" i="4"/>
  <c r="BM55" i="4"/>
  <c r="BL55" i="4"/>
  <c r="BK55" i="4"/>
  <c r="BJ55" i="4"/>
  <c r="BI55" i="4"/>
  <c r="BH55" i="4"/>
  <c r="BG55" i="4"/>
  <c r="BF55" i="4"/>
  <c r="BE55" i="4"/>
  <c r="BD55" i="4"/>
  <c r="BC55" i="4"/>
  <c r="BB55" i="4"/>
  <c r="BA55" i="4"/>
  <c r="AZ55" i="4"/>
  <c r="AY55" i="4"/>
  <c r="AX55" i="4"/>
  <c r="AW55" i="4"/>
  <c r="BM56" i="4"/>
  <c r="BL56" i="4"/>
  <c r="BK56" i="4"/>
  <c r="BJ56" i="4"/>
  <c r="BI56" i="4"/>
  <c r="BH56" i="4"/>
  <c r="BG56" i="4"/>
  <c r="BF56" i="4"/>
  <c r="BE56" i="4"/>
  <c r="BD56" i="4"/>
  <c r="BC56" i="4"/>
  <c r="BB56" i="4"/>
  <c r="BA56" i="4"/>
  <c r="AZ56" i="4"/>
  <c r="AY56" i="4"/>
  <c r="AX56" i="4"/>
  <c r="BM57" i="4"/>
  <c r="BL57" i="4"/>
  <c r="BK57" i="4"/>
  <c r="BJ57" i="4"/>
  <c r="BI57" i="4"/>
  <c r="BH57" i="4"/>
  <c r="BG57" i="4"/>
  <c r="BF57" i="4"/>
  <c r="BE57" i="4"/>
  <c r="BD57" i="4"/>
  <c r="BC57" i="4"/>
  <c r="BB57" i="4"/>
  <c r="BA57" i="4"/>
  <c r="AZ57" i="4"/>
  <c r="AY57" i="4"/>
  <c r="BM58" i="4"/>
  <c r="BL58" i="4"/>
  <c r="BK58" i="4"/>
  <c r="BJ58" i="4"/>
  <c r="BI58" i="4"/>
  <c r="BH58" i="4"/>
  <c r="BG58" i="4"/>
  <c r="BF58" i="4"/>
  <c r="BE58" i="4"/>
  <c r="BD58" i="4"/>
  <c r="BC58" i="4"/>
  <c r="BB58" i="4"/>
  <c r="BA58" i="4"/>
  <c r="AZ58" i="4"/>
  <c r="BM59" i="4"/>
  <c r="BL59" i="4"/>
  <c r="BK59" i="4"/>
  <c r="BJ59" i="4"/>
  <c r="BI59" i="4"/>
  <c r="BH59" i="4"/>
  <c r="BG59" i="4"/>
  <c r="BF59" i="4"/>
  <c r="BE59" i="4"/>
  <c r="BD59" i="4"/>
  <c r="BC59" i="4"/>
  <c r="BB59" i="4"/>
  <c r="BA59" i="4"/>
  <c r="BM60" i="4"/>
  <c r="BL60" i="4"/>
  <c r="BK60" i="4"/>
  <c r="BJ60" i="4"/>
  <c r="BI60" i="4"/>
  <c r="BH60" i="4"/>
  <c r="BG60" i="4"/>
  <c r="BF60" i="4"/>
  <c r="BE60" i="4"/>
  <c r="BD60" i="4"/>
  <c r="BC60" i="4"/>
  <c r="BB60" i="4"/>
  <c r="BB127" i="4"/>
  <c r="BB61" i="4"/>
  <c r="BM62" i="4"/>
  <c r="BL62" i="4"/>
  <c r="BK62" i="4"/>
  <c r="BJ62" i="4"/>
  <c r="BI62" i="4"/>
  <c r="BH62" i="4"/>
  <c r="BG62" i="4"/>
  <c r="BF62" i="4"/>
  <c r="BE62" i="4"/>
  <c r="BD62" i="4"/>
  <c r="BM63" i="4"/>
  <c r="BL63" i="4"/>
  <c r="BK63" i="4"/>
  <c r="BJ63" i="4"/>
  <c r="BI63" i="4"/>
  <c r="BH63" i="4"/>
  <c r="BG63" i="4"/>
  <c r="BF63" i="4"/>
  <c r="BE63" i="4"/>
  <c r="BM64" i="4"/>
  <c r="BL64" i="4"/>
  <c r="BK64" i="4"/>
  <c r="BJ64" i="4"/>
  <c r="BI64" i="4"/>
  <c r="BH64" i="4"/>
  <c r="BG64" i="4"/>
  <c r="BF64" i="4"/>
  <c r="BM65" i="4"/>
  <c r="BL65" i="4"/>
  <c r="BK65" i="4"/>
  <c r="BJ65" i="4"/>
  <c r="BI65" i="4"/>
  <c r="BH65" i="4"/>
  <c r="BG65" i="4"/>
  <c r="BM66" i="4"/>
  <c r="BL66" i="4"/>
  <c r="BK66" i="4"/>
  <c r="BJ66" i="4"/>
  <c r="BI66" i="4"/>
  <c r="BH66" i="4"/>
  <c r="BM67" i="4"/>
  <c r="BL67" i="4"/>
  <c r="BK67" i="4"/>
  <c r="BJ67" i="4"/>
  <c r="BI67" i="4"/>
  <c r="BM68" i="4"/>
  <c r="BL68" i="4"/>
  <c r="BK68" i="4"/>
  <c r="BJ68" i="4"/>
  <c r="BM69" i="4"/>
  <c r="BL69" i="4"/>
  <c r="BK69" i="4"/>
  <c r="BM70" i="4"/>
  <c r="BL70" i="4"/>
  <c r="F340" i="4"/>
  <c r="F274" i="4"/>
  <c r="F334" i="4" s="1"/>
  <c r="D17" i="3" s="1"/>
  <c r="BL17" i="3" s="1"/>
  <c r="BM275" i="4"/>
  <c r="BL275" i="4"/>
  <c r="BK275" i="4"/>
  <c r="BJ275" i="4"/>
  <c r="BI275" i="4"/>
  <c r="BH275" i="4"/>
  <c r="BG275" i="4"/>
  <c r="BF275" i="4"/>
  <c r="BE275" i="4"/>
  <c r="BD275" i="4"/>
  <c r="BC275" i="4"/>
  <c r="BB275" i="4"/>
  <c r="BA275" i="4"/>
  <c r="AZ275" i="4"/>
  <c r="AY275" i="4"/>
  <c r="AX275" i="4"/>
  <c r="AW275" i="4"/>
  <c r="AV275" i="4"/>
  <c r="AU275" i="4"/>
  <c r="AT275" i="4"/>
  <c r="AS275" i="4"/>
  <c r="AR275" i="4"/>
  <c r="AQ275" i="4"/>
  <c r="AP275" i="4"/>
  <c r="AO275" i="4"/>
  <c r="AN275" i="4"/>
  <c r="AM275" i="4"/>
  <c r="AL275" i="4"/>
  <c r="AK275" i="4"/>
  <c r="AJ275" i="4"/>
  <c r="AI275" i="4"/>
  <c r="AH275" i="4"/>
  <c r="AG275" i="4"/>
  <c r="AF275" i="4"/>
  <c r="AE275" i="4"/>
  <c r="AD275" i="4"/>
  <c r="AC275" i="4"/>
  <c r="AB275" i="4"/>
  <c r="AA275" i="4"/>
  <c r="Z275" i="4"/>
  <c r="Y275" i="4"/>
  <c r="X275" i="4"/>
  <c r="W275" i="4"/>
  <c r="V275" i="4"/>
  <c r="U275" i="4"/>
  <c r="T275" i="4"/>
  <c r="S275" i="4"/>
  <c r="R275" i="4"/>
  <c r="Q275" i="4"/>
  <c r="P275" i="4"/>
  <c r="O275" i="4"/>
  <c r="N275" i="4"/>
  <c r="M275" i="4"/>
  <c r="L275" i="4"/>
  <c r="K275" i="4"/>
  <c r="J275" i="4"/>
  <c r="I275" i="4"/>
  <c r="H275" i="4"/>
  <c r="BM276" i="4"/>
  <c r="BL276" i="4"/>
  <c r="BK276" i="4"/>
  <c r="BJ276" i="4"/>
  <c r="BI276" i="4"/>
  <c r="BH276" i="4"/>
  <c r="BG276" i="4"/>
  <c r="BF276" i="4"/>
  <c r="BE276" i="4"/>
  <c r="BD276" i="4"/>
  <c r="BC276" i="4"/>
  <c r="BB276" i="4"/>
  <c r="BA276" i="4"/>
  <c r="AZ276" i="4"/>
  <c r="AY276" i="4"/>
  <c r="AX276" i="4"/>
  <c r="AW276" i="4"/>
  <c r="AV276" i="4"/>
  <c r="AU276" i="4"/>
  <c r="AT276" i="4"/>
  <c r="AS276" i="4"/>
  <c r="AR276" i="4"/>
  <c r="AQ276" i="4"/>
  <c r="AP276" i="4"/>
  <c r="AO276" i="4"/>
  <c r="AN276" i="4"/>
  <c r="AM276" i="4"/>
  <c r="AL276" i="4"/>
  <c r="AK276" i="4"/>
  <c r="AJ276" i="4"/>
  <c r="AI276" i="4"/>
  <c r="AH276" i="4"/>
  <c r="AG276" i="4"/>
  <c r="AF276" i="4"/>
  <c r="AE276" i="4"/>
  <c r="AD276" i="4"/>
  <c r="AC276" i="4"/>
  <c r="AB276" i="4"/>
  <c r="AA276" i="4"/>
  <c r="Z276" i="4"/>
  <c r="Y276" i="4"/>
  <c r="X276" i="4"/>
  <c r="W276" i="4"/>
  <c r="V276" i="4"/>
  <c r="U276" i="4"/>
  <c r="T276" i="4"/>
  <c r="S276" i="4"/>
  <c r="R276" i="4"/>
  <c r="Q276" i="4"/>
  <c r="P276" i="4"/>
  <c r="O276" i="4"/>
  <c r="N276" i="4"/>
  <c r="M276" i="4"/>
  <c r="L276" i="4"/>
  <c r="K276" i="4"/>
  <c r="J276" i="4"/>
  <c r="I276" i="4"/>
  <c r="BM277" i="4"/>
  <c r="BL277" i="4"/>
  <c r="BK277" i="4"/>
  <c r="BJ277" i="4"/>
  <c r="BI277" i="4"/>
  <c r="BH277" i="4"/>
  <c r="BG277" i="4"/>
  <c r="BF277" i="4"/>
  <c r="BE277" i="4"/>
  <c r="BD277" i="4"/>
  <c r="BC277" i="4"/>
  <c r="BB277" i="4"/>
  <c r="BA277" i="4"/>
  <c r="AZ277" i="4"/>
  <c r="AY277" i="4"/>
  <c r="AX277" i="4"/>
  <c r="AW277" i="4"/>
  <c r="AV277" i="4"/>
  <c r="AU277" i="4"/>
  <c r="AT277" i="4"/>
  <c r="AS277" i="4"/>
  <c r="AR277" i="4"/>
  <c r="AQ277" i="4"/>
  <c r="AP277" i="4"/>
  <c r="AO277" i="4"/>
  <c r="AN277" i="4"/>
  <c r="AM277" i="4"/>
  <c r="AL277" i="4"/>
  <c r="AK277" i="4"/>
  <c r="AJ277" i="4"/>
  <c r="AI277" i="4"/>
  <c r="AH277" i="4"/>
  <c r="AG277" i="4"/>
  <c r="AF277" i="4"/>
  <c r="AE277" i="4"/>
  <c r="AD277" i="4"/>
  <c r="AC277" i="4"/>
  <c r="AB277" i="4"/>
  <c r="AA277" i="4"/>
  <c r="Z277" i="4"/>
  <c r="Y277" i="4"/>
  <c r="X277" i="4"/>
  <c r="W277" i="4"/>
  <c r="V277" i="4"/>
  <c r="U277" i="4"/>
  <c r="T277" i="4"/>
  <c r="S277" i="4"/>
  <c r="R277" i="4"/>
  <c r="Q277" i="4"/>
  <c r="P277" i="4"/>
  <c r="O277" i="4"/>
  <c r="N277" i="4"/>
  <c r="M277" i="4"/>
  <c r="L277" i="4"/>
  <c r="K277" i="4"/>
  <c r="J277" i="4"/>
  <c r="BM278" i="4"/>
  <c r="BL278" i="4"/>
  <c r="BK278" i="4"/>
  <c r="BJ278" i="4"/>
  <c r="BI278" i="4"/>
  <c r="BH278" i="4"/>
  <c r="BG278" i="4"/>
  <c r="BF278" i="4"/>
  <c r="BE278" i="4"/>
  <c r="BD278" i="4"/>
  <c r="BC278" i="4"/>
  <c r="BB278" i="4"/>
  <c r="BA278" i="4"/>
  <c r="AZ278" i="4"/>
  <c r="AY278" i="4"/>
  <c r="AX278" i="4"/>
  <c r="AW278" i="4"/>
  <c r="AV278" i="4"/>
  <c r="AU278" i="4"/>
  <c r="AT278" i="4"/>
  <c r="AS278" i="4"/>
  <c r="AR278" i="4"/>
  <c r="AQ278" i="4"/>
  <c r="AP278" i="4"/>
  <c r="AO278" i="4"/>
  <c r="AN278" i="4"/>
  <c r="AM278" i="4"/>
  <c r="AL278" i="4"/>
  <c r="AK278" i="4"/>
  <c r="AJ278" i="4"/>
  <c r="AI278" i="4"/>
  <c r="AH278" i="4"/>
  <c r="AG278" i="4"/>
  <c r="AF278" i="4"/>
  <c r="AE278" i="4"/>
  <c r="AD278" i="4"/>
  <c r="AC278" i="4"/>
  <c r="AB278" i="4"/>
  <c r="AA278" i="4"/>
  <c r="Z278" i="4"/>
  <c r="Y278" i="4"/>
  <c r="X278" i="4"/>
  <c r="W278" i="4"/>
  <c r="V278" i="4"/>
  <c r="U278" i="4"/>
  <c r="T278" i="4"/>
  <c r="S278" i="4"/>
  <c r="R278" i="4"/>
  <c r="Q278" i="4"/>
  <c r="P278" i="4"/>
  <c r="O278" i="4"/>
  <c r="N278" i="4"/>
  <c r="M278" i="4"/>
  <c r="L278" i="4"/>
  <c r="K278" i="4"/>
  <c r="BM279" i="4"/>
  <c r="BL279" i="4"/>
  <c r="BK279" i="4"/>
  <c r="BJ279" i="4"/>
  <c r="BI279" i="4"/>
  <c r="BH279" i="4"/>
  <c r="BG279" i="4"/>
  <c r="BF279" i="4"/>
  <c r="BE279" i="4"/>
  <c r="BD279" i="4"/>
  <c r="BC279" i="4"/>
  <c r="BB279" i="4"/>
  <c r="BA279" i="4"/>
  <c r="AZ279" i="4"/>
  <c r="AY279" i="4"/>
  <c r="AX279" i="4"/>
  <c r="AW279" i="4"/>
  <c r="AV279" i="4"/>
  <c r="AU279" i="4"/>
  <c r="AT279" i="4"/>
  <c r="AS279" i="4"/>
  <c r="AR279" i="4"/>
  <c r="AQ279" i="4"/>
  <c r="AP279" i="4"/>
  <c r="AO279" i="4"/>
  <c r="AN279" i="4"/>
  <c r="AM279" i="4"/>
  <c r="AL279" i="4"/>
  <c r="AK279" i="4"/>
  <c r="AJ279" i="4"/>
  <c r="AI279" i="4"/>
  <c r="AH279" i="4"/>
  <c r="AG279" i="4"/>
  <c r="AF279" i="4"/>
  <c r="AE279" i="4"/>
  <c r="AD279" i="4"/>
  <c r="AC279" i="4"/>
  <c r="AB279" i="4"/>
  <c r="AA279" i="4"/>
  <c r="Z279" i="4"/>
  <c r="Y279" i="4"/>
  <c r="X279" i="4"/>
  <c r="W279" i="4"/>
  <c r="V279" i="4"/>
  <c r="U279" i="4"/>
  <c r="T279" i="4"/>
  <c r="S279" i="4"/>
  <c r="R279" i="4"/>
  <c r="Q279" i="4"/>
  <c r="P279" i="4"/>
  <c r="O279" i="4"/>
  <c r="N279" i="4"/>
  <c r="M279" i="4"/>
  <c r="L279" i="4"/>
  <c r="BM280" i="4"/>
  <c r="BL280" i="4"/>
  <c r="BK280" i="4"/>
  <c r="BJ280" i="4"/>
  <c r="BI280" i="4"/>
  <c r="BH280" i="4"/>
  <c r="BG280" i="4"/>
  <c r="BF280" i="4"/>
  <c r="BE280" i="4"/>
  <c r="BD280" i="4"/>
  <c r="BC280" i="4"/>
  <c r="BB280" i="4"/>
  <c r="BA280"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R280" i="4"/>
  <c r="Q280" i="4"/>
  <c r="P280" i="4"/>
  <c r="O280" i="4"/>
  <c r="N280" i="4"/>
  <c r="M280" i="4"/>
  <c r="BM281" i="4"/>
  <c r="BL281" i="4"/>
  <c r="BK281" i="4"/>
  <c r="BJ281" i="4"/>
  <c r="BI281" i="4"/>
  <c r="BH281" i="4"/>
  <c r="BG281" i="4"/>
  <c r="BF281" i="4"/>
  <c r="BE281" i="4"/>
  <c r="BD281" i="4"/>
  <c r="BC281" i="4"/>
  <c r="BB281" i="4"/>
  <c r="BA281" i="4"/>
  <c r="AZ281" i="4"/>
  <c r="AY281" i="4"/>
  <c r="AX281" i="4"/>
  <c r="AW281" i="4"/>
  <c r="AV281" i="4"/>
  <c r="AU281" i="4"/>
  <c r="AT281" i="4"/>
  <c r="AS281" i="4"/>
  <c r="AR281" i="4"/>
  <c r="AQ281" i="4"/>
  <c r="AP281" i="4"/>
  <c r="AO281" i="4"/>
  <c r="AN281" i="4"/>
  <c r="AM281" i="4"/>
  <c r="AL281" i="4"/>
  <c r="AK281" i="4"/>
  <c r="AJ281" i="4"/>
  <c r="AI281" i="4"/>
  <c r="AH281" i="4"/>
  <c r="AG281" i="4"/>
  <c r="AF281" i="4"/>
  <c r="AE281" i="4"/>
  <c r="AD281" i="4"/>
  <c r="AC281" i="4"/>
  <c r="AB281" i="4"/>
  <c r="AA281" i="4"/>
  <c r="Z281" i="4"/>
  <c r="Y281" i="4"/>
  <c r="X281" i="4"/>
  <c r="W281" i="4"/>
  <c r="V281" i="4"/>
  <c r="U281" i="4"/>
  <c r="T281" i="4"/>
  <c r="S281" i="4"/>
  <c r="R281" i="4"/>
  <c r="Q281" i="4"/>
  <c r="P281" i="4"/>
  <c r="O281" i="4"/>
  <c r="N281" i="4"/>
  <c r="BM282" i="4"/>
  <c r="BL282" i="4"/>
  <c r="BK282" i="4"/>
  <c r="BJ282" i="4"/>
  <c r="BI282" i="4"/>
  <c r="BH282" i="4"/>
  <c r="BG282" i="4"/>
  <c r="BF282" i="4"/>
  <c r="BE282" i="4"/>
  <c r="BD282" i="4"/>
  <c r="BC282" i="4"/>
  <c r="BB282" i="4"/>
  <c r="BA282" i="4"/>
  <c r="AZ282" i="4"/>
  <c r="AY282" i="4"/>
  <c r="AX282" i="4"/>
  <c r="AW282" i="4"/>
  <c r="AV282" i="4"/>
  <c r="AU282" i="4"/>
  <c r="AT282" i="4"/>
  <c r="AS282" i="4"/>
  <c r="AR282" i="4"/>
  <c r="AQ282" i="4"/>
  <c r="AP282" i="4"/>
  <c r="AO282" i="4"/>
  <c r="AN282" i="4"/>
  <c r="AM282" i="4"/>
  <c r="AL282" i="4"/>
  <c r="AK282" i="4"/>
  <c r="AJ282" i="4"/>
  <c r="AI282" i="4"/>
  <c r="AH282" i="4"/>
  <c r="AG282" i="4"/>
  <c r="AF282" i="4"/>
  <c r="AE282" i="4"/>
  <c r="AD282" i="4"/>
  <c r="AC282" i="4"/>
  <c r="AB282" i="4"/>
  <c r="AA282" i="4"/>
  <c r="Z282" i="4"/>
  <c r="Y282" i="4"/>
  <c r="X282" i="4"/>
  <c r="W282" i="4"/>
  <c r="V282" i="4"/>
  <c r="U282" i="4"/>
  <c r="T282" i="4"/>
  <c r="S282" i="4"/>
  <c r="R282" i="4"/>
  <c r="Q282" i="4"/>
  <c r="P282" i="4"/>
  <c r="O282" i="4"/>
  <c r="BM283" i="4"/>
  <c r="BL283" i="4"/>
  <c r="BK283" i="4"/>
  <c r="BJ283" i="4"/>
  <c r="BI283" i="4"/>
  <c r="BH283" i="4"/>
  <c r="BG283" i="4"/>
  <c r="BF283" i="4"/>
  <c r="BE283" i="4"/>
  <c r="BD283" i="4"/>
  <c r="BC283" i="4"/>
  <c r="BB283" i="4"/>
  <c r="BA283" i="4"/>
  <c r="AZ283" i="4"/>
  <c r="AY283" i="4"/>
  <c r="AX283" i="4"/>
  <c r="AW283" i="4"/>
  <c r="AV283" i="4"/>
  <c r="AU283" i="4"/>
  <c r="AT283" i="4"/>
  <c r="AS283" i="4"/>
  <c r="AR283" i="4"/>
  <c r="AQ283" i="4"/>
  <c r="AP283" i="4"/>
  <c r="AO283" i="4"/>
  <c r="AN283" i="4"/>
  <c r="AM283" i="4"/>
  <c r="AL283" i="4"/>
  <c r="AK283" i="4"/>
  <c r="AJ283" i="4"/>
  <c r="AI283" i="4"/>
  <c r="AH283" i="4"/>
  <c r="AG283" i="4"/>
  <c r="AF283" i="4"/>
  <c r="AE283" i="4"/>
  <c r="AD283" i="4"/>
  <c r="AC283" i="4"/>
  <c r="AB283" i="4"/>
  <c r="AA283" i="4"/>
  <c r="Z283" i="4"/>
  <c r="Y283" i="4"/>
  <c r="X283" i="4"/>
  <c r="W283" i="4"/>
  <c r="V283" i="4"/>
  <c r="U283" i="4"/>
  <c r="T283" i="4"/>
  <c r="S283" i="4"/>
  <c r="R283" i="4"/>
  <c r="Q283" i="4"/>
  <c r="P283" i="4"/>
  <c r="BM284" i="4"/>
  <c r="BL284" i="4"/>
  <c r="BK284" i="4"/>
  <c r="BJ284" i="4"/>
  <c r="BI284" i="4"/>
  <c r="BH284" i="4"/>
  <c r="BG284" i="4"/>
  <c r="BF284" i="4"/>
  <c r="BE284" i="4"/>
  <c r="BD284" i="4"/>
  <c r="BC284" i="4"/>
  <c r="BB284" i="4"/>
  <c r="BA284" i="4"/>
  <c r="AZ284" i="4"/>
  <c r="AY284" i="4"/>
  <c r="AX284" i="4"/>
  <c r="AW284" i="4"/>
  <c r="AV284" i="4"/>
  <c r="AU284" i="4"/>
  <c r="AT284" i="4"/>
  <c r="AS284" i="4"/>
  <c r="AR284" i="4"/>
  <c r="AQ284" i="4"/>
  <c r="AP284" i="4"/>
  <c r="AO284" i="4"/>
  <c r="AN284" i="4"/>
  <c r="AM284" i="4"/>
  <c r="AL284" i="4"/>
  <c r="AK284" i="4"/>
  <c r="AJ284" i="4"/>
  <c r="AI284" i="4"/>
  <c r="AH284" i="4"/>
  <c r="AG284" i="4"/>
  <c r="AF284" i="4"/>
  <c r="AE284" i="4"/>
  <c r="AD284" i="4"/>
  <c r="AC284" i="4"/>
  <c r="AB284" i="4"/>
  <c r="AA284" i="4"/>
  <c r="Z284" i="4"/>
  <c r="Y284" i="4"/>
  <c r="X284" i="4"/>
  <c r="W284" i="4"/>
  <c r="V284" i="4"/>
  <c r="U284" i="4"/>
  <c r="T284" i="4"/>
  <c r="S284" i="4"/>
  <c r="R284" i="4"/>
  <c r="Q284" i="4"/>
  <c r="BM285" i="4"/>
  <c r="BL285" i="4"/>
  <c r="BK285" i="4"/>
  <c r="BJ285" i="4"/>
  <c r="BI285" i="4"/>
  <c r="BH285" i="4"/>
  <c r="BG285" i="4"/>
  <c r="BF285" i="4"/>
  <c r="BE285" i="4"/>
  <c r="BD285" i="4"/>
  <c r="BC285" i="4"/>
  <c r="BB285" i="4"/>
  <c r="BA285" i="4"/>
  <c r="AZ285" i="4"/>
  <c r="AY285" i="4"/>
  <c r="AX285" i="4"/>
  <c r="AW285" i="4"/>
  <c r="AV285" i="4"/>
  <c r="AU285" i="4"/>
  <c r="AT285" i="4"/>
  <c r="AS285" i="4"/>
  <c r="AR285" i="4"/>
  <c r="AQ285" i="4"/>
  <c r="AP285" i="4"/>
  <c r="AO285" i="4"/>
  <c r="AN285" i="4"/>
  <c r="AM285" i="4"/>
  <c r="AL285" i="4"/>
  <c r="AK285" i="4"/>
  <c r="AJ285" i="4"/>
  <c r="AI285" i="4"/>
  <c r="AH285" i="4"/>
  <c r="AG285" i="4"/>
  <c r="AF285" i="4"/>
  <c r="AE285" i="4"/>
  <c r="AD285" i="4"/>
  <c r="AC285" i="4"/>
  <c r="AB285" i="4"/>
  <c r="AA285" i="4"/>
  <c r="Z285" i="4"/>
  <c r="Y285" i="4"/>
  <c r="X285" i="4"/>
  <c r="W285" i="4"/>
  <c r="V285" i="4"/>
  <c r="U285" i="4"/>
  <c r="T285" i="4"/>
  <c r="S285" i="4"/>
  <c r="R285" i="4"/>
  <c r="R352" i="4"/>
  <c r="R286" i="4"/>
  <c r="BM287" i="4"/>
  <c r="BL287" i="4"/>
  <c r="BK287" i="4"/>
  <c r="BJ287" i="4"/>
  <c r="BI287" i="4"/>
  <c r="BH287" i="4"/>
  <c r="BG287" i="4"/>
  <c r="BF287" i="4"/>
  <c r="BE287" i="4"/>
  <c r="BD287" i="4"/>
  <c r="BC287" i="4"/>
  <c r="BB287" i="4"/>
  <c r="BA287" i="4"/>
  <c r="AZ287" i="4"/>
  <c r="AY287" i="4"/>
  <c r="AX287" i="4"/>
  <c r="AW287" i="4"/>
  <c r="AV287" i="4"/>
  <c r="AU287" i="4"/>
  <c r="AT287" i="4"/>
  <c r="AS287" i="4"/>
  <c r="AR287" i="4"/>
  <c r="AQ287" i="4"/>
  <c r="AP287" i="4"/>
  <c r="AO287" i="4"/>
  <c r="AN287" i="4"/>
  <c r="AM287" i="4"/>
  <c r="AL287" i="4"/>
  <c r="AK287" i="4"/>
  <c r="AJ287" i="4"/>
  <c r="AI287" i="4"/>
  <c r="AH287" i="4"/>
  <c r="AG287" i="4"/>
  <c r="AF287" i="4"/>
  <c r="AE287" i="4"/>
  <c r="AD287" i="4"/>
  <c r="AC287" i="4"/>
  <c r="AB287" i="4"/>
  <c r="AA287" i="4"/>
  <c r="Z287" i="4"/>
  <c r="Y287" i="4"/>
  <c r="X287" i="4"/>
  <c r="W287" i="4"/>
  <c r="V287" i="4"/>
  <c r="U287" i="4"/>
  <c r="T287" i="4"/>
  <c r="BM288" i="4"/>
  <c r="BL288" i="4"/>
  <c r="BK288" i="4"/>
  <c r="BJ288" i="4"/>
  <c r="BI288" i="4"/>
  <c r="BH288" i="4"/>
  <c r="BG288" i="4"/>
  <c r="BF288" i="4"/>
  <c r="BE288" i="4"/>
  <c r="BD288" i="4"/>
  <c r="BC288" i="4"/>
  <c r="BB288" i="4"/>
  <c r="BA288" i="4"/>
  <c r="AZ288" i="4"/>
  <c r="AY288" i="4"/>
  <c r="AX288" i="4"/>
  <c r="AW288" i="4"/>
  <c r="AV288" i="4"/>
  <c r="AU288" i="4"/>
  <c r="AT288" i="4"/>
  <c r="AS288" i="4"/>
  <c r="AR288" i="4"/>
  <c r="AQ288" i="4"/>
  <c r="AP288" i="4"/>
  <c r="AO288" i="4"/>
  <c r="AN288" i="4"/>
  <c r="AM288" i="4"/>
  <c r="AL288" i="4"/>
  <c r="AK288" i="4"/>
  <c r="AJ288" i="4"/>
  <c r="AI288" i="4"/>
  <c r="AH288" i="4"/>
  <c r="AG288" i="4"/>
  <c r="AF288" i="4"/>
  <c r="AE288" i="4"/>
  <c r="AD288" i="4"/>
  <c r="AC288" i="4"/>
  <c r="AB288" i="4"/>
  <c r="AA288" i="4"/>
  <c r="Z288" i="4"/>
  <c r="Y288" i="4"/>
  <c r="X288" i="4"/>
  <c r="W288" i="4"/>
  <c r="V288" i="4"/>
  <c r="U288"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BM291" i="4"/>
  <c r="BL291" i="4"/>
  <c r="BK291" i="4"/>
  <c r="BJ291" i="4"/>
  <c r="BI291" i="4"/>
  <c r="BH291" i="4"/>
  <c r="BG291" i="4"/>
  <c r="BF291" i="4"/>
  <c r="BE291" i="4"/>
  <c r="BD291" i="4"/>
  <c r="BC291" i="4"/>
  <c r="BB291" i="4"/>
  <c r="BA291" i="4"/>
  <c r="AZ291" i="4"/>
  <c r="AY291" i="4"/>
  <c r="AX291" i="4"/>
  <c r="AW291" i="4"/>
  <c r="AV291" i="4"/>
  <c r="AU291" i="4"/>
  <c r="AT291" i="4"/>
  <c r="AS291" i="4"/>
  <c r="AR291" i="4"/>
  <c r="AQ291" i="4"/>
  <c r="AP291" i="4"/>
  <c r="AO291" i="4"/>
  <c r="AN291" i="4"/>
  <c r="AM291" i="4"/>
  <c r="AL291" i="4"/>
  <c r="AK291" i="4"/>
  <c r="AJ291" i="4"/>
  <c r="AI291" i="4"/>
  <c r="AH291" i="4"/>
  <c r="AG291" i="4"/>
  <c r="AF291" i="4"/>
  <c r="AE291" i="4"/>
  <c r="AD291" i="4"/>
  <c r="AC291" i="4"/>
  <c r="AB291" i="4"/>
  <c r="AA291" i="4"/>
  <c r="Z291" i="4"/>
  <c r="Y291" i="4"/>
  <c r="X291" i="4"/>
  <c r="BM292" i="4"/>
  <c r="BL292" i="4"/>
  <c r="BK292" i="4"/>
  <c r="BJ292" i="4"/>
  <c r="BI292" i="4"/>
  <c r="BH292" i="4"/>
  <c r="BG292" i="4"/>
  <c r="BF292" i="4"/>
  <c r="BE292" i="4"/>
  <c r="BD292" i="4"/>
  <c r="BC292" i="4"/>
  <c r="BB292" i="4"/>
  <c r="BA292" i="4"/>
  <c r="AZ292" i="4"/>
  <c r="AY292" i="4"/>
  <c r="AX292" i="4"/>
  <c r="AW292" i="4"/>
  <c r="AV292" i="4"/>
  <c r="AU292" i="4"/>
  <c r="AT292" i="4"/>
  <c r="AS292" i="4"/>
  <c r="AR292" i="4"/>
  <c r="AQ292" i="4"/>
  <c r="AP292" i="4"/>
  <c r="AO292" i="4"/>
  <c r="AN292" i="4"/>
  <c r="AM292" i="4"/>
  <c r="AL292" i="4"/>
  <c r="AK292" i="4"/>
  <c r="AJ292" i="4"/>
  <c r="AI292" i="4"/>
  <c r="AH292" i="4"/>
  <c r="AG292" i="4"/>
  <c r="AF292" i="4"/>
  <c r="AE292" i="4"/>
  <c r="AD292" i="4"/>
  <c r="AC292" i="4"/>
  <c r="AB292" i="4"/>
  <c r="AA292" i="4"/>
  <c r="Z292" i="4"/>
  <c r="Y292"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BM294" i="4"/>
  <c r="BL294" i="4"/>
  <c r="BK294" i="4"/>
  <c r="BJ294" i="4"/>
  <c r="BI294" i="4"/>
  <c r="BH294" i="4"/>
  <c r="BG294" i="4"/>
  <c r="BF294" i="4"/>
  <c r="BE294" i="4"/>
  <c r="BD294" i="4"/>
  <c r="BC294" i="4"/>
  <c r="BB294" i="4"/>
  <c r="BA294" i="4"/>
  <c r="AZ294" i="4"/>
  <c r="AY294" i="4"/>
  <c r="AX294" i="4"/>
  <c r="AW294" i="4"/>
  <c r="AV294" i="4"/>
  <c r="AU294" i="4"/>
  <c r="AT294" i="4"/>
  <c r="AS294" i="4"/>
  <c r="AR294" i="4"/>
  <c r="AQ294" i="4"/>
  <c r="AP294" i="4"/>
  <c r="AO294" i="4"/>
  <c r="AN294" i="4"/>
  <c r="AM294" i="4"/>
  <c r="AL294" i="4"/>
  <c r="AK294" i="4"/>
  <c r="AJ294" i="4"/>
  <c r="AI294" i="4"/>
  <c r="AH294" i="4"/>
  <c r="AG294" i="4"/>
  <c r="AF294" i="4"/>
  <c r="AE294" i="4"/>
  <c r="AD294" i="4"/>
  <c r="AC294" i="4"/>
  <c r="AB294" i="4"/>
  <c r="AA294" i="4"/>
  <c r="BM295" i="4"/>
  <c r="BL295" i="4"/>
  <c r="BK295" i="4"/>
  <c r="BJ295" i="4"/>
  <c r="BI295" i="4"/>
  <c r="BH295" i="4"/>
  <c r="BG295" i="4"/>
  <c r="BF295" i="4"/>
  <c r="BE295" i="4"/>
  <c r="BD295" i="4"/>
  <c r="BC295" i="4"/>
  <c r="BB295" i="4"/>
  <c r="BA295" i="4"/>
  <c r="AZ295" i="4"/>
  <c r="AY295" i="4"/>
  <c r="AX295" i="4"/>
  <c r="AW295" i="4"/>
  <c r="AV295" i="4"/>
  <c r="AU295" i="4"/>
  <c r="AT295" i="4"/>
  <c r="AS295" i="4"/>
  <c r="AR295" i="4"/>
  <c r="AQ295" i="4"/>
  <c r="AP295" i="4"/>
  <c r="AO295" i="4"/>
  <c r="AN295" i="4"/>
  <c r="AM295" i="4"/>
  <c r="AL295" i="4"/>
  <c r="AK295" i="4"/>
  <c r="AJ295" i="4"/>
  <c r="AI295" i="4"/>
  <c r="AH295" i="4"/>
  <c r="AG295" i="4"/>
  <c r="AF295" i="4"/>
  <c r="AE295" i="4"/>
  <c r="AD295" i="4"/>
  <c r="AC295" i="4"/>
  <c r="AB295" i="4"/>
  <c r="BM296" i="4"/>
  <c r="BL296" i="4"/>
  <c r="BK296" i="4"/>
  <c r="BJ296" i="4"/>
  <c r="BI296" i="4"/>
  <c r="BH296" i="4"/>
  <c r="BG296" i="4"/>
  <c r="BF296" i="4"/>
  <c r="BE296" i="4"/>
  <c r="BD296" i="4"/>
  <c r="BC296" i="4"/>
  <c r="BB296" i="4"/>
  <c r="BA296" i="4"/>
  <c r="AZ296" i="4"/>
  <c r="AY296" i="4"/>
  <c r="AX296" i="4"/>
  <c r="AW296" i="4"/>
  <c r="AV296" i="4"/>
  <c r="AU296" i="4"/>
  <c r="AT296" i="4"/>
  <c r="AS296" i="4"/>
  <c r="AR296" i="4"/>
  <c r="AQ296" i="4"/>
  <c r="AP296" i="4"/>
  <c r="AO296" i="4"/>
  <c r="AN296" i="4"/>
  <c r="AM296" i="4"/>
  <c r="AL296" i="4"/>
  <c r="AK296" i="4"/>
  <c r="AJ296" i="4"/>
  <c r="AI296" i="4"/>
  <c r="AH296" i="4"/>
  <c r="AG296" i="4"/>
  <c r="AF296" i="4"/>
  <c r="AE296" i="4"/>
  <c r="AD296" i="4"/>
  <c r="AC296" i="4"/>
  <c r="BM297" i="4"/>
  <c r="BL297" i="4"/>
  <c r="BK297" i="4"/>
  <c r="BJ297" i="4"/>
  <c r="BI297" i="4"/>
  <c r="BH297" i="4"/>
  <c r="BG297" i="4"/>
  <c r="BF297" i="4"/>
  <c r="BE297" i="4"/>
  <c r="BD297" i="4"/>
  <c r="BC297" i="4"/>
  <c r="BB297" i="4"/>
  <c r="BA297" i="4"/>
  <c r="AZ297" i="4"/>
  <c r="AY297" i="4"/>
  <c r="AX297" i="4"/>
  <c r="AW297" i="4"/>
  <c r="AV297" i="4"/>
  <c r="AU297" i="4"/>
  <c r="AT297" i="4"/>
  <c r="AS297" i="4"/>
  <c r="AR297" i="4"/>
  <c r="AQ297" i="4"/>
  <c r="AP297" i="4"/>
  <c r="AO297" i="4"/>
  <c r="AN297" i="4"/>
  <c r="AM297" i="4"/>
  <c r="AL297" i="4"/>
  <c r="AK297" i="4"/>
  <c r="AJ297" i="4"/>
  <c r="AI297" i="4"/>
  <c r="AH297" i="4"/>
  <c r="AG297" i="4"/>
  <c r="AF297" i="4"/>
  <c r="AE297" i="4"/>
  <c r="AD297" i="4"/>
  <c r="AD364" i="4"/>
  <c r="AD298" i="4"/>
  <c r="BM299" i="4"/>
  <c r="BL299" i="4"/>
  <c r="BK299" i="4"/>
  <c r="BJ299" i="4"/>
  <c r="BI299" i="4"/>
  <c r="BH299" i="4"/>
  <c r="BG299" i="4"/>
  <c r="BF299" i="4"/>
  <c r="BE299" i="4"/>
  <c r="BD299" i="4"/>
  <c r="BC299" i="4"/>
  <c r="BB299" i="4"/>
  <c r="BA299" i="4"/>
  <c r="AZ299" i="4"/>
  <c r="AY299" i="4"/>
  <c r="AX299" i="4"/>
  <c r="AW299" i="4"/>
  <c r="AV299" i="4"/>
  <c r="AU299" i="4"/>
  <c r="AT299" i="4"/>
  <c r="AS299" i="4"/>
  <c r="AR299" i="4"/>
  <c r="AQ299" i="4"/>
  <c r="AP299" i="4"/>
  <c r="AO299" i="4"/>
  <c r="AN299" i="4"/>
  <c r="AM299" i="4"/>
  <c r="AL299" i="4"/>
  <c r="AK299" i="4"/>
  <c r="AJ299" i="4"/>
  <c r="AI299" i="4"/>
  <c r="AH299" i="4"/>
  <c r="AG299" i="4"/>
  <c r="AF299" i="4"/>
  <c r="BM300" i="4"/>
  <c r="BL300" i="4"/>
  <c r="BK300" i="4"/>
  <c r="BJ300" i="4"/>
  <c r="BI300" i="4"/>
  <c r="BH300" i="4"/>
  <c r="BG300" i="4"/>
  <c r="BF300" i="4"/>
  <c r="BE300" i="4"/>
  <c r="BD300" i="4"/>
  <c r="BC300" i="4"/>
  <c r="BB300" i="4"/>
  <c r="BA300" i="4"/>
  <c r="AZ300" i="4"/>
  <c r="AY300" i="4"/>
  <c r="AX300" i="4"/>
  <c r="AW300" i="4"/>
  <c r="AV300" i="4"/>
  <c r="AU300" i="4"/>
  <c r="AT300" i="4"/>
  <c r="AS300" i="4"/>
  <c r="AR300" i="4"/>
  <c r="AQ300" i="4"/>
  <c r="AP300" i="4"/>
  <c r="AO300" i="4"/>
  <c r="AN300" i="4"/>
  <c r="AM300" i="4"/>
  <c r="AL300" i="4"/>
  <c r="AK300" i="4"/>
  <c r="AJ300" i="4"/>
  <c r="AI300" i="4"/>
  <c r="AH300" i="4"/>
  <c r="AG300" i="4"/>
  <c r="BM301" i="4"/>
  <c r="BL301" i="4"/>
  <c r="BK301" i="4"/>
  <c r="BJ301" i="4"/>
  <c r="BI301" i="4"/>
  <c r="BH301" i="4"/>
  <c r="BG301" i="4"/>
  <c r="BF301" i="4"/>
  <c r="BE301" i="4"/>
  <c r="BD301" i="4"/>
  <c r="BC301" i="4"/>
  <c r="BB301" i="4"/>
  <c r="BA301" i="4"/>
  <c r="AZ301" i="4"/>
  <c r="AY301" i="4"/>
  <c r="AX301" i="4"/>
  <c r="AW301" i="4"/>
  <c r="AV301" i="4"/>
  <c r="AU301" i="4"/>
  <c r="AT301" i="4"/>
  <c r="AS301" i="4"/>
  <c r="AR301" i="4"/>
  <c r="AQ301" i="4"/>
  <c r="AP301" i="4"/>
  <c r="AO301" i="4"/>
  <c r="AN301" i="4"/>
  <c r="AM301" i="4"/>
  <c r="AL301" i="4"/>
  <c r="AK301" i="4"/>
  <c r="AJ301" i="4"/>
  <c r="AI301" i="4"/>
  <c r="AH301" i="4"/>
  <c r="BM302" i="4"/>
  <c r="BL302" i="4"/>
  <c r="BK302" i="4"/>
  <c r="BJ302" i="4"/>
  <c r="BI302" i="4"/>
  <c r="BH302" i="4"/>
  <c r="BG302" i="4"/>
  <c r="BF302" i="4"/>
  <c r="BE302" i="4"/>
  <c r="BD302" i="4"/>
  <c r="BC302" i="4"/>
  <c r="BB302" i="4"/>
  <c r="BA302" i="4"/>
  <c r="AZ302" i="4"/>
  <c r="AY302" i="4"/>
  <c r="AX302" i="4"/>
  <c r="AW302" i="4"/>
  <c r="AV302" i="4"/>
  <c r="AU302" i="4"/>
  <c r="AT302" i="4"/>
  <c r="AS302" i="4"/>
  <c r="AR302" i="4"/>
  <c r="AQ302" i="4"/>
  <c r="AP302" i="4"/>
  <c r="AO302" i="4"/>
  <c r="AN302" i="4"/>
  <c r="AM302" i="4"/>
  <c r="AL302" i="4"/>
  <c r="AK302" i="4"/>
  <c r="AJ302" i="4"/>
  <c r="AI302" i="4"/>
  <c r="BM303" i="4"/>
  <c r="BL303" i="4"/>
  <c r="BK303" i="4"/>
  <c r="BJ303" i="4"/>
  <c r="BI303" i="4"/>
  <c r="BH303" i="4"/>
  <c r="BG303" i="4"/>
  <c r="BF303" i="4"/>
  <c r="BE303" i="4"/>
  <c r="BD303" i="4"/>
  <c r="BC303" i="4"/>
  <c r="BB303" i="4"/>
  <c r="BA303" i="4"/>
  <c r="AZ303" i="4"/>
  <c r="AY303" i="4"/>
  <c r="AX303" i="4"/>
  <c r="AW303" i="4"/>
  <c r="AV303" i="4"/>
  <c r="AU303" i="4"/>
  <c r="AT303" i="4"/>
  <c r="AS303" i="4"/>
  <c r="AR303" i="4"/>
  <c r="AQ303" i="4"/>
  <c r="AP303" i="4"/>
  <c r="AO303" i="4"/>
  <c r="AN303" i="4"/>
  <c r="AM303" i="4"/>
  <c r="AL303" i="4"/>
  <c r="AK303" i="4"/>
  <c r="AJ303" i="4"/>
  <c r="BM304" i="4"/>
  <c r="BL304" i="4"/>
  <c r="BK304" i="4"/>
  <c r="BJ304" i="4"/>
  <c r="BI304" i="4"/>
  <c r="BH304" i="4"/>
  <c r="BG304" i="4"/>
  <c r="BF304" i="4"/>
  <c r="BE304" i="4"/>
  <c r="BD304" i="4"/>
  <c r="BC304" i="4"/>
  <c r="BB304" i="4"/>
  <c r="BA304" i="4"/>
  <c r="AZ304" i="4"/>
  <c r="AY304" i="4"/>
  <c r="AX304" i="4"/>
  <c r="AW304" i="4"/>
  <c r="AV304" i="4"/>
  <c r="AU304" i="4"/>
  <c r="AT304" i="4"/>
  <c r="AS304" i="4"/>
  <c r="AR304" i="4"/>
  <c r="AQ304" i="4"/>
  <c r="AP304" i="4"/>
  <c r="AO304" i="4"/>
  <c r="AN304" i="4"/>
  <c r="AM304" i="4"/>
  <c r="AL304" i="4"/>
  <c r="AK304" i="4"/>
  <c r="BM305" i="4"/>
  <c r="BL305" i="4"/>
  <c r="BK305" i="4"/>
  <c r="BJ305" i="4"/>
  <c r="BI305" i="4"/>
  <c r="BH305" i="4"/>
  <c r="BG305" i="4"/>
  <c r="BF305" i="4"/>
  <c r="BE305" i="4"/>
  <c r="BD305" i="4"/>
  <c r="BC305" i="4"/>
  <c r="BB305" i="4"/>
  <c r="BA305" i="4"/>
  <c r="AZ305" i="4"/>
  <c r="AY305" i="4"/>
  <c r="AX305" i="4"/>
  <c r="AW305" i="4"/>
  <c r="AV305" i="4"/>
  <c r="AU305" i="4"/>
  <c r="AT305" i="4"/>
  <c r="AS305" i="4"/>
  <c r="AR305" i="4"/>
  <c r="AQ305" i="4"/>
  <c r="AP305" i="4"/>
  <c r="AO305" i="4"/>
  <c r="AN305" i="4"/>
  <c r="AM305" i="4"/>
  <c r="AL305" i="4"/>
  <c r="BM306" i="4"/>
  <c r="BL306" i="4"/>
  <c r="BK306" i="4"/>
  <c r="BJ306" i="4"/>
  <c r="BI306" i="4"/>
  <c r="BH306" i="4"/>
  <c r="BG306" i="4"/>
  <c r="BF306" i="4"/>
  <c r="BE306" i="4"/>
  <c r="BD306" i="4"/>
  <c r="BC306" i="4"/>
  <c r="BB306" i="4"/>
  <c r="BA306" i="4"/>
  <c r="AZ306" i="4"/>
  <c r="AY306" i="4"/>
  <c r="AX306" i="4"/>
  <c r="AW306" i="4"/>
  <c r="AV306" i="4"/>
  <c r="AU306" i="4"/>
  <c r="AT306" i="4"/>
  <c r="AS306" i="4"/>
  <c r="AR306" i="4"/>
  <c r="AQ306" i="4"/>
  <c r="AP306" i="4"/>
  <c r="AO306" i="4"/>
  <c r="AN306" i="4"/>
  <c r="AM306"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BM308" i="4"/>
  <c r="BL308" i="4"/>
  <c r="BK308" i="4"/>
  <c r="BJ308" i="4"/>
  <c r="BI308" i="4"/>
  <c r="BH308" i="4"/>
  <c r="BG308" i="4"/>
  <c r="BF308" i="4"/>
  <c r="BE308" i="4"/>
  <c r="BD308" i="4"/>
  <c r="BC308" i="4"/>
  <c r="BB308" i="4"/>
  <c r="BA308" i="4"/>
  <c r="AZ308" i="4"/>
  <c r="AY308" i="4"/>
  <c r="AX308" i="4"/>
  <c r="AW308" i="4"/>
  <c r="AV308" i="4"/>
  <c r="AU308" i="4"/>
  <c r="AT308" i="4"/>
  <c r="AS308" i="4"/>
  <c r="AR308" i="4"/>
  <c r="AQ308" i="4"/>
  <c r="AP308" i="4"/>
  <c r="AO308" i="4"/>
  <c r="BM309" i="4"/>
  <c r="BL309" i="4"/>
  <c r="BK309" i="4"/>
  <c r="BJ309" i="4"/>
  <c r="BI309" i="4"/>
  <c r="BH309" i="4"/>
  <c r="BG309" i="4"/>
  <c r="BF309" i="4"/>
  <c r="BE309" i="4"/>
  <c r="BD309" i="4"/>
  <c r="BC309" i="4"/>
  <c r="BB309" i="4"/>
  <c r="BA309" i="4"/>
  <c r="AZ309" i="4"/>
  <c r="AY309" i="4"/>
  <c r="AX309" i="4"/>
  <c r="AW309" i="4"/>
  <c r="AV309" i="4"/>
  <c r="AU309" i="4"/>
  <c r="AT309" i="4"/>
  <c r="AS309" i="4"/>
  <c r="AR309" i="4"/>
  <c r="AQ309" i="4"/>
  <c r="AP309" i="4"/>
  <c r="AP376" i="4"/>
  <c r="AP310" i="4"/>
  <c r="BM311" i="4"/>
  <c r="BL311" i="4"/>
  <c r="BK311" i="4"/>
  <c r="BJ311" i="4"/>
  <c r="BI311" i="4"/>
  <c r="BH311" i="4"/>
  <c r="BG311" i="4"/>
  <c r="BF311" i="4"/>
  <c r="BE311" i="4"/>
  <c r="BD311" i="4"/>
  <c r="BC311" i="4"/>
  <c r="BB311" i="4"/>
  <c r="BA311" i="4"/>
  <c r="AZ311" i="4"/>
  <c r="AY311" i="4"/>
  <c r="AX311" i="4"/>
  <c r="AW311" i="4"/>
  <c r="AV311" i="4"/>
  <c r="AU311" i="4"/>
  <c r="AT311" i="4"/>
  <c r="AS311" i="4"/>
  <c r="AR311" i="4"/>
  <c r="BM312" i="4"/>
  <c r="BL312" i="4"/>
  <c r="BK312" i="4"/>
  <c r="BJ312" i="4"/>
  <c r="BI312" i="4"/>
  <c r="BH312" i="4"/>
  <c r="BG312" i="4"/>
  <c r="BF312" i="4"/>
  <c r="BE312" i="4"/>
  <c r="BD312" i="4"/>
  <c r="BC312" i="4"/>
  <c r="BB312" i="4"/>
  <c r="BA312" i="4"/>
  <c r="AZ312" i="4"/>
  <c r="AY312" i="4"/>
  <c r="AX312" i="4"/>
  <c r="AW312" i="4"/>
  <c r="AV312" i="4"/>
  <c r="AU312" i="4"/>
  <c r="AT312" i="4"/>
  <c r="AS312" i="4"/>
  <c r="BM313" i="4"/>
  <c r="BL313" i="4"/>
  <c r="BK313" i="4"/>
  <c r="BJ313" i="4"/>
  <c r="BI313" i="4"/>
  <c r="BH313" i="4"/>
  <c r="BG313" i="4"/>
  <c r="BF313" i="4"/>
  <c r="BE313" i="4"/>
  <c r="BD313" i="4"/>
  <c r="BC313" i="4"/>
  <c r="BB313" i="4"/>
  <c r="BA313" i="4"/>
  <c r="AZ313" i="4"/>
  <c r="AY313" i="4"/>
  <c r="AX313" i="4"/>
  <c r="AW313" i="4"/>
  <c r="AV313" i="4"/>
  <c r="AU313" i="4"/>
  <c r="AT313" i="4"/>
  <c r="BM314" i="4"/>
  <c r="BL314" i="4"/>
  <c r="BK314" i="4"/>
  <c r="BJ314" i="4"/>
  <c r="BI314" i="4"/>
  <c r="BH314" i="4"/>
  <c r="BG314" i="4"/>
  <c r="BF314" i="4"/>
  <c r="BE314" i="4"/>
  <c r="BD314" i="4"/>
  <c r="BC314" i="4"/>
  <c r="BB314" i="4"/>
  <c r="BA314" i="4"/>
  <c r="AZ314" i="4"/>
  <c r="AY314" i="4"/>
  <c r="AX314" i="4"/>
  <c r="AW314" i="4"/>
  <c r="AV314" i="4"/>
  <c r="AU314" i="4"/>
  <c r="BM315" i="4"/>
  <c r="BL315" i="4"/>
  <c r="BK315" i="4"/>
  <c r="BJ315" i="4"/>
  <c r="BI315" i="4"/>
  <c r="BH315" i="4"/>
  <c r="BG315" i="4"/>
  <c r="BF315" i="4"/>
  <c r="BE315" i="4"/>
  <c r="BD315" i="4"/>
  <c r="BC315" i="4"/>
  <c r="BB315" i="4"/>
  <c r="BA315" i="4"/>
  <c r="AZ315" i="4"/>
  <c r="AY315" i="4"/>
  <c r="AX315" i="4"/>
  <c r="AW315" i="4"/>
  <c r="AV315" i="4"/>
  <c r="BM316" i="4"/>
  <c r="BL316" i="4"/>
  <c r="BK316" i="4"/>
  <c r="BJ316" i="4"/>
  <c r="BI316" i="4"/>
  <c r="BH316" i="4"/>
  <c r="BG316" i="4"/>
  <c r="BF316" i="4"/>
  <c r="BE316" i="4"/>
  <c r="BD316" i="4"/>
  <c r="BC316" i="4"/>
  <c r="BB316" i="4"/>
  <c r="BA316" i="4"/>
  <c r="AZ316" i="4"/>
  <c r="AY316" i="4"/>
  <c r="AX316" i="4"/>
  <c r="AW316" i="4"/>
  <c r="BM317" i="4"/>
  <c r="BL317" i="4"/>
  <c r="BK317" i="4"/>
  <c r="BJ317" i="4"/>
  <c r="BI317" i="4"/>
  <c r="BH317" i="4"/>
  <c r="BG317" i="4"/>
  <c r="BF317" i="4"/>
  <c r="BE317" i="4"/>
  <c r="BD317" i="4"/>
  <c r="BC317" i="4"/>
  <c r="BB317" i="4"/>
  <c r="BA317" i="4"/>
  <c r="AZ317" i="4"/>
  <c r="AY317" i="4"/>
  <c r="AX317" i="4"/>
  <c r="BM318" i="4"/>
  <c r="BL318" i="4"/>
  <c r="BK318" i="4"/>
  <c r="BJ318" i="4"/>
  <c r="BI318" i="4"/>
  <c r="BH318" i="4"/>
  <c r="BG318" i="4"/>
  <c r="BF318" i="4"/>
  <c r="BE318" i="4"/>
  <c r="BD318" i="4"/>
  <c r="BC318" i="4"/>
  <c r="BB318" i="4"/>
  <c r="BA318" i="4"/>
  <c r="AZ318" i="4"/>
  <c r="AY318" i="4"/>
  <c r="BM319" i="4"/>
  <c r="BL319" i="4"/>
  <c r="BK319" i="4"/>
  <c r="BJ319" i="4"/>
  <c r="BI319" i="4"/>
  <c r="BH319" i="4"/>
  <c r="BG319" i="4"/>
  <c r="BF319" i="4"/>
  <c r="BE319" i="4"/>
  <c r="BD319" i="4"/>
  <c r="BC319" i="4"/>
  <c r="BB319" i="4"/>
  <c r="BA319" i="4"/>
  <c r="AZ319" i="4"/>
  <c r="BM320" i="4"/>
  <c r="BL320" i="4"/>
  <c r="BK320" i="4"/>
  <c r="BJ320" i="4"/>
  <c r="BI320" i="4"/>
  <c r="BH320" i="4"/>
  <c r="BG320" i="4"/>
  <c r="BF320" i="4"/>
  <c r="BE320" i="4"/>
  <c r="BD320" i="4"/>
  <c r="BC320" i="4"/>
  <c r="BB320" i="4"/>
  <c r="BA320" i="4"/>
  <c r="BM321" i="4"/>
  <c r="BL321" i="4"/>
  <c r="BK321" i="4"/>
  <c r="BJ321" i="4"/>
  <c r="BI321" i="4"/>
  <c r="BH321" i="4"/>
  <c r="BG321" i="4"/>
  <c r="BF321" i="4"/>
  <c r="BE321" i="4"/>
  <c r="BD321" i="4"/>
  <c r="BC321" i="4"/>
  <c r="BB321" i="4"/>
  <c r="BB388" i="4"/>
  <c r="BB322" i="4"/>
  <c r="BM323" i="4"/>
  <c r="BL323" i="4"/>
  <c r="BK323" i="4"/>
  <c r="BJ323" i="4"/>
  <c r="BI323" i="4"/>
  <c r="BH323" i="4"/>
  <c r="BG323" i="4"/>
  <c r="BF323" i="4"/>
  <c r="BE323" i="4"/>
  <c r="BD323" i="4"/>
  <c r="BM324" i="4"/>
  <c r="BL324" i="4"/>
  <c r="BK324" i="4"/>
  <c r="BJ324" i="4"/>
  <c r="BI324" i="4"/>
  <c r="BH324" i="4"/>
  <c r="BG324" i="4"/>
  <c r="BF324" i="4"/>
  <c r="BE324" i="4"/>
  <c r="BM325" i="4"/>
  <c r="BL325" i="4"/>
  <c r="BK325" i="4"/>
  <c r="BJ325" i="4"/>
  <c r="BI325" i="4"/>
  <c r="BH325" i="4"/>
  <c r="BG325" i="4"/>
  <c r="BF325" i="4"/>
  <c r="BM326" i="4"/>
  <c r="BL326" i="4"/>
  <c r="BK326" i="4"/>
  <c r="BJ326" i="4"/>
  <c r="BI326" i="4"/>
  <c r="BH326" i="4"/>
  <c r="BG326" i="4"/>
  <c r="BM327" i="4"/>
  <c r="BL327" i="4"/>
  <c r="BK327" i="4"/>
  <c r="BJ327" i="4"/>
  <c r="BI327" i="4"/>
  <c r="BH327" i="4"/>
  <c r="BM328" i="4"/>
  <c r="BL328" i="4"/>
  <c r="BK328" i="4"/>
  <c r="BJ328" i="4"/>
  <c r="BI328" i="4"/>
  <c r="BM329" i="4"/>
  <c r="BL329" i="4"/>
  <c r="BK329" i="4"/>
  <c r="BJ329" i="4"/>
  <c r="BM330" i="4"/>
  <c r="BL330" i="4"/>
  <c r="BK330" i="4"/>
  <c r="BM331" i="4"/>
  <c r="BL331" i="4"/>
  <c r="O126" i="5"/>
  <c r="P126" i="5" s="1"/>
  <c r="Q126" i="5" s="1"/>
  <c r="R126" i="5" s="1"/>
  <c r="S126" i="5" s="1"/>
  <c r="T126" i="5" s="1"/>
  <c r="U126" i="5" s="1"/>
  <c r="V126" i="5" s="1"/>
  <c r="W126" i="5" s="1"/>
  <c r="X126" i="5" s="1"/>
  <c r="Y126" i="5" s="1"/>
  <c r="Z126" i="5" s="1"/>
  <c r="AA126" i="5" s="1"/>
  <c r="AB126" i="5" s="1"/>
  <c r="AC126" i="5" s="1"/>
  <c r="AD126" i="5" s="1"/>
  <c r="AE126" i="5" s="1"/>
  <c r="AF126" i="5" s="1"/>
  <c r="AG126" i="5" s="1"/>
  <c r="AH126" i="5" s="1"/>
  <c r="AI126" i="5" s="1"/>
  <c r="AJ126" i="5" s="1"/>
  <c r="AK126" i="5" s="1"/>
  <c r="AL126" i="5" s="1"/>
  <c r="AM126" i="5" s="1"/>
  <c r="AN126" i="5" s="1"/>
  <c r="AO126" i="5" s="1"/>
  <c r="AP126" i="5" s="1"/>
  <c r="AQ126" i="5" s="1"/>
  <c r="AR126" i="5" s="1"/>
  <c r="AS126" i="5" s="1"/>
  <c r="AT126" i="5" s="1"/>
  <c r="AU126" i="5" s="1"/>
  <c r="AV126" i="5" s="1"/>
  <c r="AW126" i="5" s="1"/>
  <c r="AX126" i="5" s="1"/>
  <c r="AY126" i="5" s="1"/>
  <c r="AZ126" i="5" s="1"/>
  <c r="BA126" i="5" s="1"/>
  <c r="BB126" i="5" s="1"/>
  <c r="BC126" i="5" s="1"/>
  <c r="BD126" i="5" s="1"/>
  <c r="BE126" i="5" s="1"/>
  <c r="BF126" i="5" s="1"/>
  <c r="BG126" i="5" s="1"/>
  <c r="BH126" i="5" s="1"/>
  <c r="BI126" i="5" s="1"/>
  <c r="BJ126" i="5" s="1"/>
  <c r="BK126" i="5" s="1"/>
  <c r="BL126" i="5" s="1"/>
  <c r="BM126" i="5" s="1"/>
  <c r="BN126" i="5" s="1"/>
  <c r="BO126" i="5" s="1"/>
  <c r="BP126" i="5" s="1"/>
  <c r="BQ126" i="5" s="1"/>
  <c r="BR126" i="5" s="1"/>
  <c r="BS126" i="5" s="1"/>
  <c r="BT126" i="5" s="1"/>
  <c r="BU126" i="5" s="1"/>
  <c r="BV126" i="5" s="1"/>
  <c r="BM322" i="4" l="1"/>
  <c r="BL322" i="4"/>
  <c r="BK322" i="4"/>
  <c r="BJ322" i="4"/>
  <c r="BI322" i="4"/>
  <c r="BH322" i="4"/>
  <c r="BG322" i="4"/>
  <c r="BF322" i="4"/>
  <c r="BE322" i="4"/>
  <c r="BD322" i="4"/>
  <c r="BC322" i="4"/>
  <c r="BM310" i="4"/>
  <c r="BL310" i="4"/>
  <c r="BK310" i="4"/>
  <c r="BJ310" i="4"/>
  <c r="BI310" i="4"/>
  <c r="BH310" i="4"/>
  <c r="BG310" i="4"/>
  <c r="BF310" i="4"/>
  <c r="BE310" i="4"/>
  <c r="BD310" i="4"/>
  <c r="BC310" i="4"/>
  <c r="BB310" i="4"/>
  <c r="BA310" i="4"/>
  <c r="AZ310" i="4"/>
  <c r="AY310" i="4"/>
  <c r="AX310" i="4"/>
  <c r="AW310" i="4"/>
  <c r="AV310" i="4"/>
  <c r="AU310" i="4"/>
  <c r="AT310" i="4"/>
  <c r="AS310" i="4"/>
  <c r="AR310" i="4"/>
  <c r="AQ310" i="4"/>
  <c r="BM298" i="4"/>
  <c r="BL298" i="4"/>
  <c r="BK298" i="4"/>
  <c r="BJ298" i="4"/>
  <c r="BI298" i="4"/>
  <c r="BH298" i="4"/>
  <c r="BG298" i="4"/>
  <c r="BF298" i="4"/>
  <c r="BE298" i="4"/>
  <c r="BD298" i="4"/>
  <c r="BC298" i="4"/>
  <c r="BB298" i="4"/>
  <c r="BA298" i="4"/>
  <c r="AZ298" i="4"/>
  <c r="AY298" i="4"/>
  <c r="AX298" i="4"/>
  <c r="AW298" i="4"/>
  <c r="AV298" i="4"/>
  <c r="AU298" i="4"/>
  <c r="AT298" i="4"/>
  <c r="AS298" i="4"/>
  <c r="AR298" i="4"/>
  <c r="AQ298" i="4"/>
  <c r="AP298" i="4"/>
  <c r="AO298" i="4"/>
  <c r="AN298" i="4"/>
  <c r="AM298" i="4"/>
  <c r="AL298" i="4"/>
  <c r="AK298" i="4"/>
  <c r="AJ298" i="4"/>
  <c r="AI298" i="4"/>
  <c r="AH298" i="4"/>
  <c r="AG298" i="4"/>
  <c r="AF298" i="4"/>
  <c r="AE298" i="4"/>
  <c r="BM286" i="4"/>
  <c r="BL286" i="4"/>
  <c r="BK286" i="4"/>
  <c r="BJ286" i="4"/>
  <c r="BI286" i="4"/>
  <c r="BH286" i="4"/>
  <c r="BG286" i="4"/>
  <c r="BF286" i="4"/>
  <c r="BE286" i="4"/>
  <c r="BD286" i="4"/>
  <c r="BC286" i="4"/>
  <c r="BB286" i="4"/>
  <c r="BA286" i="4"/>
  <c r="AZ286" i="4"/>
  <c r="AY286" i="4"/>
  <c r="AX286" i="4"/>
  <c r="AW286" i="4"/>
  <c r="AV286" i="4"/>
  <c r="AU286" i="4"/>
  <c r="AT286" i="4"/>
  <c r="AS286" i="4"/>
  <c r="AR286" i="4"/>
  <c r="AQ286" i="4"/>
  <c r="AP286" i="4"/>
  <c r="AO286" i="4"/>
  <c r="AN286" i="4"/>
  <c r="AM286" i="4"/>
  <c r="AL286" i="4"/>
  <c r="AK286" i="4"/>
  <c r="AJ286" i="4"/>
  <c r="AI286" i="4"/>
  <c r="AH286" i="4"/>
  <c r="AG286" i="4"/>
  <c r="AF286" i="4"/>
  <c r="AE286" i="4"/>
  <c r="AD286" i="4"/>
  <c r="AC286" i="4"/>
  <c r="AB286" i="4"/>
  <c r="AA286" i="4"/>
  <c r="Z286" i="4"/>
  <c r="Y286" i="4"/>
  <c r="X286" i="4"/>
  <c r="W286" i="4"/>
  <c r="V286" i="4"/>
  <c r="U286" i="4"/>
  <c r="T286" i="4"/>
  <c r="S286" i="4"/>
  <c r="BM274" i="4"/>
  <c r="BM334" i="4" s="1"/>
  <c r="BK17" i="3" s="1"/>
  <c r="BL274" i="4"/>
  <c r="BL334" i="4" s="1"/>
  <c r="BJ17" i="3" s="1"/>
  <c r="BK274" i="4"/>
  <c r="BK334" i="4" s="1"/>
  <c r="BI17" i="3" s="1"/>
  <c r="BJ274" i="4"/>
  <c r="BJ334" i="4" s="1"/>
  <c r="BH17" i="3" s="1"/>
  <c r="BI274" i="4"/>
  <c r="BI334" i="4" s="1"/>
  <c r="BG17" i="3" s="1"/>
  <c r="BH274" i="4"/>
  <c r="BH334" i="4" s="1"/>
  <c r="BF17" i="3" s="1"/>
  <c r="BG274" i="4"/>
  <c r="BG334" i="4" s="1"/>
  <c r="BE17" i="3" s="1"/>
  <c r="BF274" i="4"/>
  <c r="BF334" i="4" s="1"/>
  <c r="BD17" i="3" s="1"/>
  <c r="BE274" i="4"/>
  <c r="BE334" i="4" s="1"/>
  <c r="BC17" i="3" s="1"/>
  <c r="BD274" i="4"/>
  <c r="BD334" i="4" s="1"/>
  <c r="BB17" i="3" s="1"/>
  <c r="BC274" i="4"/>
  <c r="BC334" i="4" s="1"/>
  <c r="BA17" i="3" s="1"/>
  <c r="BB274" i="4"/>
  <c r="BB334" i="4" s="1"/>
  <c r="AZ17" i="3" s="1"/>
  <c r="BP17" i="3" s="1"/>
  <c r="BA274" i="4"/>
  <c r="BA334" i="4" s="1"/>
  <c r="AY17" i="3" s="1"/>
  <c r="AZ274" i="4"/>
  <c r="AZ334" i="4" s="1"/>
  <c r="AX17" i="3" s="1"/>
  <c r="AY274" i="4"/>
  <c r="AY334" i="4" s="1"/>
  <c r="AW17" i="3" s="1"/>
  <c r="AX274" i="4"/>
  <c r="AX334" i="4" s="1"/>
  <c r="AV17" i="3" s="1"/>
  <c r="AW274" i="4"/>
  <c r="AW334" i="4" s="1"/>
  <c r="AU17" i="3" s="1"/>
  <c r="AV274" i="4"/>
  <c r="AV334" i="4" s="1"/>
  <c r="AT17" i="3" s="1"/>
  <c r="AU274" i="4"/>
  <c r="AU334" i="4" s="1"/>
  <c r="AS17" i="3" s="1"/>
  <c r="AT274" i="4"/>
  <c r="AT334" i="4" s="1"/>
  <c r="AR17" i="3" s="1"/>
  <c r="AS274" i="4"/>
  <c r="AS334" i="4" s="1"/>
  <c r="AQ17" i="3" s="1"/>
  <c r="AR274" i="4"/>
  <c r="AR334" i="4" s="1"/>
  <c r="AP17" i="3" s="1"/>
  <c r="AQ274" i="4"/>
  <c r="AQ334" i="4" s="1"/>
  <c r="AP274" i="4"/>
  <c r="AP334" i="4" s="1"/>
  <c r="AO274" i="4"/>
  <c r="AO334" i="4" s="1"/>
  <c r="AM17" i="3" s="1"/>
  <c r="AN274" i="4"/>
  <c r="AN334" i="4" s="1"/>
  <c r="AL17" i="3" s="1"/>
  <c r="AM274" i="4"/>
  <c r="AM334" i="4" s="1"/>
  <c r="AK17" i="3" s="1"/>
  <c r="AL274" i="4"/>
  <c r="AL334" i="4" s="1"/>
  <c r="AJ17" i="3" s="1"/>
  <c r="AK274" i="4"/>
  <c r="AK334" i="4" s="1"/>
  <c r="AI17" i="3" s="1"/>
  <c r="AJ274" i="4"/>
  <c r="AJ334" i="4" s="1"/>
  <c r="AH17" i="3" s="1"/>
  <c r="AI274" i="4"/>
  <c r="AI334" i="4" s="1"/>
  <c r="AG17" i="3" s="1"/>
  <c r="AH274" i="4"/>
  <c r="AH334" i="4" s="1"/>
  <c r="AF17" i="3" s="1"/>
  <c r="AG274" i="4"/>
  <c r="AG334" i="4" s="1"/>
  <c r="AE17" i="3" s="1"/>
  <c r="AF274" i="4"/>
  <c r="AF334" i="4" s="1"/>
  <c r="AD17" i="3" s="1"/>
  <c r="AE274" i="4"/>
  <c r="AE334" i="4" s="1"/>
  <c r="AC17" i="3" s="1"/>
  <c r="AD274" i="4"/>
  <c r="AD334" i="4" s="1"/>
  <c r="AB17" i="3" s="1"/>
  <c r="BN17" i="3" s="1"/>
  <c r="AC274" i="4"/>
  <c r="AC334" i="4" s="1"/>
  <c r="AA17" i="3" s="1"/>
  <c r="AB274" i="4"/>
  <c r="AB334" i="4" s="1"/>
  <c r="Z17" i="3" s="1"/>
  <c r="AA274" i="4"/>
  <c r="AA334" i="4" s="1"/>
  <c r="Y17" i="3" s="1"/>
  <c r="Z274" i="4"/>
  <c r="Z334" i="4" s="1"/>
  <c r="X17" i="3" s="1"/>
  <c r="Y274" i="4"/>
  <c r="Y334" i="4" s="1"/>
  <c r="W17" i="3" s="1"/>
  <c r="X274" i="4"/>
  <c r="X334" i="4" s="1"/>
  <c r="V17" i="3" s="1"/>
  <c r="W274" i="4"/>
  <c r="W334" i="4" s="1"/>
  <c r="U17" i="3" s="1"/>
  <c r="V274" i="4"/>
  <c r="V334" i="4" s="1"/>
  <c r="T17" i="3" s="1"/>
  <c r="U274" i="4"/>
  <c r="U334" i="4" s="1"/>
  <c r="S17" i="3" s="1"/>
  <c r="T274" i="4"/>
  <c r="T334" i="4" s="1"/>
  <c r="R17" i="3" s="1"/>
  <c r="S274" i="4"/>
  <c r="S334" i="4" s="1"/>
  <c r="Q17" i="3" s="1"/>
  <c r="R274" i="4"/>
  <c r="R334" i="4" s="1"/>
  <c r="P17" i="3" s="1"/>
  <c r="BM17" i="3" s="1"/>
  <c r="Q274" i="4"/>
  <c r="Q334" i="4" s="1"/>
  <c r="O17" i="3" s="1"/>
  <c r="P274" i="4"/>
  <c r="P334" i="4" s="1"/>
  <c r="N17" i="3" s="1"/>
  <c r="O274" i="4"/>
  <c r="O334" i="4" s="1"/>
  <c r="M17" i="3" s="1"/>
  <c r="N274" i="4"/>
  <c r="N334" i="4" s="1"/>
  <c r="L17" i="3" s="1"/>
  <c r="M274" i="4"/>
  <c r="M334" i="4" s="1"/>
  <c r="K17" i="3" s="1"/>
  <c r="L274" i="4"/>
  <c r="L334" i="4" s="1"/>
  <c r="J17" i="3" s="1"/>
  <c r="K274" i="4"/>
  <c r="K334" i="4" s="1"/>
  <c r="I17" i="3" s="1"/>
  <c r="J274" i="4"/>
  <c r="J334" i="4" s="1"/>
  <c r="H17" i="3" s="1"/>
  <c r="I274" i="4"/>
  <c r="I334" i="4" s="1"/>
  <c r="G17" i="3" s="1"/>
  <c r="H274" i="4"/>
  <c r="H334" i="4" s="1"/>
  <c r="F17" i="3" s="1"/>
  <c r="G274" i="4"/>
  <c r="G334" i="4" s="1"/>
  <c r="E17" i="3" s="1"/>
  <c r="BM61" i="4"/>
  <c r="BL61" i="4"/>
  <c r="BK61" i="4"/>
  <c r="BJ61" i="4"/>
  <c r="BI61" i="4"/>
  <c r="BH61" i="4"/>
  <c r="BG61" i="4"/>
  <c r="BF61" i="4"/>
  <c r="BE61" i="4"/>
  <c r="BD61" i="4"/>
  <c r="BC61" i="4"/>
  <c r="BM49" i="4"/>
  <c r="BL49" i="4"/>
  <c r="BK49" i="4"/>
  <c r="BJ49" i="4"/>
  <c r="BI49" i="4"/>
  <c r="BH49" i="4"/>
  <c r="BG49" i="4"/>
  <c r="BF49" i="4"/>
  <c r="BE49" i="4"/>
  <c r="BD49" i="4"/>
  <c r="BC49" i="4"/>
  <c r="BB49" i="4"/>
  <c r="BA49" i="4"/>
  <c r="AZ49" i="4"/>
  <c r="AY49" i="4"/>
  <c r="AX49" i="4"/>
  <c r="AW49" i="4"/>
  <c r="AV49" i="4"/>
  <c r="AU49" i="4"/>
  <c r="AT49" i="4"/>
  <c r="AS49" i="4"/>
  <c r="AR49" i="4"/>
  <c r="AQ49" i="4"/>
  <c r="BM37" i="4"/>
  <c r="BL37" i="4"/>
  <c r="BK37" i="4"/>
  <c r="BJ37" i="4"/>
  <c r="BI37" i="4"/>
  <c r="BH37" i="4"/>
  <c r="BG37" i="4"/>
  <c r="BF37" i="4"/>
  <c r="BE37" i="4"/>
  <c r="BD37" i="4"/>
  <c r="BC37" i="4"/>
  <c r="BB37" i="4"/>
  <c r="BA37" i="4"/>
  <c r="AZ37" i="4"/>
  <c r="AY37" i="4"/>
  <c r="AX37" i="4"/>
  <c r="AW37" i="4"/>
  <c r="AV37" i="4"/>
  <c r="AU37" i="4"/>
  <c r="AT37" i="4"/>
  <c r="AS37" i="4"/>
  <c r="AR37" i="4"/>
  <c r="AQ37" i="4"/>
  <c r="AP37" i="4"/>
  <c r="AO37" i="4"/>
  <c r="AN37" i="4"/>
  <c r="AM37" i="4"/>
  <c r="AL37" i="4"/>
  <c r="AK37" i="4"/>
  <c r="AJ37" i="4"/>
  <c r="AI37" i="4"/>
  <c r="AH37" i="4"/>
  <c r="AG37" i="4"/>
  <c r="AF37" i="4"/>
  <c r="AE37" i="4"/>
  <c r="BM25" i="4"/>
  <c r="BL25" i="4"/>
  <c r="BK25"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D19" i="3"/>
  <c r="BL19" i="3" s="1"/>
  <c r="BL16" i="3"/>
  <c r="BM13" i="4"/>
  <c r="BM73" i="4" s="1"/>
  <c r="BK16" i="3" s="1"/>
  <c r="BK19" i="3" s="1"/>
  <c r="BL13" i="4"/>
  <c r="BL73" i="4" s="1"/>
  <c r="BJ16" i="3" s="1"/>
  <c r="BJ19" i="3" s="1"/>
  <c r="BK13" i="4"/>
  <c r="BK73" i="4" s="1"/>
  <c r="BI16" i="3" s="1"/>
  <c r="BI19" i="3" s="1"/>
  <c r="BJ13" i="4"/>
  <c r="BJ73" i="4" s="1"/>
  <c r="BH16" i="3" s="1"/>
  <c r="BH19" i="3" s="1"/>
  <c r="BI13" i="4"/>
  <c r="BI73" i="4" s="1"/>
  <c r="BG16" i="3" s="1"/>
  <c r="BG19" i="3" s="1"/>
  <c r="BH13" i="4"/>
  <c r="BH73" i="4" s="1"/>
  <c r="BF16" i="3" s="1"/>
  <c r="BF19" i="3" s="1"/>
  <c r="BG13" i="4"/>
  <c r="BG73" i="4" s="1"/>
  <c r="BE16" i="3" s="1"/>
  <c r="BE19" i="3" s="1"/>
  <c r="BF13" i="4"/>
  <c r="BF73" i="4" s="1"/>
  <c r="BD16" i="3" s="1"/>
  <c r="BD19" i="3" s="1"/>
  <c r="BE13" i="4"/>
  <c r="BE73" i="4" s="1"/>
  <c r="BC16" i="3" s="1"/>
  <c r="BC19" i="3" s="1"/>
  <c r="BD13" i="4"/>
  <c r="BD73" i="4" s="1"/>
  <c r="BB16" i="3" s="1"/>
  <c r="BB19" i="3" s="1"/>
  <c r="BC13" i="4"/>
  <c r="BC73" i="4" s="1"/>
  <c r="BA16" i="3" s="1"/>
  <c r="BA19" i="3" s="1"/>
  <c r="BB13" i="4"/>
  <c r="BB73" i="4" s="1"/>
  <c r="AZ16" i="3" s="1"/>
  <c r="BA13" i="4"/>
  <c r="BA73" i="4" s="1"/>
  <c r="AY16" i="3" s="1"/>
  <c r="AY19" i="3" s="1"/>
  <c r="AZ13" i="4"/>
  <c r="AZ73" i="4" s="1"/>
  <c r="AX16" i="3" s="1"/>
  <c r="AX19" i="3" s="1"/>
  <c r="AY13" i="4"/>
  <c r="AY73" i="4" s="1"/>
  <c r="AW16" i="3" s="1"/>
  <c r="AW19" i="3" s="1"/>
  <c r="AX13" i="4"/>
  <c r="AX73" i="4" s="1"/>
  <c r="AV16" i="3" s="1"/>
  <c r="AV19" i="3" s="1"/>
  <c r="AW13" i="4"/>
  <c r="AW73" i="4" s="1"/>
  <c r="AU16" i="3" s="1"/>
  <c r="AU19" i="3" s="1"/>
  <c r="AV13" i="4"/>
  <c r="AV73" i="4" s="1"/>
  <c r="AT16" i="3" s="1"/>
  <c r="AT19" i="3" s="1"/>
  <c r="AU13" i="4"/>
  <c r="AU73" i="4" s="1"/>
  <c r="AS16" i="3" s="1"/>
  <c r="AS19" i="3" s="1"/>
  <c r="AT13" i="4"/>
  <c r="AT73" i="4" s="1"/>
  <c r="AR16" i="3" s="1"/>
  <c r="AR19" i="3" s="1"/>
  <c r="AS13" i="4"/>
  <c r="AS73" i="4" s="1"/>
  <c r="AQ16" i="3" s="1"/>
  <c r="AQ19" i="3" s="1"/>
  <c r="AR13" i="4"/>
  <c r="AR73" i="4" s="1"/>
  <c r="AP16" i="3" s="1"/>
  <c r="AP19" i="3" s="1"/>
  <c r="AQ13" i="4"/>
  <c r="AQ73" i="4" s="1"/>
  <c r="AO16" i="3" s="1"/>
  <c r="AP13" i="4"/>
  <c r="AP73" i="4" s="1"/>
  <c r="AN16" i="3" s="1"/>
  <c r="AO13" i="4"/>
  <c r="AO73" i="4" s="1"/>
  <c r="AM16" i="3" s="1"/>
  <c r="AM19" i="3" s="1"/>
  <c r="AN13" i="4"/>
  <c r="AN73" i="4" s="1"/>
  <c r="AL16" i="3" s="1"/>
  <c r="AL19" i="3" s="1"/>
  <c r="AM13" i="4"/>
  <c r="AM73" i="4" s="1"/>
  <c r="AK16" i="3" s="1"/>
  <c r="AK19" i="3" s="1"/>
  <c r="AL13" i="4"/>
  <c r="AL73" i="4" s="1"/>
  <c r="AJ16" i="3" s="1"/>
  <c r="AJ19" i="3" s="1"/>
  <c r="AK13" i="4"/>
  <c r="AK73" i="4" s="1"/>
  <c r="AI16" i="3" s="1"/>
  <c r="AI19" i="3" s="1"/>
  <c r="AJ13" i="4"/>
  <c r="AJ73" i="4" s="1"/>
  <c r="AH16" i="3" s="1"/>
  <c r="AH19" i="3" s="1"/>
  <c r="AI13" i="4"/>
  <c r="AI73" i="4" s="1"/>
  <c r="AG16" i="3" s="1"/>
  <c r="AG19" i="3" s="1"/>
  <c r="AH13" i="4"/>
  <c r="AH73" i="4" s="1"/>
  <c r="AF16" i="3" s="1"/>
  <c r="AF19" i="3" s="1"/>
  <c r="AG13" i="4"/>
  <c r="AG73" i="4" s="1"/>
  <c r="AE16" i="3" s="1"/>
  <c r="AE19" i="3" s="1"/>
  <c r="AF13" i="4"/>
  <c r="AF73" i="4" s="1"/>
  <c r="AD16" i="3" s="1"/>
  <c r="AD19" i="3" s="1"/>
  <c r="AE13" i="4"/>
  <c r="AE73" i="4" s="1"/>
  <c r="AC16" i="3" s="1"/>
  <c r="AC19" i="3" s="1"/>
  <c r="AD13" i="4"/>
  <c r="AD73" i="4" s="1"/>
  <c r="AB16" i="3" s="1"/>
  <c r="AC13" i="4"/>
  <c r="AC73" i="4" s="1"/>
  <c r="AA16" i="3" s="1"/>
  <c r="AA19" i="3" s="1"/>
  <c r="AB13" i="4"/>
  <c r="AB73" i="4" s="1"/>
  <c r="Z16" i="3" s="1"/>
  <c r="Z19" i="3" s="1"/>
  <c r="AA13" i="4"/>
  <c r="AA73" i="4" s="1"/>
  <c r="Y16" i="3" s="1"/>
  <c r="Y19" i="3" s="1"/>
  <c r="Z13" i="4"/>
  <c r="Z73" i="4" s="1"/>
  <c r="X16" i="3" s="1"/>
  <c r="X19" i="3" s="1"/>
  <c r="Y13" i="4"/>
  <c r="Y73" i="4" s="1"/>
  <c r="W16" i="3" s="1"/>
  <c r="W19" i="3" s="1"/>
  <c r="X13" i="4"/>
  <c r="X73" i="4" s="1"/>
  <c r="V16" i="3" s="1"/>
  <c r="V19" i="3" s="1"/>
  <c r="W13" i="4"/>
  <c r="W73" i="4" s="1"/>
  <c r="U16" i="3" s="1"/>
  <c r="U19" i="3" s="1"/>
  <c r="V13" i="4"/>
  <c r="V73" i="4" s="1"/>
  <c r="T16" i="3" s="1"/>
  <c r="T19" i="3" s="1"/>
  <c r="U13" i="4"/>
  <c r="U73" i="4" s="1"/>
  <c r="S16" i="3" s="1"/>
  <c r="S19" i="3" s="1"/>
  <c r="T13" i="4"/>
  <c r="T73" i="4" s="1"/>
  <c r="R16" i="3" s="1"/>
  <c r="R19" i="3" s="1"/>
  <c r="S13" i="4"/>
  <c r="S73" i="4" s="1"/>
  <c r="Q16" i="3" s="1"/>
  <c r="Q19" i="3" s="1"/>
  <c r="R13" i="4"/>
  <c r="R73" i="4" s="1"/>
  <c r="P16" i="3" s="1"/>
  <c r="Q13" i="4"/>
  <c r="Q73" i="4" s="1"/>
  <c r="O16" i="3" s="1"/>
  <c r="O19" i="3" s="1"/>
  <c r="P13" i="4"/>
  <c r="P73" i="4" s="1"/>
  <c r="N16" i="3" s="1"/>
  <c r="N19" i="3" s="1"/>
  <c r="O13" i="4"/>
  <c r="O73" i="4" s="1"/>
  <c r="M16" i="3" s="1"/>
  <c r="M19" i="3" s="1"/>
  <c r="N13" i="4"/>
  <c r="N73" i="4" s="1"/>
  <c r="L16" i="3" s="1"/>
  <c r="L19" i="3" s="1"/>
  <c r="M13" i="4"/>
  <c r="M73" i="4" s="1"/>
  <c r="K16" i="3" s="1"/>
  <c r="K19" i="3" s="1"/>
  <c r="L13" i="4"/>
  <c r="L73" i="4" s="1"/>
  <c r="J16" i="3" s="1"/>
  <c r="J19" i="3" s="1"/>
  <c r="K13" i="4"/>
  <c r="K73" i="4" s="1"/>
  <c r="I16" i="3" s="1"/>
  <c r="I19" i="3" s="1"/>
  <c r="J13" i="4"/>
  <c r="J73" i="4" s="1"/>
  <c r="H16" i="3" s="1"/>
  <c r="H19" i="3" s="1"/>
  <c r="I13" i="4"/>
  <c r="I73" i="4" s="1"/>
  <c r="G16" i="3" s="1"/>
  <c r="G19" i="3" s="1"/>
  <c r="H13" i="4"/>
  <c r="H73" i="4" s="1"/>
  <c r="F16" i="3" s="1"/>
  <c r="F19" i="3" s="1"/>
  <c r="G13" i="4"/>
  <c r="G73" i="4" s="1"/>
  <c r="E16" i="3" s="1"/>
  <c r="E19" i="3" s="1"/>
  <c r="H40" i="1"/>
  <c r="H39" i="1"/>
  <c r="G40" i="1"/>
  <c r="G39" i="1"/>
  <c r="F40" i="1"/>
  <c r="F39" i="1"/>
  <c r="E40" i="1"/>
  <c r="E39" i="1"/>
  <c r="D40" i="1"/>
  <c r="D39" i="1"/>
  <c r="D48" i="1" l="1"/>
  <c r="D57" i="1" s="1"/>
  <c r="D61" i="1" s="1"/>
  <c r="D41" i="1"/>
  <c r="D58" i="2" s="1"/>
  <c r="E48" i="1"/>
  <c r="E57" i="1" s="1"/>
  <c r="E61" i="1" s="1"/>
  <c r="E41" i="1"/>
  <c r="E58" i="2" s="1"/>
  <c r="F48" i="1"/>
  <c r="F57" i="1" s="1"/>
  <c r="F61" i="1" s="1"/>
  <c r="F41" i="1"/>
  <c r="F58" i="2" s="1"/>
  <c r="G48" i="1"/>
  <c r="G57" i="1" s="1"/>
  <c r="G61" i="1" s="1"/>
  <c r="G41" i="1"/>
  <c r="G58" i="2" s="1"/>
  <c r="H48" i="1"/>
  <c r="H57" i="1" s="1"/>
  <c r="H61" i="1" s="1"/>
  <c r="H41" i="1"/>
  <c r="H58" i="2" s="1"/>
  <c r="P19" i="3"/>
  <c r="BM19" i="3" s="1"/>
  <c r="BM16" i="3"/>
  <c r="AB19" i="3"/>
  <c r="BN19" i="3" s="1"/>
  <c r="BN16" i="3"/>
  <c r="BO16" i="3"/>
  <c r="AZ19" i="3"/>
  <c r="BP19" i="3" s="1"/>
  <c r="BP16" i="3"/>
  <c r="AO17" i="3"/>
  <c r="AO19" i="3" s="1"/>
  <c r="AN17" i="3"/>
  <c r="BO17" i="3" l="1"/>
  <c r="AN19" i="3"/>
  <c r="BO19" i="3" s="1"/>
  <c r="D87" i="1"/>
  <c r="H64" i="1"/>
  <c r="D85" i="1"/>
  <c r="G64" i="1"/>
  <c r="D83" i="1"/>
  <c r="F64" i="1"/>
  <c r="D81" i="1"/>
  <c r="E64" i="1"/>
  <c r="G109" i="2" s="1"/>
  <c r="D79" i="1"/>
  <c r="D64" i="1"/>
  <c r="F109" i="2" l="1"/>
  <c r="D66" i="1"/>
  <c r="E66" i="1" s="1"/>
  <c r="F66" i="1" s="1"/>
  <c r="G66" i="1" s="1"/>
  <c r="H66" i="1" s="1"/>
  <c r="H109" i="2"/>
  <c r="I109" i="2"/>
  <c r="J109" i="2"/>
  <c r="E89" i="2"/>
  <c r="E92" i="2" s="1"/>
  <c r="K109" i="2" s="1"/>
  <c r="E99" i="2" l="1" a="1"/>
  <c r="E99" i="2" s="1"/>
  <c r="D109" i="2"/>
  <c r="E100" i="2" l="1"/>
  <c r="E10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000-000001000000}">
      <text>
        <r>
          <rPr>
            <sz val="12"/>
            <color theme="1"/>
            <rFont val="Calibri"/>
            <scheme val="minor"/>
          </rPr>
          <t>Lo scopo dell'Income Statement (Conto economico) è quello di definire, in base al principio di competenza economico, il risultato dell'azienda durante un determinato lasso di tempo.
Vengono effettuati alcuni aggiustamente (es. Deprezzamenti e ammortamenti) per considerare in ogni anno tutti i costi e tutti i ricavi correlati all'anno al fine di definire se le attività dell'azienda hanno portato ad un utile (risultato economico positivo) o ad una perdita (risultato economico negativo).
Tutti i valori inseriti all'interno dell'Income Statement vanno considerati al netto dell'IVA.
======</t>
        </r>
      </text>
    </comment>
    <comment ref="C20" authorId="0" shapeId="0" xr:uid="{00000000-0006-0000-0000-000002000000}">
      <text>
        <r>
          <rPr>
            <sz val="12"/>
            <color theme="1"/>
            <rFont val="Calibri"/>
            <scheme val="minor"/>
          </rPr>
          <t>All'interno di questa sezione bisogna inserire la stima dei ricavi derivanti da ogni linea di business. Per farlo è necessario definire il prezzo di vendita e il stimare il numero di unità di vendute nell'anno.
======</t>
        </r>
      </text>
    </comment>
    <comment ref="C24" authorId="0" shapeId="0" xr:uid="{00000000-0006-0000-0000-000003000000}">
      <text>
        <r>
          <rPr>
            <sz val="12"/>
            <color theme="1"/>
            <rFont val="Calibri"/>
            <scheme val="minor"/>
          </rPr>
          <t>Il COGS (Cost Of Good Sold o Costo del Venduto) comprende tutti i costi direttamente legati alla produzione e alla vendita di beni e/o servizi. Prima di inserire una voce in questa sezione chiediti "Se la mia produzione fosse a 0, sosterrei comunque questo costo?". Se la risposta è "No", allora il costo va inserito all'interno di quest'area.
In generale puoi stimare i costi variabili del primo anno in modo analitico e poi definire quelli degli anni successivi in proporzione ai ricavi. Ad esempio se il primo anno ho ricavi per 100, e COGS per 40, risulta che i COGS incidono per il 40% dei ricavi, dunque per gli anni successivo potrò stimare i COGS come 40% dei ricavi. Questo calcolo è possibile per la natura variabile e proporzionale dei COGS rispetto al livello dei ricavi.
======</t>
        </r>
      </text>
    </comment>
    <comment ref="C25" authorId="0" shapeId="0" xr:uid="{00000000-0006-0000-0000-000004000000}">
      <text>
        <r>
          <rPr>
            <sz val="12"/>
            <color theme="1"/>
            <rFont val="Calibri"/>
            <scheme val="minor"/>
          </rPr>
          <t>I costi di produzione sono tutti quei costi variabili sostenuti per la produzione di ciò che è stato venduto.
Esempio per una startup di prodotto: costi delle materie prime, costo della mano d'opera diretta.
Esempio per una startup Saas (Software as a service): licenze per l'uso di app di terzi, hosting e controllo, servizi cloud (es. AWS), costo del customer support. 
======</t>
        </r>
      </text>
    </comment>
    <comment ref="C26" authorId="0" shapeId="0" xr:uid="{00000000-0006-0000-0000-000005000000}">
      <text>
        <r>
          <rPr>
            <sz val="12"/>
            <color theme="1"/>
            <rFont val="Calibri"/>
            <scheme val="minor"/>
          </rPr>
          <t>I costi di vendita sono tutti quei costi direttamente legati alla vendita di un bene e/o servizio.
Tra questi rientrano: costi delle commissioni di pagamento (es. Paypal, Stripe), commissioni pagate al personale di vendita, provvigioni pagate sui contratti 
======</t>
        </r>
      </text>
    </comment>
    <comment ref="C27" authorId="0" shapeId="0" xr:uid="{00000000-0006-0000-0000-000006000000}">
      <text>
        <r>
          <rPr>
            <sz val="12"/>
            <color theme="1"/>
            <rFont val="Calibri"/>
            <scheme val="minor"/>
          </rPr>
          <t>I costi di spedizione sono tutti quei costi sostenuti per recapitare un prodotto presso il luogo indicato dall'acquirente.
Sono costi di spedizione i costi dei corrieri per la vendita diretta al consumatore ma anche i costi di trasporto di prodotti presso un rivenditore nel caso di vendita B2B.
======</t>
        </r>
      </text>
    </comment>
    <comment ref="C28" authorId="0" shapeId="0" xr:uid="{00000000-0006-0000-0000-000007000000}">
      <text>
        <r>
          <rPr>
            <sz val="12"/>
            <color theme="1"/>
            <rFont val="Calibri"/>
            <scheme val="minor"/>
          </rPr>
          <t>Le OPEX (Operating Expense o Spese Operative), sono tutte quelle spese sostenute per la gestione e il funzionamento di un business, relativamente alla gestione delle attività operative. Non vanno confuse con le spese di investimento a lungo termine (CAPEX).
======</t>
        </r>
      </text>
    </comment>
    <comment ref="C29" authorId="0" shapeId="0" xr:uid="{00000000-0006-0000-0000-000008000000}">
      <text>
        <r>
          <rPr>
            <sz val="12"/>
            <color theme="1"/>
            <rFont val="Calibri"/>
            <scheme val="minor"/>
          </rPr>
          <t>All'interno di questa voce vanno inserite tutte le spese legate alle attività di marketing previste.
Esempi: spese per Facebook Ads, agenzie di marketing, marketing offline (volantinaggio, cartellonistica ecc.), sponsorship, influencer marketing.
======</t>
        </r>
      </text>
    </comment>
    <comment ref="C30" authorId="0" shapeId="0" xr:uid="{00000000-0006-0000-0000-000009000000}">
      <text>
        <r>
          <rPr>
            <sz val="12"/>
            <color theme="1"/>
            <rFont val="Calibri"/>
            <scheme val="minor"/>
          </rPr>
          <t>In questa sezione vanno inserite le spese legate alle tecnologie informative sostenute durante l'anno.
Esempi hardware: telefoni aziendali, spese correlate ai pc aziendali, server e router.
Esempi software: mail aziendale, tool per la gestione del marketing (es. Streak, Loom, Active Campaign), tool per la comunicazione aziendale (es. Slack), tool per l'elaborazione di materiale grafico, video e audio (es. Canva, suite Adobe), antivirus.
Inoltre vanno inseriti in questa sezione i costi legati a consulenze IT e mantenimento dell'infrastruttura tecnologica.
======</t>
        </r>
      </text>
    </comment>
    <comment ref="C31" authorId="0" shapeId="0" xr:uid="{00000000-0006-0000-0000-00000A000000}">
      <text>
        <r>
          <rPr>
            <sz val="12"/>
            <color theme="1"/>
            <rFont val="Calibri"/>
            <scheme val="minor"/>
          </rPr>
          <t>G&amp;A (General &amp; Administrative, Spese generali e amministrative) sono tutte le spese sostenute che non possono essere direttamente ricondotte ad una specifica funzione aziendale (es. produzione, marketing, IT).
Esempi: spese di affitto dei locali, utenze, spese legali, assicurazioni.
======</t>
        </r>
      </text>
    </comment>
    <comment ref="C32" authorId="0" shapeId="0" xr:uid="{00000000-0006-0000-0000-00000B000000}">
      <text>
        <r>
          <rPr>
            <sz val="12"/>
            <color theme="1"/>
            <rFont val="Calibri"/>
            <scheme val="minor"/>
          </rPr>
          <t>HR (Human Resources, Risorse Umane) comprende le spese sostenute per la gestione del personale.
Esempi: salari, stipendi, piani di compensazione variabili, costo del recruiting, formazione del personale.
======</t>
        </r>
      </text>
    </comment>
    <comment ref="C33" authorId="0" shapeId="0" xr:uid="{00000000-0006-0000-0000-00000C000000}">
      <text>
        <r>
          <rPr>
            <sz val="12"/>
            <color theme="1"/>
            <rFont val="Calibri"/>
            <scheme val="minor"/>
          </rPr>
          <t>L'EBITDA rappresenta il valore catturato dalla startup considerando l'incidenza di costi variabili (COGS) e costi operativi (OPEX)
======</t>
        </r>
      </text>
    </comment>
    <comment ref="C34" authorId="0" shapeId="0" xr:uid="{00000000-0006-0000-0000-00000D000000}">
      <text>
        <r>
          <rPr>
            <sz val="12"/>
            <color theme="1"/>
            <rFont val="Calibri"/>
            <scheme val="minor"/>
          </rPr>
          <t>D&amp;A (Depreciation &amp; Amortization, Deprezzamenti e Ammortamenti) sono costi non monetari legati alle immobilizzazioni materiali (macchinari) o immateriali (software).
Sono costi non monetari in quanto non rappresentano una vera uscita di cassa ma sono un costo attribuito sulla base del principio di competenza.
Si parte dall'assunzione che, quando si acquista un bene durevole (es. un macchinario o una piattaforma tecnologica proprietaria), tale bene verrà utilizzato per più anni dalla società. 
Di conseguenza non sarebbe corretto far gravare tutto il costo di tale investimento unicamente sull'esercizio in cui esso è stato acquistato.
Per questo motivo si ipotizza la vita utile dell'investimento (di solito 5 anni), si divide il valore pagato per il bene per la vita utile, e si iscrive il valore della quota annuale risultate all'interno della sezione D&amp;A.
Esempio: in Y1 acquisto un macchinario dal valore di 100 con vita utile 5 anni. All'interno dell'Income Statemente inserirò in ciascuno dei primi 5 anni un valore di 20 all'interno di D&amp;A.
All'interno di questo template sarà sufficiente compilare le celle alle righe 56 e 57, il template effettuerà automaticamente il calcolo del CAPEX e del D&amp;A.
======</t>
        </r>
      </text>
    </comment>
    <comment ref="C35" authorId="0" shapeId="0" xr:uid="{00000000-0006-0000-0000-00000E000000}">
      <text>
        <r>
          <rPr>
            <sz val="12"/>
            <color theme="1"/>
            <rFont val="Calibri"/>
            <scheme val="minor"/>
          </rPr>
          <t>L'EBIT rappresenta il valore catturato dalla startup considerando l'incidenza di costi variabili (COGS), costi operativi (OPEX) e allocazione dei costi derivanti dagli investimenti fatti (D&amp;A)
======</t>
        </r>
      </text>
    </comment>
    <comment ref="C36" authorId="0" shapeId="0" xr:uid="{00000000-0006-0000-0000-00000F000000}">
      <text>
        <r>
          <rPr>
            <sz val="12"/>
            <color theme="1"/>
            <rFont val="Calibri"/>
            <scheme val="minor"/>
          </rPr>
          <t>Rappresentano i ricavi generati dalla gestione finanziaria della liquidità aziendale.
Esempio: l'azienda ha 100.000 euro sul conto in banca e decide di investirli in titoli di stato. Gli interessi maturati e liquidati andranno inseriti all'interno di questa voce.
======</t>
        </r>
      </text>
    </comment>
    <comment ref="C37" authorId="0" shapeId="0" xr:uid="{00000000-0006-0000-0000-000010000000}">
      <text>
        <r>
          <rPr>
            <sz val="12"/>
            <color theme="1"/>
            <rFont val="Calibri"/>
            <scheme val="minor"/>
          </rPr>
          <t>Sezione dedicata a iscrivere tutti i ricavi o i costi imprevisti.
Esempio: durante l'anno acquisto un macchinario a 100 euro, lo rivendo a 120 euro. Dovrò inserire in questa sezione un valore pari a 20 euro (plusvalenza sulla vendita).
======</t>
        </r>
      </text>
    </comment>
    <comment ref="C44" authorId="0" shapeId="0" xr:uid="{00000000-0006-0000-0000-000011000000}">
      <text>
        <r>
          <rPr>
            <sz val="12"/>
            <color theme="1"/>
            <rFont val="Calibri"/>
            <scheme val="minor"/>
          </rPr>
          <t>Lo scopo del Cash Flow Statement (Rendiconto finanziario) è quello di capire, al termine del periodo di riferimento, quanti soldi sono entrati o usciti dalla cassa dell'azienda.
È distinto dall'Income Statement in cui sono apportati alcuni aggiustamenti al fine di ottenere una correlazione tra ricavi e costi di competenza di un determinato lasso di tempo.
Lo scopo è capire quanti soldi disponibili nel conto dell'azienda restano al termine dell'anno.
======</t>
        </r>
      </text>
    </comment>
    <comment ref="C49" authorId="0" shapeId="0" xr:uid="{00000000-0006-0000-0000-000012000000}">
      <text>
        <r>
          <rPr>
            <sz val="12"/>
            <color theme="1"/>
            <rFont val="Calibri"/>
            <scheme val="minor"/>
          </rPr>
          <t>Per il principio di cassa D&amp;A, che sono spese non monetarie, vanno aggiunge all'EBIT*(1-tax rate).
L'EBIT è il valore del margine senza D&amp;A ma, dato che D&amp;A non rappresentano effettive uscite di cassa, vengono aggiunti nuovamente per arrivare al valore finale delle uscite/entrate di cassa effettive registrate durante l'anno.
======</t>
        </r>
      </text>
    </comment>
    <comment ref="C50" authorId="0" shapeId="0" xr:uid="{00000000-0006-0000-0000-000013000000}">
      <text>
        <r>
          <rPr>
            <sz val="12"/>
            <color theme="1"/>
            <rFont val="Calibri"/>
            <scheme val="minor"/>
          </rPr>
          <t>Qui entra in gioco il calcolo dell'IVA. Il calcolo dell'IVA viene tenuto in un registro a parte in quanto non è una vera entrata nelle casse dell'azienda. L''azienda raccoglie l'IVA imposta sui clienti ma deve anche pagare l'IVA sugli acquisti, dunque a fine dell'esercizio si confrontano IVA raccolta (IVA sulle entrate di cassa) e IVA pagata (IVA calcolata sulle uscite di cassa) e si arriva a un risultato netto.
Se l'IVA raccolta è maggiore dell'IVA pagata allora la differenza andrà pagata allo Stato.
Se l'IVA pagata è superiore all'IVA raccolta allora si potrà alternativamente chiedere la liquidazione da parte dello Stato oppure la compensazione su altre imposte dovute.
In questo caso semplifichiamo ipotizzando che la differenza venga pagata dall'azienda allo Stato (o dallo Stato all'azienda) immediatamente.
======</t>
        </r>
      </text>
    </comment>
    <comment ref="C51" authorId="0" shapeId="0" xr:uid="{00000000-0006-0000-0000-000014000000}">
      <text>
        <r>
          <rPr>
            <sz val="12"/>
            <color theme="1"/>
            <rFont val="Calibri"/>
            <scheme val="minor"/>
          </rPr>
          <t>Questo valore rappresenta la liquidità assorbita o generata dalla gestione operativa, prendendo in considerazione receivables (crediti vantati nei confronti dei clienti) e payables (debiti assunti nei confronti dei fornitori).
I valori di debiti e crediti viene registrato all'interno dello Stato Patrimoniale, il terzo documento che compone i Financial Statement (gli altri due sono Income Statement e Cash Flow Statement).
Dato che per una startup in fase pre-seed ancora non costituita non ha senso creare uno Stato Patrimoniale (non ci sono elementi significativi che devono essere inseriti in questo documento) lo Stato Patrimoniale non è incluso in questo template.
Puoi ignorare il valore del Working Capital lasciando 0 inserito in tutte le caselle, l'abbiamo inserito unicamente a scopo formativo.
======</t>
        </r>
      </text>
    </comment>
    <comment ref="C52" authorId="0" shapeId="0" xr:uid="{00000000-0006-0000-0000-000015000000}">
      <text>
        <r>
          <rPr>
            <sz val="12"/>
            <color theme="1"/>
            <rFont val="Calibri"/>
            <scheme val="minor"/>
          </rPr>
          <t>Ogni volta che vendiamo qualcosa e non veniamo pagati immediatamente assumiamo una posizione di creditore nei confronti del cliente (come se stessimo facendo un prestito al cliente). 
Di conseguenza al termine dell'anno l'aumento del valore dei crediti vantati viene considerato come un'uscita di cassa (come se avessimo aumentato il prestito ai clienti), mentre una riduzione dei crediti viene considerata come un'entrata di cassa (come se il cliente avesse rimborsato il prestito).
======</t>
        </r>
      </text>
    </comment>
    <comment ref="C53" authorId="0" shapeId="0" xr:uid="{00000000-0006-0000-0000-000016000000}">
      <text>
        <r>
          <rPr>
            <sz val="12"/>
            <color theme="1"/>
            <rFont val="Calibri"/>
            <scheme val="minor"/>
          </rPr>
          <t>Ogni volta che acquistiamo qualcosa e non paghiamo immediatamente assumiamo una posizione di debitore nei confronti del fornitore (come se stessimo ottenendo un prestito dal fornitore). 
Di conseguenza al termine dell'anno l'aumento del valore dei debiti assunti viene considerato come un'entrata di cassa (come se avessimo aumentato il prestito ottenuto dai fornitori), mentre una riduzione dei debiti viene considerata come un'uscita di cassa (come se avessimo rimborsato il debito al fornitore).
======</t>
        </r>
      </text>
    </comment>
    <comment ref="C54" authorId="0" shapeId="0" xr:uid="{00000000-0006-0000-0000-000017000000}">
      <text>
        <r>
          <rPr>
            <sz val="12"/>
            <color theme="1"/>
            <rFont val="Calibri"/>
            <scheme val="minor"/>
          </rPr>
          <t>Il CAPEX (Capital Expenditure, Spese in conto capitale) rappresenta le spese sostenute per l'acquisto di immobilizzazioni materiali e immateriali (c.d. Asset).
All'interno di tale sezione andranno inseriti i costi sostenuti per l'acquisto di macchinari e software con vita utile maggiore di un anno (i.e. verranno sfruttati dall'azienda per diversi anni).
Il CAPEX è dato dal netto tra asset acquistati e asset venduti (N.B. il caso di un asset venduto si verifica quando, ad esempio, si vende un macchinario che è stato acquistato per uso produttivo in precedenza).
Nel caso in cui gli asset acquistati fossero maggiori di quelli venduti (caso decisamente più comune), allora il CAPEX avrà un segno negativo (sono usciti più soldi di quanti ne sono entrati).
Nel caso opposto invece il CAPEX avrà segno positivo.
All'interno di questo template sarà sufficiente compilare le celle alle righe 56 e 57, il template effettuerà automaticamente il calcolo del CAPEX e del D&amp;A.
======</t>
        </r>
      </text>
    </comment>
    <comment ref="C57" authorId="0" shapeId="0" xr:uid="{00000000-0006-0000-0000-000018000000}">
      <text>
        <r>
          <rPr>
            <sz val="12"/>
            <color theme="1"/>
            <rFont val="Calibri"/>
            <scheme val="minor"/>
          </rPr>
          <t>È il valore che definisce il flusso di cassa dipendente dalle attività operative dell'azienda e dalle attività di investimento (CAPEX).
Rappresenta quanti soldi sono entrati o usciti dalla cassa senza considerare le attività di finanziamento in debito e in equity.
======</t>
        </r>
      </text>
    </comment>
    <comment ref="C58" authorId="0" shapeId="0" xr:uid="{00000000-0006-0000-0000-000019000000}">
      <text>
        <r>
          <rPr>
            <sz val="12"/>
            <color theme="1"/>
            <rFont val="Calibri"/>
            <scheme val="minor"/>
          </rPr>
          <t>Rappresenta il valore del flusso di cassa derivante esclusivamente dalle attività di finanziamento che non sono sotto forma di capitale sociale (equity).
In questo template basterà compilare le righe 60 e 61, il template calcolerà in automatico il valore del flusso di cassa.
======</t>
        </r>
      </text>
    </comment>
    <comment ref="C59" authorId="0" shapeId="0" xr:uid="{00000000-0006-0000-0000-00001A000000}">
      <text>
        <r>
          <rPr>
            <sz val="12"/>
            <color theme="1"/>
            <rFont val="Calibri"/>
            <scheme val="minor"/>
          </rPr>
          <t>In questa sezione vanno inseriti i fondi ottenuti tramite finanziamenti bancari o tramite vittorie di bandi pubblici o privati che non comportano la cessione di quote della società.
======</t>
        </r>
      </text>
    </comment>
    <comment ref="C60" authorId="0" shapeId="0" xr:uid="{00000000-0006-0000-0000-00001B000000}">
      <text>
        <r>
          <rPr>
            <sz val="12"/>
            <color theme="1"/>
            <rFont val="Calibri"/>
            <scheme val="minor"/>
          </rPr>
          <t>In questa sezione va inserito l'ammontare del debito che viene ripagato ad istituti di credito (banche) durante l'anno.
======</t>
        </r>
      </text>
    </comment>
    <comment ref="C61" authorId="0" shapeId="0" xr:uid="{00000000-0006-0000-0000-00001C000000}">
      <text>
        <r>
          <rPr>
            <sz val="12"/>
            <color theme="1"/>
            <rFont val="Calibri"/>
            <scheme val="minor"/>
          </rPr>
          <t>Rappresenta il flusso di cassa disponibile per i soci dell'azienda. È il totale dei soldi usciti o entrati in cassa considerando anche le attività di finanziamento che non comportano cessione di quote societarie.
In questo template sarà sufficiente compilare le righe 63 e 64.
======</t>
        </r>
      </text>
    </comment>
    <comment ref="C62" authorId="0" shapeId="0" xr:uid="{00000000-0006-0000-0000-00001D000000}">
      <text>
        <r>
          <rPr>
            <sz val="12"/>
            <color theme="1"/>
            <rFont val="Calibri"/>
            <scheme val="minor"/>
          </rPr>
          <t>In questa sezione va inserito il valore dei dividendi distribuiti ai soci durante l'anno.
Le startup innovative in Italia non possono distribuire dividendi per i primi 5 anni, dunque all'interno di questo template questa riga andrà lasciata vuota.
======</t>
        </r>
      </text>
    </comment>
    <comment ref="C63" authorId="0" shapeId="0" xr:uid="{00000000-0006-0000-0000-00001E000000}">
      <text>
        <r>
          <rPr>
            <sz val="12"/>
            <color theme="1"/>
            <rFont val="Calibri"/>
            <scheme val="minor"/>
          </rPr>
          <t>All'interno di questa sezione andranno inseriti tutti i fondi che vengono versati dai soci o dagli investitori a titolo di capitale sociale.
Dunque dovrai inserire il valore degli investimenti che richiedi nell'anno e il valore dei fondi che tu e gli altri founder verserete alla società per cominciare le attività di business.
======</t>
        </r>
      </text>
    </comment>
    <comment ref="C64" authorId="0" shapeId="0" xr:uid="{00000000-0006-0000-0000-00001F000000}">
      <text>
        <r>
          <rPr>
            <sz val="12"/>
            <color theme="1"/>
            <rFont val="Calibri"/>
            <scheme val="minor"/>
          </rPr>
          <t>È il valore finale del flusso di cassa dell'anno.
Rappresenta il totale dei soldi che sono entrati o usciti dalla cassa durante tutto l'anno, considerando le attività operative, le attività di investimento e i finanziamenti ricevuti (sia a titolo di debito che a titolo di capitale sociale).
Il template calcola automaticamente questo valore.
======</t>
        </r>
      </text>
    </comment>
    <comment ref="C66" authorId="0" shapeId="0" xr:uid="{00000000-0006-0000-0000-000020000000}">
      <text>
        <r>
          <rPr>
            <sz val="12"/>
            <color theme="1"/>
            <rFont val="Calibri"/>
            <scheme val="minor"/>
          </rPr>
          <t>Rappresenta il flusso di cassa cumulato di tutti gli anni, ovvero il valore finale della cassa al termine del periodo, considerando il punto di partenza e le variazioni avvenute nell'anno.
Il template calcola automaticamente questo valore.
È fondamentale che questo valore non vada mai in negativo (si colori di rosso). Se ciò avviene rivaluta tutte le stime fatte per fare in modo che il valore torni in positivo. Se il valore diventa rosso la società è fallita.
======</t>
        </r>
      </text>
    </comment>
    <comment ref="C69" authorId="0" shapeId="0" xr:uid="{00000000-0006-0000-0000-000021000000}">
      <text>
        <r>
          <rPr>
            <sz val="12"/>
            <color theme="1"/>
            <rFont val="Calibri"/>
            <scheme val="minor"/>
          </rPr>
          <t>L'EBITDA margin è dato dalla formula EBITDA/Revenues, e rappresenta la % di valore catturata dalla startup con la vendita di una singola unità, considerando unicamente le attività operative.
======</t>
        </r>
      </text>
    </comment>
    <comment ref="C76" authorId="0" shapeId="0" xr:uid="{00000000-0006-0000-0000-000022000000}">
      <text>
        <r>
          <rPr>
            <sz val="12"/>
            <color theme="1"/>
            <rFont val="Calibri"/>
            <scheme val="minor"/>
          </rPr>
          <t>È il valore medio mensile dei fondi utilizzati durante un determinato anno.
Rappresenta il valore dei soldi "bruciati" dalla startup per effettuare le attività operative durante l'anno, è una misura della necessità di capitale per il funzionamento della startup.
Può assumere valori negativi o può essere 0, per definizione non può essere positivo (se il flusso di cassa è positivo allora i soldi "bruciati" sono 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67" authorId="0" shapeId="0" xr:uid="{00000000-0006-0000-0100-000001000000}">
      <text>
        <r>
          <rPr>
            <sz val="12"/>
            <color theme="1"/>
            <rFont val="Calibri"/>
            <scheme val="minor"/>
          </rPr>
          <t>Per i valori dei multipli in base al settore https://pages.stern.nyu.edu/~adamodar/New_Home_Page/datafile/vebitda.html
Essendo i multipli riferiti a grandi aziende non localizzate in Italia sarebbe bene scontare il multiplo selezionato per un fattore di sconto del 30%
======</t>
        </r>
      </text>
    </comment>
    <comment ref="D72" authorId="0" shapeId="0" xr:uid="{00000000-0006-0000-0100-000002000000}">
      <text>
        <r>
          <rPr>
            <sz val="12"/>
            <color theme="1"/>
            <rFont val="Calibri"/>
            <scheme val="minor"/>
          </rPr>
          <t>Il RR è stato inserito al 90% per rispecchiare il tasso di rischio di un progetto in fase pre-seed
======</t>
        </r>
      </text>
    </comment>
  </commentList>
</comments>
</file>

<file path=xl/sharedStrings.xml><?xml version="1.0" encoding="utf-8"?>
<sst xmlns="http://schemas.openxmlformats.org/spreadsheetml/2006/main" count="417" uniqueCount="178">
  <si>
    <t>N.B.</t>
  </si>
  <si>
    <r>
      <rPr>
        <b/>
        <sz val="14"/>
        <color theme="1"/>
        <rFont val="Calibri"/>
      </rPr>
      <t xml:space="preserve">All'interno del template sarà necessario modificare unicamente le celle con il </t>
    </r>
    <r>
      <rPr>
        <sz val="14"/>
        <color rgb="FF0000FF"/>
        <rFont val="Calibri"/>
      </rPr>
      <t>contenuto colorato in blu</t>
    </r>
    <r>
      <rPr>
        <b/>
        <sz val="14"/>
        <color theme="1"/>
        <rFont val="Calibri"/>
      </rPr>
      <t>. Le altre celle contengono formule che NON devono essere modificate al fine del corretto funzionamento del modello</t>
    </r>
  </si>
  <si>
    <t>INVESTMENT NEED</t>
  </si>
  <si>
    <t>Year 1</t>
  </si>
  <si>
    <t>Year 2</t>
  </si>
  <si>
    <t>Year 3</t>
  </si>
  <si>
    <t>Year 4</t>
  </si>
  <si>
    <t>Year 5</t>
  </si>
  <si>
    <t>OPERATING COSTS BREAKDOWN</t>
  </si>
  <si>
    <t>Y1</t>
  </si>
  <si>
    <t>1. Marketing</t>
  </si>
  <si>
    <t>2. IT</t>
  </si>
  <si>
    <t>3. G&amp;A</t>
  </si>
  <si>
    <t>4. HR</t>
  </si>
  <si>
    <t>INCOME STATEMENT</t>
  </si>
  <si>
    <t>Y2</t>
  </si>
  <si>
    <t>Revenue</t>
  </si>
  <si>
    <t>- Abbonamenti</t>
  </si>
  <si>
    <t>- ADS in APP</t>
  </si>
  <si>
    <t>- ADS sito web</t>
  </si>
  <si>
    <t>- Eventi Live</t>
  </si>
  <si>
    <t>COGS</t>
  </si>
  <si>
    <t>Y3</t>
  </si>
  <si>
    <t>- Costi di Produzione</t>
  </si>
  <si>
    <t>- Costi di Vendita</t>
  </si>
  <si>
    <t>- Costi di Spedizione</t>
  </si>
  <si>
    <t>OPEX</t>
  </si>
  <si>
    <t>-  Marketing</t>
  </si>
  <si>
    <t>-  IT</t>
  </si>
  <si>
    <t>-  G&amp;A</t>
  </si>
  <si>
    <t>-  HR</t>
  </si>
  <si>
    <t>EBITDA</t>
  </si>
  <si>
    <t>Y4</t>
  </si>
  <si>
    <t>D&amp;A</t>
  </si>
  <si>
    <t>EBIT</t>
  </si>
  <si>
    <t>Interest Income</t>
  </si>
  <si>
    <t>Other Income</t>
  </si>
  <si>
    <t>EBT</t>
  </si>
  <si>
    <t>Income Taxes (IRES) - 24%</t>
  </si>
  <si>
    <t>Income Taxes (IRAP) - 3,9%</t>
  </si>
  <si>
    <t>Net Income</t>
  </si>
  <si>
    <t>Y5</t>
  </si>
  <si>
    <t>CASH FLOW</t>
  </si>
  <si>
    <t>EBIT*(1-Taxes)</t>
  </si>
  <si>
    <t>+ D&amp;A</t>
  </si>
  <si>
    <t>+/- VAT</t>
  </si>
  <si>
    <t>+/- Working Capital Changes</t>
  </si>
  <si>
    <t>- Increase in receivables</t>
  </si>
  <si>
    <t>+ increase in payables</t>
  </si>
  <si>
    <t>+/- Capex</t>
  </si>
  <si>
    <t>- Acquisition of Assets</t>
  </si>
  <si>
    <t>+ Sales of Assets</t>
  </si>
  <si>
    <t>Free Cash Flow to the Firm (FCFF)</t>
  </si>
  <si>
    <t>+/- Changes in Financing Activities</t>
  </si>
  <si>
    <t>+ Increase in Financial Debts / Grants</t>
  </si>
  <si>
    <t>- Payments of Financial Debts / Grants</t>
  </si>
  <si>
    <t>Free Cash Flow to Equity (FCFE)</t>
  </si>
  <si>
    <t>- Dividends</t>
  </si>
  <si>
    <t>+ Shareholders' Cash</t>
  </si>
  <si>
    <t>Net Cash Flow</t>
  </si>
  <si>
    <t>Cumulated Cash Flow</t>
  </si>
  <si>
    <t>EBITDA MARGIN</t>
  </si>
  <si>
    <t>EBITDA margin</t>
  </si>
  <si>
    <t>BURN RATE (MONTHLY)</t>
  </si>
  <si>
    <t>1)</t>
  </si>
  <si>
    <t>Valuation Methodology and results</t>
  </si>
  <si>
    <t>Berkus</t>
  </si>
  <si>
    <t>Scorecard</t>
  </si>
  <si>
    <t>Venture Capital Method</t>
  </si>
  <si>
    <t>2)</t>
  </si>
  <si>
    <t>Post-money Valuation</t>
  </si>
  <si>
    <t>Pre-money Valuation</t>
  </si>
  <si>
    <t>Investimento Richiesto</t>
  </si>
  <si>
    <t>Equity Ceduta</t>
  </si>
  <si>
    <t>Characteristic</t>
  </si>
  <si>
    <t>User Score</t>
  </si>
  <si>
    <t>Max Valuation</t>
  </si>
  <si>
    <t>Value</t>
  </si>
  <si>
    <t>Qualità Manageriale del Team (Rischio di Esecuzione)</t>
  </si>
  <si>
    <t>Proposta di Valore (Rischio Prodotto)</t>
  </si>
  <si>
    <t>Prototipo Funzionante (Rischio Tecnologico)</t>
  </si>
  <si>
    <t>Relazioni Strategiche (Rischio Mercato)</t>
  </si>
  <si>
    <t xml:space="preserve">Prodotto Uguali nel mercato  (Rischio Finanziario) </t>
  </si>
  <si>
    <t>NB: la max valuation è stata adattata ad un totale di 1 milione di €, più in linea con gli standard italiani per startup senza fatturato.</t>
  </si>
  <si>
    <t>3)</t>
  </si>
  <si>
    <t>Comparison Factor</t>
  </si>
  <si>
    <t>Factor</t>
  </si>
  <si>
    <t>Average Pre-seed valuation</t>
  </si>
  <si>
    <t>Team</t>
  </si>
  <si>
    <t>Grandezza del Mercato</t>
  </si>
  <si>
    <t>Prototipo Funzionante</t>
  </si>
  <si>
    <t>Barriere all'ingresso</t>
  </si>
  <si>
    <t>Testing di Mercato e Partners</t>
  </si>
  <si>
    <t>Intensive Capital</t>
  </si>
  <si>
    <t>Altri Fattori (i.e. fattori geografici)</t>
  </si>
  <si>
    <t>La average pre-seed valuation è stata modificata a 600.000 €, in linea con gli standard italiani per startup in fase pre-seed.</t>
  </si>
  <si>
    <t>4)</t>
  </si>
  <si>
    <t>Step 1. Stima l'investimento necessario</t>
  </si>
  <si>
    <t>Pre-seed:</t>
  </si>
  <si>
    <t>Step 2. Inserisci le stime finanziarie della startup</t>
  </si>
  <si>
    <t>Anno</t>
  </si>
  <si>
    <t>Step 3. Seleziona l'anno previsto per la exit</t>
  </si>
  <si>
    <t>Anno previsto per la exit</t>
  </si>
  <si>
    <t>Step 4. Calcola il valore aziendale nell'anno dell'Exit</t>
  </si>
  <si>
    <t>Denominatore</t>
  </si>
  <si>
    <t>Multiplo</t>
  </si>
  <si>
    <t>Exit Value</t>
  </si>
  <si>
    <t>Step 5. Ipotizza il RR richiesto dal VC</t>
  </si>
  <si>
    <t>RR</t>
  </si>
  <si>
    <t>Step 6. Definisci la valuation Pre-Money e la % di equity ceduta</t>
  </si>
  <si>
    <t>Post-Money</t>
  </si>
  <si>
    <t>Pre-Money</t>
  </si>
  <si>
    <t>Equity ceduta</t>
  </si>
  <si>
    <t>5)</t>
  </si>
  <si>
    <t>DCF</t>
  </si>
  <si>
    <t>DISCLAIMER</t>
  </si>
  <si>
    <t>Il DCF non è adatto alla valutazione di startup in fase pre-seed. Lo abbiamo inserito perchè possiate comunque inziare a formarvi riguardo questo metodo di valutazione ma non andrà utilizzato in questa fase e non verrà valutato all'interno dei deliverables.</t>
  </si>
  <si>
    <t xml:space="preserve">Forecasted Terminal Value </t>
  </si>
  <si>
    <t>FCF (2024)</t>
  </si>
  <si>
    <t>WACC</t>
  </si>
  <si>
    <t>Steady State Growth Rate (g)</t>
  </si>
  <si>
    <t>DCF (Post Money Valuation)</t>
  </si>
  <si>
    <t>Post-money Valuation (NPV)</t>
  </si>
  <si>
    <t>% Investor Equity</t>
  </si>
  <si>
    <t xml:space="preserve">Tasso di Attualizzazione (WACC) </t>
  </si>
  <si>
    <t>IRR</t>
  </si>
  <si>
    <t>Funding</t>
  </si>
  <si>
    <t>FCF</t>
  </si>
  <si>
    <t>TV</t>
  </si>
  <si>
    <t>WORKING CAPITAL ASSUMPTIONS</t>
  </si>
  <si>
    <t>Receivables</t>
  </si>
  <si>
    <t># of installments</t>
  </si>
  <si>
    <t>Days between installments</t>
  </si>
  <si>
    <t>Payables</t>
  </si>
  <si>
    <t>Cash impact on Working Capital</t>
  </si>
  <si>
    <t>Q4</t>
  </si>
  <si>
    <t>January</t>
  </si>
  <si>
    <t>February</t>
  </si>
  <si>
    <t>March</t>
  </si>
  <si>
    <t>April</t>
  </si>
  <si>
    <t>May</t>
  </si>
  <si>
    <t>June</t>
  </si>
  <si>
    <t>July</t>
  </si>
  <si>
    <t>August</t>
  </si>
  <si>
    <t>September</t>
  </si>
  <si>
    <t>October</t>
  </si>
  <si>
    <t>November</t>
  </si>
  <si>
    <t>December</t>
  </si>
  <si>
    <t>Totale</t>
  </si>
  <si>
    <t>Receivables collected</t>
  </si>
  <si>
    <t>Payables paid</t>
  </si>
  <si>
    <t>Inventory</t>
  </si>
  <si>
    <t xml:space="preserve">Working Capital </t>
  </si>
  <si>
    <t>Receivables - Payables</t>
  </si>
  <si>
    <t>TOT. RECEIVABLES</t>
  </si>
  <si>
    <t>TOT. PAYABLES</t>
  </si>
  <si>
    <t>RECEIVABLES</t>
  </si>
  <si>
    <t>PAYABLES</t>
  </si>
  <si>
    <t>Debt Amortization Plan</t>
  </si>
  <si>
    <t>Tot.</t>
  </si>
  <si>
    <t>Years</t>
  </si>
  <si>
    <t xml:space="preserve">Financing </t>
  </si>
  <si>
    <t># of annual installments</t>
  </si>
  <si>
    <t>Tot. Installments</t>
  </si>
  <si>
    <t xml:space="preserve">Euribor </t>
  </si>
  <si>
    <t>Bank's Spread</t>
  </si>
  <si>
    <t>Effective Bank's rate</t>
  </si>
  <si>
    <t>Annual installement</t>
  </si>
  <si>
    <t>Monyhly installement</t>
  </si>
  <si>
    <t>Average Monthly interests</t>
  </si>
  <si>
    <t># of installement</t>
  </si>
  <si>
    <t>Due Date</t>
  </si>
  <si>
    <t>Installment</t>
  </si>
  <si>
    <t>Principal</t>
  </si>
  <si>
    <t>Interests</t>
  </si>
  <si>
    <t>Residual Debt</t>
  </si>
  <si>
    <t>Monthly interests</t>
  </si>
  <si>
    <t>TOT.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</si>
</sst>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0.00\ &quot;€&quot;;[Red]\-#,##0.00\ &quot;€&quot;"/>
    <numFmt numFmtId="164" formatCode="#,##0\ &quot;€&quot;"/>
    <numFmt numFmtId="165" formatCode="_-* #,##0.00\ &quot;€&quot;_-;\-* #,##0.00\ &quot;€&quot;_-;_-* &quot;-&quot;??\ &quot;€&quot;_-;_-@"/>
    <numFmt numFmtId="166" formatCode="_-* #,##0.00\ _€_-;\-* #,##0.00\ _€_-;_-* &quot;-&quot;??\ _€_-;_-@"/>
    <numFmt numFmtId="167" formatCode="&quot;€&quot;\ #,##0.00"/>
    <numFmt numFmtId="168" formatCode="_-* #,##0\ &quot;€&quot;_-;\-* #,##0\ &quot;€&quot;_-;_-* &quot;-&quot;??\ &quot;€&quot;_-;_-@"/>
    <numFmt numFmtId="169" formatCode="[Green]#,##0\ ;[Red]\-#,##0\ "/>
    <numFmt numFmtId="170" formatCode="_-[$€-410]\ * #,##0_-;\-[$€-410]\ * #,##0_-;_-[$€-410]\ * &quot;-&quot;??_-;_-@"/>
    <numFmt numFmtId="171" formatCode="[$€-2]\ #,##0"/>
    <numFmt numFmtId="172" formatCode="[$€-2]\ #,##0.00"/>
    <numFmt numFmtId="173" formatCode="_-[$€-410]\ * #,##0.00_-;\-[$€-410]\ * #,##0.00_-;_-[$€-410]\ * &quot;-&quot;??_-;_-@"/>
    <numFmt numFmtId="174" formatCode="0.0%"/>
    <numFmt numFmtId="175" formatCode="[$-410]mmm\-yy"/>
    <numFmt numFmtId="176" formatCode="0.000%"/>
  </numFmts>
  <fonts count="34" x14ac:knownFonts="1">
    <font>
      <sz val="12"/>
      <color theme="1"/>
      <name val="Calibri"/>
      <scheme val="minor"/>
    </font>
    <font>
      <sz val="14"/>
      <color theme="1"/>
      <name val="Calibri"/>
    </font>
    <font>
      <b/>
      <sz val="14"/>
      <color theme="1"/>
      <name val="Calibri"/>
    </font>
    <font>
      <b/>
      <sz val="14"/>
      <color rgb="FF000000"/>
      <name val="Calibri"/>
    </font>
    <font>
      <sz val="12"/>
      <name val="Calibri"/>
    </font>
    <font>
      <sz val="14"/>
      <color rgb="FF7F7F7F"/>
      <name val="Calibri"/>
    </font>
    <font>
      <sz val="14"/>
      <color rgb="FF0000FF"/>
      <name val="Calibri"/>
    </font>
    <font>
      <i/>
      <sz val="14"/>
      <color rgb="FF00B050"/>
      <name val="Calibri"/>
    </font>
    <font>
      <i/>
      <sz val="14"/>
      <color rgb="FF186FC0"/>
      <name val="Calibri"/>
    </font>
    <font>
      <b/>
      <sz val="14"/>
      <color rgb="FF7F7F7F"/>
      <name val="Calibri"/>
    </font>
    <font>
      <b/>
      <sz val="14"/>
      <color rgb="FF808080"/>
      <name val="Calibri"/>
    </font>
    <font>
      <i/>
      <sz val="14"/>
      <color rgb="FF7F7F7F"/>
      <name val="Calibri"/>
    </font>
    <font>
      <b/>
      <u/>
      <sz val="14"/>
      <color theme="1"/>
      <name val="Calibri"/>
    </font>
    <font>
      <sz val="12"/>
      <color theme="1"/>
      <name val="Calibri"/>
    </font>
    <font>
      <b/>
      <sz val="12"/>
      <color theme="1"/>
      <name val="Calibri"/>
    </font>
    <font>
      <u/>
      <sz val="12"/>
      <color theme="10"/>
      <name val="Calibri"/>
    </font>
    <font>
      <b/>
      <sz val="12"/>
      <color rgb="FFC00000"/>
      <name val="Calibri"/>
    </font>
    <font>
      <b/>
      <i/>
      <sz val="12"/>
      <color theme="1"/>
      <name val="Calibri"/>
    </font>
    <font>
      <sz val="12"/>
      <color rgb="FF0432FF"/>
      <name val="Calibri"/>
    </font>
    <font>
      <sz val="12"/>
      <color rgb="FF000000"/>
      <name val="Calibri"/>
    </font>
    <font>
      <i/>
      <sz val="12"/>
      <color rgb="FF000000"/>
      <name val="Calibri"/>
    </font>
    <font>
      <b/>
      <sz val="12"/>
      <color rgb="FF000000"/>
      <name val="Calibri"/>
    </font>
    <font>
      <sz val="12"/>
      <color rgb="FF0000FF"/>
      <name val="Calibri"/>
    </font>
    <font>
      <u/>
      <sz val="12"/>
      <color rgb="FF000000"/>
      <name val="Calibri"/>
    </font>
    <font>
      <u/>
      <sz val="12"/>
      <color rgb="FF000000"/>
      <name val="Calibri"/>
    </font>
    <font>
      <u/>
      <sz val="12"/>
      <color rgb="FF000000"/>
      <name val="Calibri"/>
    </font>
    <font>
      <sz val="11"/>
      <color rgb="FF3C4043"/>
      <name val="Roboto"/>
    </font>
    <font>
      <b/>
      <sz val="12"/>
      <color rgb="FF002060"/>
      <name val="Calibri"/>
    </font>
    <font>
      <sz val="11"/>
      <color rgb="FF000000"/>
      <name val="Inconsolata"/>
    </font>
    <font>
      <b/>
      <u/>
      <sz val="12"/>
      <color rgb="FF4C5E26"/>
      <name val="Calibri"/>
    </font>
    <font>
      <b/>
      <u/>
      <sz val="12"/>
      <color rgb="FF4C5E26"/>
      <name val="Calibri"/>
    </font>
    <font>
      <b/>
      <sz val="12"/>
      <color theme="0"/>
      <name val="Calibri"/>
    </font>
    <font>
      <b/>
      <u/>
      <sz val="12"/>
      <color theme="1"/>
      <name val="Calibri"/>
    </font>
    <font>
      <b/>
      <sz val="12"/>
      <color rgb="FF0432FF"/>
      <name val="Calibri"/>
    </font>
  </fonts>
  <fills count="10">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F2F2F2"/>
        <bgColor rgb="FFF2F2F2"/>
      </patternFill>
    </fill>
    <fill>
      <patternFill patternType="solid">
        <fgColor rgb="FFFFFFFF"/>
        <bgColor rgb="FFFFFFFF"/>
      </patternFill>
    </fill>
    <fill>
      <patternFill patternType="solid">
        <fgColor rgb="FFCCCCCC"/>
        <bgColor rgb="FFCCCCCC"/>
      </patternFill>
    </fill>
    <fill>
      <patternFill patternType="solid">
        <fgColor rgb="FFD8D8D8"/>
        <bgColor rgb="FFD8D8D8"/>
      </patternFill>
    </fill>
    <fill>
      <patternFill patternType="solid">
        <fgColor rgb="FFFF0000"/>
        <bgColor rgb="FFFF0000"/>
      </patternFill>
    </fill>
    <fill>
      <patternFill patternType="solid">
        <fgColor rgb="FF4C5E26"/>
        <bgColor rgb="FF4C5E26"/>
      </patternFill>
    </fill>
  </fills>
  <borders count="9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style="medium">
        <color rgb="FF000000"/>
      </bottom>
      <diagonal/>
    </border>
    <border>
      <left/>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right style="thick">
        <color rgb="FF000000"/>
      </right>
      <top/>
      <bottom/>
      <diagonal/>
    </border>
    <border>
      <left style="thick">
        <color rgb="FF000000"/>
      </left>
      <right/>
      <top/>
      <bottom/>
      <diagonal/>
    </border>
    <border>
      <left style="thick">
        <color rgb="FF000000"/>
      </left>
      <right/>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medium">
        <color theme="4"/>
      </bottom>
      <diagonal/>
    </border>
    <border>
      <left/>
      <right/>
      <top/>
      <bottom style="medium">
        <color theme="4"/>
      </bottom>
      <diagonal/>
    </border>
    <border>
      <left/>
      <right style="thin">
        <color rgb="FF000000"/>
      </right>
      <top/>
      <bottom style="medium">
        <color theme="4"/>
      </bottom>
      <diagonal/>
    </border>
    <border>
      <left/>
      <right style="thin">
        <color rgb="FF000000"/>
      </right>
      <top style="medium">
        <color theme="4"/>
      </top>
      <bottom/>
      <diagonal/>
    </border>
    <border>
      <left style="thin">
        <color rgb="FF000000"/>
      </left>
      <right style="thin">
        <color rgb="FF000000"/>
      </right>
      <top style="medium">
        <color theme="4"/>
      </top>
      <bottom/>
      <diagonal/>
    </border>
    <border>
      <left/>
      <right/>
      <top style="medium">
        <color theme="4"/>
      </top>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double">
        <color rgb="FF000000"/>
      </bottom>
      <diagonal/>
    </border>
    <border>
      <left/>
      <right/>
      <top/>
      <bottom style="dotted">
        <color rgb="FF000000"/>
      </bottom>
      <diagonal/>
    </border>
    <border>
      <left/>
      <right/>
      <top style="medium">
        <color rgb="FF000000"/>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41">
    <xf numFmtId="0" fontId="0" fillId="0" borderId="0" xfId="0"/>
    <xf numFmtId="0" fontId="1" fillId="2" borderId="1" xfId="0" applyFont="1" applyFill="1" applyBorder="1"/>
    <xf numFmtId="0" fontId="2" fillId="3" borderId="1" xfId="0" applyFont="1" applyFill="1" applyBorder="1" applyAlignment="1">
      <alignment horizontal="left"/>
    </xf>
    <xf numFmtId="0" fontId="2" fillId="2" borderId="1" xfId="0" applyFont="1" applyFill="1" applyBorder="1"/>
    <xf numFmtId="0" fontId="3" fillId="2" borderId="1" xfId="0" applyFont="1" applyFill="1" applyBorder="1"/>
    <xf numFmtId="0" fontId="3" fillId="2" borderId="1" xfId="0" applyFont="1" applyFill="1" applyBorder="1" applyAlignment="1">
      <alignment horizontal="left"/>
    </xf>
    <xf numFmtId="0" fontId="2" fillId="2" borderId="2" xfId="0" applyFont="1" applyFill="1" applyBorder="1" applyAlignment="1">
      <alignment horizontal="center" vertical="center"/>
    </xf>
    <xf numFmtId="0" fontId="2" fillId="2" borderId="1" xfId="0" applyFont="1" applyFill="1" applyBorder="1" applyAlignment="1">
      <alignment horizontal="center"/>
    </xf>
    <xf numFmtId="164" fontId="1" fillId="2" borderId="3" xfId="0" applyNumberFormat="1" applyFont="1" applyFill="1" applyBorder="1" applyAlignment="1">
      <alignment horizontal="center"/>
    </xf>
    <xf numFmtId="164" fontId="1" fillId="2" borderId="1" xfId="0" applyNumberFormat="1" applyFont="1" applyFill="1" applyBorder="1" applyAlignment="1">
      <alignment horizontal="center"/>
    </xf>
    <xf numFmtId="0" fontId="2" fillId="2" borderId="1" xfId="0" applyFont="1" applyFill="1" applyBorder="1" applyAlignment="1">
      <alignment horizontal="left"/>
    </xf>
    <xf numFmtId="0" fontId="1" fillId="2" borderId="7" xfId="0" applyFont="1" applyFill="1" applyBorder="1" applyAlignment="1">
      <alignment horizontal="center"/>
    </xf>
    <xf numFmtId="0" fontId="1" fillId="2" borderId="8" xfId="0" applyFont="1" applyFill="1" applyBorder="1"/>
    <xf numFmtId="0" fontId="1" fillId="2" borderId="9" xfId="0" applyFont="1" applyFill="1" applyBorder="1"/>
    <xf numFmtId="0" fontId="1" fillId="2" borderId="1" xfId="0" applyFont="1" applyFill="1" applyBorder="1" applyAlignment="1">
      <alignment horizontal="left"/>
    </xf>
    <xf numFmtId="37" fontId="1" fillId="2" borderId="10" xfId="0" applyNumberFormat="1" applyFont="1" applyFill="1" applyBorder="1" applyAlignment="1">
      <alignment horizontal="left"/>
    </xf>
    <xf numFmtId="9" fontId="3" fillId="2" borderId="1" xfId="0" applyNumberFormat="1" applyFont="1" applyFill="1" applyBorder="1" applyAlignment="1">
      <alignment horizontal="center"/>
    </xf>
    <xf numFmtId="0" fontId="1" fillId="2" borderId="11" xfId="0" applyFont="1" applyFill="1" applyBorder="1"/>
    <xf numFmtId="9" fontId="1" fillId="2" borderId="1" xfId="0" applyNumberFormat="1" applyFont="1" applyFill="1" applyBorder="1"/>
    <xf numFmtId="165" fontId="1" fillId="2" borderId="1" xfId="0" applyNumberFormat="1" applyFont="1" applyFill="1" applyBorder="1"/>
    <xf numFmtId="0" fontId="1" fillId="2" borderId="12" xfId="0" applyFont="1" applyFill="1" applyBorder="1"/>
    <xf numFmtId="0" fontId="1" fillId="2" borderId="13" xfId="0" applyFont="1" applyFill="1" applyBorder="1"/>
    <xf numFmtId="166" fontId="1" fillId="2" borderId="13" xfId="0" applyNumberFormat="1" applyFont="1" applyFill="1" applyBorder="1"/>
    <xf numFmtId="0" fontId="1" fillId="2" borderId="14" xfId="0" applyFont="1" applyFill="1" applyBorder="1"/>
    <xf numFmtId="0" fontId="1" fillId="2" borderId="1" xfId="0" applyFont="1" applyFill="1" applyBorder="1" applyAlignment="1">
      <alignment horizontal="center"/>
    </xf>
    <xf numFmtId="0" fontId="1" fillId="2" borderId="2" xfId="0" applyFont="1" applyFill="1" applyBorder="1"/>
    <xf numFmtId="0" fontId="1" fillId="2" borderId="19" xfId="0" applyFont="1" applyFill="1" applyBorder="1" applyAlignment="1">
      <alignment horizontal="center"/>
    </xf>
    <xf numFmtId="0" fontId="1" fillId="2" borderId="11" xfId="0" applyFont="1" applyFill="1" applyBorder="1" applyAlignment="1">
      <alignment horizontal="center"/>
    </xf>
    <xf numFmtId="0" fontId="2" fillId="2" borderId="19" xfId="0" applyFont="1" applyFill="1" applyBorder="1"/>
    <xf numFmtId="167" fontId="2" fillId="2" borderId="11" xfId="0" applyNumberFormat="1" applyFont="1" applyFill="1" applyBorder="1" applyAlignment="1">
      <alignment horizontal="center"/>
    </xf>
    <xf numFmtId="166" fontId="1" fillId="2" borderId="11" xfId="0" applyNumberFormat="1" applyFont="1" applyFill="1" applyBorder="1"/>
    <xf numFmtId="166" fontId="5" fillId="2" borderId="19" xfId="0" quotePrefix="1" applyNumberFormat="1" applyFont="1" applyFill="1" applyBorder="1" applyAlignment="1">
      <alignment horizontal="left"/>
    </xf>
    <xf numFmtId="167" fontId="6" fillId="2" borderId="11" xfId="0" applyNumberFormat="1" applyFont="1" applyFill="1" applyBorder="1" applyAlignment="1">
      <alignment horizontal="center"/>
    </xf>
    <xf numFmtId="165" fontId="1" fillId="2" borderId="11" xfId="0" applyNumberFormat="1" applyFont="1" applyFill="1" applyBorder="1"/>
    <xf numFmtId="0" fontId="1" fillId="2" borderId="10" xfId="0" applyFont="1" applyFill="1" applyBorder="1"/>
    <xf numFmtId="37" fontId="1" fillId="2" borderId="1" xfId="0" applyNumberFormat="1" applyFont="1" applyFill="1" applyBorder="1" applyAlignment="1">
      <alignment horizontal="center"/>
    </xf>
    <xf numFmtId="166" fontId="1" fillId="2" borderId="1" xfId="0" applyNumberFormat="1" applyFont="1" applyFill="1" applyBorder="1"/>
    <xf numFmtId="168" fontId="1" fillId="2" borderId="1" xfId="0" applyNumberFormat="1" applyFont="1" applyFill="1" applyBorder="1"/>
    <xf numFmtId="168" fontId="2" fillId="2" borderId="1" xfId="0" applyNumberFormat="1" applyFont="1" applyFill="1" applyBorder="1"/>
    <xf numFmtId="0" fontId="5" fillId="2" borderId="1" xfId="0" applyFont="1" applyFill="1" applyBorder="1"/>
    <xf numFmtId="0" fontId="5" fillId="2" borderId="19" xfId="0" quotePrefix="1" applyFont="1" applyFill="1" applyBorder="1" applyAlignment="1">
      <alignment horizontal="left"/>
    </xf>
    <xf numFmtId="166" fontId="7" fillId="2" borderId="1" xfId="0" applyNumberFormat="1" applyFont="1" applyFill="1" applyBorder="1" applyAlignment="1">
      <alignment horizontal="center"/>
    </xf>
    <xf numFmtId="166" fontId="8" fillId="2" borderId="19" xfId="0" applyNumberFormat="1" applyFont="1" applyFill="1" applyBorder="1" applyAlignment="1">
      <alignment horizontal="left"/>
    </xf>
    <xf numFmtId="167" fontId="9" fillId="2" borderId="11" xfId="0" applyNumberFormat="1" applyFont="1" applyFill="1" applyBorder="1" applyAlignment="1">
      <alignment horizontal="center"/>
    </xf>
    <xf numFmtId="166" fontId="7" fillId="2" borderId="1" xfId="0" applyNumberFormat="1" applyFont="1" applyFill="1" applyBorder="1" applyAlignment="1">
      <alignment horizontal="left"/>
    </xf>
    <xf numFmtId="167" fontId="6" fillId="5" borderId="11" xfId="0" applyNumberFormat="1" applyFont="1" applyFill="1" applyBorder="1" applyAlignment="1">
      <alignment horizontal="center"/>
    </xf>
    <xf numFmtId="166" fontId="7" fillId="2" borderId="1" xfId="0" applyNumberFormat="1" applyFont="1" applyFill="1" applyBorder="1"/>
    <xf numFmtId="166" fontId="8" fillId="2" borderId="19" xfId="0" applyNumberFormat="1" applyFont="1" applyFill="1" applyBorder="1"/>
    <xf numFmtId="167" fontId="10" fillId="5" borderId="11" xfId="0" applyNumberFormat="1" applyFont="1" applyFill="1" applyBorder="1" applyAlignment="1">
      <alignment horizontal="center"/>
    </xf>
    <xf numFmtId="166" fontId="8" fillId="2" borderId="21" xfId="0" applyNumberFormat="1" applyFont="1" applyFill="1" applyBorder="1"/>
    <xf numFmtId="167" fontId="2" fillId="2" borderId="14" xfId="0" applyNumberFormat="1" applyFont="1" applyFill="1" applyBorder="1" applyAlignment="1">
      <alignment horizontal="center"/>
    </xf>
    <xf numFmtId="3" fontId="1" fillId="2" borderId="1" xfId="0" applyNumberFormat="1" applyFont="1" applyFill="1" applyBorder="1" applyAlignment="1">
      <alignment horizontal="center"/>
    </xf>
    <xf numFmtId="3" fontId="1" fillId="2" borderId="1" xfId="0" applyNumberFormat="1" applyFont="1" applyFill="1" applyBorder="1"/>
    <xf numFmtId="167" fontId="2" fillId="2" borderId="19" xfId="0" applyNumberFormat="1" applyFont="1" applyFill="1" applyBorder="1" applyAlignment="1">
      <alignment horizontal="center"/>
    </xf>
    <xf numFmtId="0" fontId="1" fillId="2" borderId="19" xfId="0" quotePrefix="1" applyFont="1" applyFill="1" applyBorder="1" applyAlignment="1">
      <alignment horizontal="left"/>
    </xf>
    <xf numFmtId="0" fontId="1" fillId="2" borderId="19" xfId="0" quotePrefix="1" applyFont="1" applyFill="1" applyBorder="1" applyAlignment="1">
      <alignment horizontal="left" wrapText="1"/>
    </xf>
    <xf numFmtId="0" fontId="11" fillId="2" borderId="19" xfId="0" quotePrefix="1" applyFont="1" applyFill="1" applyBorder="1" applyAlignment="1">
      <alignment horizontal="left"/>
    </xf>
    <xf numFmtId="167" fontId="6" fillId="2" borderId="19" xfId="0" applyNumberFormat="1" applyFont="1" applyFill="1" applyBorder="1" applyAlignment="1">
      <alignment horizontal="center"/>
    </xf>
    <xf numFmtId="167" fontId="9" fillId="2" borderId="19" xfId="0" applyNumberFormat="1" applyFont="1" applyFill="1" applyBorder="1" applyAlignment="1">
      <alignment horizontal="center"/>
    </xf>
    <xf numFmtId="0" fontId="11" fillId="2" borderId="19" xfId="0" applyFont="1" applyFill="1" applyBorder="1" applyAlignment="1">
      <alignment horizontal="left"/>
    </xf>
    <xf numFmtId="0" fontId="2" fillId="2" borderId="19" xfId="0" quotePrefix="1" applyFont="1" applyFill="1" applyBorder="1" applyAlignment="1">
      <alignment horizontal="left"/>
    </xf>
    <xf numFmtId="0" fontId="2" fillId="2" borderId="21" xfId="0" quotePrefix="1" applyFont="1" applyFill="1" applyBorder="1" applyAlignment="1">
      <alignment horizontal="left"/>
    </xf>
    <xf numFmtId="167" fontId="2" fillId="2" borderId="21" xfId="0" applyNumberFormat="1" applyFont="1" applyFill="1" applyBorder="1" applyAlignment="1">
      <alignment horizontal="center"/>
    </xf>
    <xf numFmtId="167" fontId="2" fillId="2" borderId="1" xfId="0" applyNumberFormat="1" applyFont="1" applyFill="1" applyBorder="1" applyAlignment="1">
      <alignment horizontal="center"/>
    </xf>
    <xf numFmtId="0" fontId="2" fillId="2" borderId="22" xfId="0" applyFont="1" applyFill="1" applyBorder="1"/>
    <xf numFmtId="167" fontId="2" fillId="2" borderId="3" xfId="0" applyNumberFormat="1" applyFont="1" applyFill="1" applyBorder="1" applyAlignment="1">
      <alignment horizontal="center"/>
    </xf>
    <xf numFmtId="0" fontId="1" fillId="2" borderId="1" xfId="0" applyFont="1" applyFill="1" applyBorder="1" applyAlignment="1">
      <alignment vertical="center" wrapText="1"/>
    </xf>
    <xf numFmtId="9" fontId="2" fillId="2" borderId="21" xfId="0" applyNumberFormat="1" applyFont="1" applyFill="1" applyBorder="1" applyAlignment="1">
      <alignment horizontal="center"/>
    </xf>
    <xf numFmtId="0" fontId="12" fillId="2" borderId="1" xfId="0" applyFont="1" applyFill="1" applyBorder="1"/>
    <xf numFmtId="3" fontId="9" fillId="2" borderId="1" xfId="0" applyNumberFormat="1" applyFont="1" applyFill="1" applyBorder="1" applyAlignment="1">
      <alignment horizontal="center"/>
    </xf>
    <xf numFmtId="0" fontId="1" fillId="2" borderId="1" xfId="0" applyFont="1" applyFill="1" applyBorder="1" applyAlignment="1">
      <alignment vertical="center"/>
    </xf>
    <xf numFmtId="0" fontId="2" fillId="2" borderId="3" xfId="0" applyFont="1" applyFill="1" applyBorder="1" applyAlignment="1">
      <alignment horizontal="left" vertical="center"/>
    </xf>
    <xf numFmtId="169" fontId="1" fillId="2" borderId="3" xfId="0" applyNumberFormat="1" applyFont="1" applyFill="1" applyBorder="1" applyAlignment="1">
      <alignment horizontal="center" vertical="center"/>
    </xf>
    <xf numFmtId="3" fontId="9" fillId="2" borderId="1" xfId="0" applyNumberFormat="1" applyFont="1" applyFill="1" applyBorder="1" applyAlignment="1">
      <alignment horizontal="center" vertical="center"/>
    </xf>
    <xf numFmtId="0" fontId="2" fillId="2" borderId="1" xfId="0" applyFont="1" applyFill="1" applyBorder="1" applyAlignment="1">
      <alignment horizontal="left" vertical="center"/>
    </xf>
    <xf numFmtId="169" fontId="1" fillId="2" borderId="1" xfId="0" applyNumberFormat="1" applyFont="1" applyFill="1" applyBorder="1" applyAlignment="1">
      <alignment horizontal="center" vertical="center"/>
    </xf>
    <xf numFmtId="0" fontId="13" fillId="2" borderId="1" xfId="0" applyFont="1" applyFill="1" applyBorder="1"/>
    <xf numFmtId="0" fontId="13" fillId="2" borderId="1" xfId="0" applyFont="1" applyFill="1" applyBorder="1" applyAlignment="1">
      <alignment horizontal="center"/>
    </xf>
    <xf numFmtId="0" fontId="13" fillId="2" borderId="1" xfId="0" applyFont="1" applyFill="1" applyBorder="1" applyAlignment="1">
      <alignment horizontal="center" vertical="center"/>
    </xf>
    <xf numFmtId="0" fontId="14" fillId="2" borderId="1" xfId="0" applyFont="1" applyFill="1" applyBorder="1"/>
    <xf numFmtId="0" fontId="13" fillId="2" borderId="1" xfId="0" applyFont="1" applyFill="1" applyBorder="1" applyAlignment="1">
      <alignment horizontal="left" vertical="center" wrapText="1"/>
    </xf>
    <xf numFmtId="0" fontId="13" fillId="0" borderId="26" xfId="0" applyFont="1" applyBorder="1"/>
    <xf numFmtId="170" fontId="14" fillId="0" borderId="27" xfId="0" applyNumberFormat="1" applyFont="1" applyBorder="1" applyAlignment="1">
      <alignment vertical="center"/>
    </xf>
    <xf numFmtId="170" fontId="13" fillId="2" borderId="1" xfId="0" applyNumberFormat="1" applyFont="1" applyFill="1" applyBorder="1" applyAlignment="1">
      <alignment horizontal="left" vertical="center" wrapText="1"/>
    </xf>
    <xf numFmtId="0" fontId="13" fillId="0" borderId="26" xfId="0" applyFont="1" applyBorder="1" applyAlignment="1">
      <alignment vertical="center" wrapText="1"/>
    </xf>
    <xf numFmtId="170" fontId="13" fillId="2" borderId="1" xfId="0" applyNumberFormat="1" applyFont="1" applyFill="1" applyBorder="1" applyAlignment="1">
      <alignment vertical="center" wrapText="1"/>
    </xf>
    <xf numFmtId="0" fontId="13" fillId="2" borderId="1" xfId="0" applyFont="1" applyFill="1" applyBorder="1" applyAlignment="1">
      <alignment vertical="center" wrapText="1"/>
    </xf>
    <xf numFmtId="0" fontId="13" fillId="0" borderId="28" xfId="0" applyFont="1" applyBorder="1" applyAlignment="1">
      <alignment vertical="center" wrapText="1"/>
    </xf>
    <xf numFmtId="170" fontId="14" fillId="0" borderId="29" xfId="0" applyNumberFormat="1" applyFont="1" applyBorder="1" applyAlignment="1">
      <alignment vertical="center"/>
    </xf>
    <xf numFmtId="0" fontId="15" fillId="2" borderId="1" xfId="0" applyFont="1" applyFill="1" applyBorder="1" applyAlignment="1">
      <alignment horizontal="left" vertical="center" wrapText="1"/>
    </xf>
    <xf numFmtId="0" fontId="14" fillId="2" borderId="1" xfId="0" applyFont="1" applyFill="1" applyBorder="1" applyAlignment="1">
      <alignment vertical="center"/>
    </xf>
    <xf numFmtId="170" fontId="14" fillId="2" borderId="1" xfId="0" applyNumberFormat="1" applyFont="1" applyFill="1" applyBorder="1"/>
    <xf numFmtId="0" fontId="16" fillId="2" borderId="1" xfId="0" applyFont="1" applyFill="1" applyBorder="1" applyAlignment="1">
      <alignment vertical="center"/>
    </xf>
    <xf numFmtId="170" fontId="16" fillId="2" borderId="1" xfId="0" applyNumberFormat="1" applyFont="1" applyFill="1" applyBorder="1" applyAlignment="1">
      <alignment vertical="center"/>
    </xf>
    <xf numFmtId="10" fontId="14" fillId="2" borderId="1" xfId="0" applyNumberFormat="1" applyFont="1" applyFill="1" applyBorder="1"/>
    <xf numFmtId="0" fontId="14" fillId="2" borderId="1" xfId="0" applyFont="1" applyFill="1" applyBorder="1" applyAlignment="1">
      <alignment horizontal="center" vertical="center"/>
    </xf>
    <xf numFmtId="170" fontId="14" fillId="2" borderId="1" xfId="0" applyNumberFormat="1" applyFont="1" applyFill="1" applyBorder="1" applyAlignment="1">
      <alignment vertical="center"/>
    </xf>
    <xf numFmtId="0" fontId="16" fillId="2" borderId="1" xfId="0" applyFont="1" applyFill="1" applyBorder="1" applyAlignment="1">
      <alignment horizontal="center" vertical="center"/>
    </xf>
    <xf numFmtId="10" fontId="14" fillId="2" borderId="1" xfId="0" applyNumberFormat="1" applyFont="1" applyFill="1" applyBorder="1" applyAlignment="1">
      <alignment vertical="center"/>
    </xf>
    <xf numFmtId="166" fontId="14" fillId="2" borderId="1" xfId="0" applyNumberFormat="1" applyFont="1" applyFill="1" applyBorder="1" applyAlignment="1">
      <alignment vertical="center"/>
    </xf>
    <xf numFmtId="0" fontId="17" fillId="2" borderId="32" xfId="0" applyFont="1" applyFill="1" applyBorder="1"/>
    <xf numFmtId="9" fontId="18" fillId="2" borderId="33" xfId="0" applyNumberFormat="1" applyFont="1" applyFill="1" applyBorder="1" applyAlignment="1">
      <alignment horizontal="center"/>
    </xf>
    <xf numFmtId="164" fontId="19" fillId="2" borderId="33" xfId="0" applyNumberFormat="1" applyFont="1" applyFill="1" applyBorder="1" applyAlignment="1">
      <alignment horizontal="center"/>
    </xf>
    <xf numFmtId="164" fontId="14" fillId="2" borderId="32" xfId="0" applyNumberFormat="1" applyFont="1" applyFill="1" applyBorder="1" applyAlignment="1">
      <alignment horizontal="center"/>
    </xf>
    <xf numFmtId="9" fontId="18" fillId="2" borderId="32" xfId="0" applyNumberFormat="1" applyFont="1" applyFill="1" applyBorder="1" applyAlignment="1">
      <alignment horizontal="center"/>
    </xf>
    <xf numFmtId="164" fontId="19" fillId="2" borderId="32" xfId="0" applyNumberFormat="1" applyFont="1" applyFill="1" applyBorder="1" applyAlignment="1">
      <alignment horizontal="center"/>
    </xf>
    <xf numFmtId="0" fontId="17" fillId="2" borderId="34" xfId="0" applyFont="1" applyFill="1" applyBorder="1"/>
    <xf numFmtId="9" fontId="18" fillId="2" borderId="34" xfId="0" applyNumberFormat="1" applyFont="1" applyFill="1" applyBorder="1" applyAlignment="1">
      <alignment horizontal="center"/>
    </xf>
    <xf numFmtId="164" fontId="19" fillId="2" borderId="34" xfId="0" applyNumberFormat="1" applyFont="1" applyFill="1" applyBorder="1" applyAlignment="1">
      <alignment horizontal="center"/>
    </xf>
    <xf numFmtId="164" fontId="14" fillId="2" borderId="34" xfId="0" applyNumberFormat="1" applyFont="1" applyFill="1" applyBorder="1" applyAlignment="1">
      <alignment horizontal="center"/>
    </xf>
    <xf numFmtId="0" fontId="19" fillId="2" borderId="1" xfId="0" applyFont="1" applyFill="1" applyBorder="1"/>
    <xf numFmtId="0" fontId="14" fillId="7" borderId="35" xfId="0" applyFont="1" applyFill="1" applyBorder="1"/>
    <xf numFmtId="0" fontId="14" fillId="7" borderId="36" xfId="0" applyFont="1" applyFill="1" applyBorder="1" applyAlignment="1">
      <alignment horizontal="center"/>
    </xf>
    <xf numFmtId="0" fontId="14" fillId="7" borderId="33" xfId="0" applyFont="1" applyFill="1" applyBorder="1" applyAlignment="1">
      <alignment horizontal="center" vertical="center"/>
    </xf>
    <xf numFmtId="0" fontId="17" fillId="2" borderId="37" xfId="0" applyFont="1" applyFill="1" applyBorder="1"/>
    <xf numFmtId="9" fontId="19" fillId="2" borderId="38" xfId="0" applyNumberFormat="1" applyFont="1" applyFill="1" applyBorder="1" applyAlignment="1">
      <alignment horizontal="center"/>
    </xf>
    <xf numFmtId="164" fontId="14" fillId="2" borderId="38" xfId="0" applyNumberFormat="1" applyFont="1" applyFill="1" applyBorder="1" applyAlignment="1">
      <alignment horizontal="center"/>
    </xf>
    <xf numFmtId="0" fontId="17" fillId="2" borderId="39" xfId="0" applyFont="1" applyFill="1" applyBorder="1"/>
    <xf numFmtId="9" fontId="19" fillId="2" borderId="40" xfId="0" applyNumberFormat="1" applyFont="1" applyFill="1" applyBorder="1" applyAlignment="1">
      <alignment horizontal="center"/>
    </xf>
    <xf numFmtId="164" fontId="14" fillId="2" borderId="40" xfId="0" applyNumberFormat="1" applyFont="1" applyFill="1" applyBorder="1" applyAlignment="1">
      <alignment horizontal="center"/>
    </xf>
    <xf numFmtId="9" fontId="19" fillId="2" borderId="41" xfId="0" applyNumberFormat="1" applyFont="1" applyFill="1" applyBorder="1" applyAlignment="1">
      <alignment horizontal="center"/>
    </xf>
    <xf numFmtId="164" fontId="14" fillId="2" borderId="41" xfId="0" applyNumberFormat="1" applyFont="1" applyFill="1" applyBorder="1" applyAlignment="1">
      <alignment horizontal="center"/>
    </xf>
    <xf numFmtId="0" fontId="13" fillId="0" borderId="0" xfId="0" applyFont="1"/>
    <xf numFmtId="0" fontId="14" fillId="0" borderId="0" xfId="0" applyFont="1"/>
    <xf numFmtId="0" fontId="20" fillId="0" borderId="0" xfId="0" applyFont="1"/>
    <xf numFmtId="0" fontId="19" fillId="0" borderId="0" xfId="0" applyFont="1"/>
    <xf numFmtId="0" fontId="13" fillId="0" borderId="0" xfId="0" applyFont="1" applyAlignment="1">
      <alignment horizontal="center" vertical="center"/>
    </xf>
    <xf numFmtId="0" fontId="21" fillId="0" borderId="42" xfId="0" applyFont="1" applyBorder="1"/>
    <xf numFmtId="0" fontId="21" fillId="0" borderId="25" xfId="0" applyFont="1" applyBorder="1"/>
    <xf numFmtId="0" fontId="20" fillId="0" borderId="43" xfId="0" applyFont="1" applyBorder="1"/>
    <xf numFmtId="0" fontId="19" fillId="0" borderId="44" xfId="0" applyFont="1" applyBorder="1"/>
    <xf numFmtId="0" fontId="19" fillId="0" borderId="43" xfId="0" applyFont="1" applyBorder="1"/>
    <xf numFmtId="164" fontId="22" fillId="0" borderId="0" xfId="0" applyNumberFormat="1" applyFont="1" applyAlignment="1">
      <alignment horizontal="right"/>
    </xf>
    <xf numFmtId="0" fontId="21" fillId="0" borderId="46" xfId="0" applyFont="1" applyBorder="1"/>
    <xf numFmtId="0" fontId="21" fillId="0" borderId="47" xfId="0" applyFont="1" applyBorder="1"/>
    <xf numFmtId="0" fontId="24" fillId="0" borderId="0" xfId="0" applyFont="1" applyAlignment="1">
      <alignment horizontal="right"/>
    </xf>
    <xf numFmtId="0" fontId="25" fillId="0" borderId="44" xfId="0" applyFont="1" applyBorder="1" applyAlignment="1">
      <alignment horizontal="right"/>
    </xf>
    <xf numFmtId="171" fontId="19" fillId="0" borderId="0" xfId="0" applyNumberFormat="1" applyFont="1" applyAlignment="1">
      <alignment horizontal="right"/>
    </xf>
    <xf numFmtId="171" fontId="19" fillId="0" borderId="44" xfId="0" applyNumberFormat="1" applyFont="1" applyBorder="1" applyAlignment="1">
      <alignment horizontal="right"/>
    </xf>
    <xf numFmtId="0" fontId="21" fillId="0" borderId="43" xfId="0" applyFont="1" applyBorder="1"/>
    <xf numFmtId="0" fontId="21" fillId="0" borderId="0" xfId="0" applyFont="1"/>
    <xf numFmtId="0" fontId="21" fillId="0" borderId="44" xfId="0" applyFont="1" applyBorder="1"/>
    <xf numFmtId="0" fontId="22" fillId="0" borderId="0" xfId="0" applyFont="1" applyAlignment="1">
      <alignment horizontal="right"/>
    </xf>
    <xf numFmtId="0" fontId="14" fillId="0" borderId="0" xfId="0" applyFont="1" applyAlignment="1">
      <alignment horizontal="center" vertical="center"/>
    </xf>
    <xf numFmtId="0" fontId="14" fillId="0" borderId="0" xfId="0" applyFont="1" applyAlignment="1">
      <alignment vertical="center"/>
    </xf>
    <xf numFmtId="0" fontId="26" fillId="5" borderId="1" xfId="0" applyFont="1" applyFill="1" applyBorder="1" applyAlignment="1">
      <alignment horizontal="left"/>
    </xf>
    <xf numFmtId="0" fontId="27" fillId="0" borderId="0" xfId="0" applyFont="1" applyAlignment="1">
      <alignment horizontal="center"/>
    </xf>
    <xf numFmtId="172" fontId="28" fillId="5" borderId="1" xfId="0" applyNumberFormat="1" applyFont="1" applyFill="1" applyBorder="1"/>
    <xf numFmtId="0" fontId="19" fillId="0" borderId="0" xfId="0" applyFont="1" applyAlignment="1">
      <alignment horizontal="right"/>
    </xf>
    <xf numFmtId="173" fontId="14" fillId="0" borderId="0" xfId="0" applyNumberFormat="1" applyFont="1" applyAlignment="1">
      <alignment horizontal="center" vertical="center"/>
    </xf>
    <xf numFmtId="9" fontId="19" fillId="0" borderId="0" xfId="0" applyNumberFormat="1" applyFont="1" applyAlignment="1">
      <alignment horizontal="right"/>
    </xf>
    <xf numFmtId="0" fontId="26" fillId="5" borderId="48" xfId="0" applyFont="1" applyFill="1" applyBorder="1" applyAlignment="1">
      <alignment horizontal="left"/>
    </xf>
    <xf numFmtId="0" fontId="22" fillId="0" borderId="0" xfId="0" applyFont="1"/>
    <xf numFmtId="10" fontId="14" fillId="2" borderId="49" xfId="0" applyNumberFormat="1" applyFont="1" applyFill="1" applyBorder="1" applyAlignment="1">
      <alignment vertical="center"/>
    </xf>
    <xf numFmtId="171" fontId="14" fillId="2" borderId="1" xfId="0" applyNumberFormat="1" applyFont="1" applyFill="1" applyBorder="1" applyAlignment="1">
      <alignment vertical="center"/>
    </xf>
    <xf numFmtId="0" fontId="16" fillId="2" borderId="49" xfId="0" applyFont="1" applyFill="1" applyBorder="1" applyAlignment="1">
      <alignment vertical="center"/>
    </xf>
    <xf numFmtId="171" fontId="16" fillId="2" borderId="1" xfId="0" applyNumberFormat="1" applyFont="1" applyFill="1" applyBorder="1" applyAlignment="1">
      <alignment horizontal="right" vertical="center"/>
    </xf>
    <xf numFmtId="10" fontId="14" fillId="2" borderId="50" xfId="0" applyNumberFormat="1" applyFont="1" applyFill="1" applyBorder="1" applyAlignment="1">
      <alignment vertical="center"/>
    </xf>
    <xf numFmtId="10" fontId="14" fillId="2" borderId="51" xfId="0" applyNumberFormat="1" applyFont="1" applyFill="1" applyBorder="1" applyAlignment="1">
      <alignment vertical="center"/>
    </xf>
    <xf numFmtId="0" fontId="19" fillId="0" borderId="52" xfId="0" applyFont="1" applyBorder="1"/>
    <xf numFmtId="0" fontId="19" fillId="0" borderId="53" xfId="0" applyFont="1" applyBorder="1"/>
    <xf numFmtId="174" fontId="13" fillId="0" borderId="0" xfId="0" applyNumberFormat="1" applyFont="1" applyAlignment="1">
      <alignment horizontal="center" vertical="center"/>
    </xf>
    <xf numFmtId="0" fontId="13" fillId="0" borderId="0" xfId="0" applyFont="1" applyAlignment="1">
      <alignment horizontal="center"/>
    </xf>
    <xf numFmtId="0" fontId="14" fillId="8" borderId="1" xfId="0" applyFont="1" applyFill="1" applyBorder="1" applyAlignment="1">
      <alignment horizontal="center"/>
    </xf>
    <xf numFmtId="0" fontId="13" fillId="2" borderId="1" xfId="0" applyFont="1" applyFill="1" applyBorder="1" applyAlignment="1">
      <alignment horizontal="center" wrapText="1"/>
    </xf>
    <xf numFmtId="0" fontId="13" fillId="2" borderId="1" xfId="0" applyFont="1" applyFill="1" applyBorder="1" applyAlignment="1">
      <alignment horizontal="left" wrapText="1"/>
    </xf>
    <xf numFmtId="173" fontId="19" fillId="5" borderId="1" xfId="0" applyNumberFormat="1" applyFont="1" applyFill="1" applyBorder="1"/>
    <xf numFmtId="0" fontId="19" fillId="5" borderId="1" xfId="0" applyFont="1" applyFill="1" applyBorder="1" applyAlignment="1">
      <alignment vertical="center"/>
    </xf>
    <xf numFmtId="0" fontId="19" fillId="5" borderId="1" xfId="0" applyFont="1" applyFill="1" applyBorder="1" applyAlignment="1">
      <alignment horizontal="center"/>
    </xf>
    <xf numFmtId="170" fontId="19" fillId="5" borderId="1" xfId="0" applyNumberFormat="1" applyFont="1" applyFill="1" applyBorder="1" applyAlignment="1">
      <alignment vertical="center"/>
    </xf>
    <xf numFmtId="9" fontId="18" fillId="5" borderId="1" xfId="0" applyNumberFormat="1" applyFont="1" applyFill="1" applyBorder="1" applyAlignment="1">
      <alignment vertical="center"/>
    </xf>
    <xf numFmtId="170" fontId="13" fillId="2" borderId="1" xfId="0" applyNumberFormat="1" applyFont="1" applyFill="1" applyBorder="1" applyAlignment="1">
      <alignment vertical="center"/>
    </xf>
    <xf numFmtId="0" fontId="13" fillId="2" borderId="1" xfId="0" applyFont="1" applyFill="1" applyBorder="1" applyAlignment="1">
      <alignment vertical="center"/>
    </xf>
    <xf numFmtId="173" fontId="13" fillId="2" borderId="1" xfId="0" applyNumberFormat="1" applyFont="1" applyFill="1" applyBorder="1" applyAlignment="1">
      <alignment vertical="center"/>
    </xf>
    <xf numFmtId="173" fontId="16" fillId="2" borderId="1" xfId="0" applyNumberFormat="1" applyFont="1" applyFill="1" applyBorder="1" applyAlignment="1">
      <alignment vertical="center"/>
    </xf>
    <xf numFmtId="10" fontId="16" fillId="2" borderId="1" xfId="0" applyNumberFormat="1" applyFont="1" applyFill="1" applyBorder="1" applyAlignment="1">
      <alignment vertical="center"/>
    </xf>
    <xf numFmtId="0" fontId="31" fillId="2" borderId="1" xfId="0" applyFont="1" applyFill="1" applyBorder="1" applyAlignment="1">
      <alignment vertical="center"/>
    </xf>
    <xf numFmtId="0" fontId="31" fillId="2" borderId="1" xfId="0" applyFont="1" applyFill="1" applyBorder="1" applyAlignment="1">
      <alignment horizontal="center" vertical="center"/>
    </xf>
    <xf numFmtId="173" fontId="31" fillId="2" borderId="1" xfId="0" applyNumberFormat="1" applyFont="1" applyFill="1" applyBorder="1" applyAlignment="1">
      <alignment vertical="center"/>
    </xf>
    <xf numFmtId="0" fontId="14" fillId="2" borderId="11" xfId="0" applyFont="1" applyFill="1" applyBorder="1" applyAlignment="1">
      <alignment horizontal="center" vertical="center"/>
    </xf>
    <xf numFmtId="0" fontId="13" fillId="2" borderId="11" xfId="0" applyFont="1" applyFill="1" applyBorder="1" applyAlignment="1">
      <alignment horizontal="center" vertical="center"/>
    </xf>
    <xf numFmtId="0" fontId="27" fillId="2" borderId="63" xfId="0" applyFont="1" applyFill="1" applyBorder="1" applyAlignment="1">
      <alignment horizontal="center" vertical="center"/>
    </xf>
    <xf numFmtId="0" fontId="27" fillId="2" borderId="64" xfId="0" applyFont="1" applyFill="1" applyBorder="1" applyAlignment="1">
      <alignment horizontal="center" vertical="center"/>
    </xf>
    <xf numFmtId="0" fontId="27" fillId="2" borderId="65" xfId="0" applyFont="1" applyFill="1" applyBorder="1" applyAlignment="1">
      <alignment horizontal="center" vertical="center"/>
    </xf>
    <xf numFmtId="10" fontId="14" fillId="2" borderId="66" xfId="0" applyNumberFormat="1" applyFont="1" applyFill="1" applyBorder="1" applyAlignment="1">
      <alignment horizontal="center" vertical="center"/>
    </xf>
    <xf numFmtId="174" fontId="14" fillId="2" borderId="66" xfId="0" applyNumberFormat="1" applyFont="1" applyFill="1" applyBorder="1" applyAlignment="1">
      <alignment horizontal="center" vertical="center"/>
    </xf>
    <xf numFmtId="170" fontId="14" fillId="2" borderId="67" xfId="0" applyNumberFormat="1" applyFont="1" applyFill="1" applyBorder="1" applyAlignment="1">
      <alignment horizontal="center" vertical="center"/>
    </xf>
    <xf numFmtId="164" fontId="14" fillId="2" borderId="68" xfId="0" applyNumberFormat="1" applyFont="1" applyFill="1" applyBorder="1" applyAlignment="1">
      <alignment horizontal="center" vertical="center"/>
    </xf>
    <xf numFmtId="164" fontId="14" fillId="2" borderId="1" xfId="0" applyNumberFormat="1" applyFont="1" applyFill="1" applyBorder="1" applyAlignment="1">
      <alignment horizontal="center" vertical="center"/>
    </xf>
    <xf numFmtId="164" fontId="14" fillId="2" borderId="66" xfId="0" applyNumberFormat="1" applyFont="1" applyFill="1" applyBorder="1" applyAlignment="1">
      <alignment horizontal="center" vertical="center"/>
    </xf>
    <xf numFmtId="0" fontId="32" fillId="2" borderId="1" xfId="0" applyFont="1" applyFill="1" applyBorder="1"/>
    <xf numFmtId="0" fontId="31" fillId="9" borderId="69" xfId="0" applyFont="1" applyFill="1" applyBorder="1"/>
    <xf numFmtId="0" fontId="31" fillId="9" borderId="36" xfId="0" applyFont="1" applyFill="1" applyBorder="1"/>
    <xf numFmtId="0" fontId="14" fillId="2" borderId="69" xfId="0" applyFont="1" applyFill="1" applyBorder="1" applyAlignment="1">
      <alignment vertical="center"/>
    </xf>
    <xf numFmtId="0" fontId="33" fillId="2" borderId="36" xfId="0" applyFont="1" applyFill="1" applyBorder="1" applyAlignment="1">
      <alignment horizontal="center" vertical="center"/>
    </xf>
    <xf numFmtId="0" fontId="14" fillId="2" borderId="69" xfId="0" applyFont="1" applyFill="1" applyBorder="1" applyAlignment="1">
      <alignment vertical="center" wrapText="1"/>
    </xf>
    <xf numFmtId="168" fontId="13" fillId="2" borderId="1" xfId="0" applyNumberFormat="1" applyFont="1" applyFill="1" applyBorder="1"/>
    <xf numFmtId="0" fontId="31" fillId="2" borderId="35" xfId="0" applyFont="1" applyFill="1" applyBorder="1" applyAlignment="1">
      <alignment vertical="center" wrapText="1"/>
    </xf>
    <xf numFmtId="0" fontId="14" fillId="2" borderId="36" xfId="0" applyFont="1" applyFill="1" applyBorder="1" applyAlignment="1">
      <alignment horizontal="center" vertical="center" wrapText="1"/>
    </xf>
    <xf numFmtId="0" fontId="14" fillId="2" borderId="69" xfId="0" applyFont="1" applyFill="1" applyBorder="1" applyAlignment="1">
      <alignment horizontal="center" vertical="center" wrapText="1"/>
    </xf>
    <xf numFmtId="0" fontId="14" fillId="2" borderId="79" xfId="0" applyFont="1" applyFill="1" applyBorder="1" applyAlignment="1">
      <alignment horizontal="center" vertical="center" wrapText="1"/>
    </xf>
    <xf numFmtId="0" fontId="13" fillId="2" borderId="33" xfId="0" applyFont="1" applyFill="1" applyBorder="1" applyAlignment="1">
      <alignment vertical="center"/>
    </xf>
    <xf numFmtId="168" fontId="13" fillId="2" borderId="80" xfId="0" applyNumberFormat="1" applyFont="1" applyFill="1" applyBorder="1" applyAlignment="1">
      <alignment vertical="center"/>
    </xf>
    <xf numFmtId="168" fontId="13" fillId="2" borderId="81" xfId="0" applyNumberFormat="1" applyFont="1" applyFill="1" applyBorder="1" applyAlignment="1">
      <alignment vertical="center"/>
    </xf>
    <xf numFmtId="168" fontId="13" fillId="2" borderId="1" xfId="0" applyNumberFormat="1" applyFont="1" applyFill="1" applyBorder="1" applyAlignment="1">
      <alignment vertical="center"/>
    </xf>
    <xf numFmtId="0" fontId="13" fillId="2" borderId="32" xfId="0" applyFont="1" applyFill="1" applyBorder="1" applyAlignment="1">
      <alignment vertical="center"/>
    </xf>
    <xf numFmtId="168" fontId="14" fillId="4" borderId="35" xfId="0" applyNumberFormat="1" applyFont="1" applyFill="1" applyBorder="1" applyAlignment="1">
      <alignment vertical="center"/>
    </xf>
    <xf numFmtId="168" fontId="14" fillId="4" borderId="36" xfId="0" applyNumberFormat="1" applyFont="1" applyFill="1" applyBorder="1" applyAlignment="1">
      <alignment vertical="center"/>
    </xf>
    <xf numFmtId="168" fontId="14" fillId="4" borderId="69" xfId="0" applyNumberFormat="1" applyFont="1" applyFill="1" applyBorder="1" applyAlignment="1">
      <alignment vertical="center"/>
    </xf>
    <xf numFmtId="168" fontId="14" fillId="4" borderId="79" xfId="0" applyNumberFormat="1" applyFont="1" applyFill="1" applyBorder="1" applyAlignment="1">
      <alignment vertical="center"/>
    </xf>
    <xf numFmtId="8" fontId="13" fillId="2" borderId="1" xfId="0" applyNumberFormat="1" applyFont="1" applyFill="1" applyBorder="1"/>
    <xf numFmtId="0" fontId="31" fillId="2" borderId="35" xfId="0" applyFont="1" applyFill="1" applyBorder="1" applyAlignment="1">
      <alignment horizontal="center" vertical="center" wrapText="1"/>
    </xf>
    <xf numFmtId="168" fontId="13" fillId="2" borderId="1" xfId="0" applyNumberFormat="1" applyFont="1" applyFill="1" applyBorder="1" applyAlignment="1">
      <alignment horizontal="center" vertical="center"/>
    </xf>
    <xf numFmtId="168" fontId="14" fillId="4" borderId="32" xfId="0" applyNumberFormat="1" applyFont="1" applyFill="1" applyBorder="1" applyAlignment="1">
      <alignment horizontal="center" vertical="center" wrapText="1"/>
    </xf>
    <xf numFmtId="168" fontId="14" fillId="4" borderId="82" xfId="0" applyNumberFormat="1" applyFont="1" applyFill="1" applyBorder="1" applyAlignment="1">
      <alignment horizontal="center" vertical="center" wrapText="1"/>
    </xf>
    <xf numFmtId="168" fontId="14" fillId="4" borderId="83" xfId="0" applyNumberFormat="1" applyFont="1" applyFill="1" applyBorder="1" applyAlignment="1">
      <alignment horizontal="center" vertical="center" wrapText="1"/>
    </xf>
    <xf numFmtId="168" fontId="14" fillId="4" borderId="84" xfId="0" applyNumberFormat="1" applyFont="1" applyFill="1" applyBorder="1" applyAlignment="1">
      <alignment horizontal="center" vertical="center" wrapText="1"/>
    </xf>
    <xf numFmtId="166" fontId="13" fillId="2" borderId="33" xfId="0" applyNumberFormat="1" applyFont="1" applyFill="1" applyBorder="1" applyAlignment="1">
      <alignment vertical="center"/>
    </xf>
    <xf numFmtId="168" fontId="13" fillId="2" borderId="82" xfId="0" applyNumberFormat="1" applyFont="1" applyFill="1" applyBorder="1"/>
    <xf numFmtId="168" fontId="13" fillId="2" borderId="83" xfId="0" applyNumberFormat="1" applyFont="1" applyFill="1" applyBorder="1"/>
    <xf numFmtId="168" fontId="13" fillId="2" borderId="84" xfId="0" applyNumberFormat="1" applyFont="1" applyFill="1" applyBorder="1"/>
    <xf numFmtId="166" fontId="13" fillId="2" borderId="32" xfId="0" applyNumberFormat="1" applyFont="1" applyFill="1" applyBorder="1" applyAlignment="1">
      <alignment vertical="center"/>
    </xf>
    <xf numFmtId="168" fontId="13" fillId="2" borderId="80" xfId="0" applyNumberFormat="1" applyFont="1" applyFill="1" applyBorder="1"/>
    <xf numFmtId="168" fontId="13" fillId="2" borderId="81" xfId="0" applyNumberFormat="1" applyFont="1" applyFill="1" applyBorder="1"/>
    <xf numFmtId="168" fontId="13" fillId="2" borderId="41" xfId="0" applyNumberFormat="1" applyFont="1" applyFill="1" applyBorder="1"/>
    <xf numFmtId="0" fontId="14" fillId="4" borderId="35" xfId="0" applyFont="1" applyFill="1" applyBorder="1" applyAlignment="1">
      <alignment horizontal="center" vertical="center" wrapText="1"/>
    </xf>
    <xf numFmtId="168" fontId="14" fillId="4" borderId="36" xfId="0" applyNumberFormat="1" applyFont="1" applyFill="1" applyBorder="1" applyAlignment="1">
      <alignment horizontal="center" vertical="center" wrapText="1"/>
    </xf>
    <xf numFmtId="168" fontId="14" fillId="4" borderId="69" xfId="0" applyNumberFormat="1" applyFont="1" applyFill="1" applyBorder="1" applyAlignment="1">
      <alignment horizontal="center" vertical="center" wrapText="1"/>
    </xf>
    <xf numFmtId="168" fontId="14" fillId="4" borderId="79" xfId="0" applyNumberFormat="1" applyFont="1" applyFill="1" applyBorder="1" applyAlignment="1">
      <alignment horizontal="center" vertical="center" wrapText="1"/>
    </xf>
    <xf numFmtId="168" fontId="13" fillId="4" borderId="79" xfId="0" applyNumberFormat="1" applyFont="1" applyFill="1" applyBorder="1"/>
    <xf numFmtId="168" fontId="14" fillId="4" borderId="35" xfId="0" applyNumberFormat="1" applyFont="1" applyFill="1" applyBorder="1" applyAlignment="1">
      <alignment horizontal="center" vertical="center" wrapText="1"/>
    </xf>
    <xf numFmtId="168" fontId="13" fillId="2" borderId="33" xfId="0" applyNumberFormat="1" applyFont="1" applyFill="1" applyBorder="1"/>
    <xf numFmtId="168" fontId="13" fillId="2" borderId="32" xfId="0" applyNumberFormat="1" applyFont="1" applyFill="1" applyBorder="1"/>
    <xf numFmtId="166" fontId="13" fillId="2" borderId="34" xfId="0" applyNumberFormat="1" applyFont="1" applyFill="1" applyBorder="1" applyAlignment="1">
      <alignment vertical="center"/>
    </xf>
    <xf numFmtId="168" fontId="13" fillId="2" borderId="34" xfId="0" applyNumberFormat="1" applyFont="1" applyFill="1" applyBorder="1"/>
    <xf numFmtId="168" fontId="13" fillId="2" borderId="85" xfId="0" applyNumberFormat="1" applyFont="1" applyFill="1" applyBorder="1"/>
    <xf numFmtId="168" fontId="13" fillId="2" borderId="86" xfId="0" applyNumberFormat="1" applyFont="1" applyFill="1" applyBorder="1"/>
    <xf numFmtId="0" fontId="13" fillId="2" borderId="84" xfId="0" applyFont="1" applyFill="1" applyBorder="1"/>
    <xf numFmtId="0" fontId="14" fillId="2" borderId="36" xfId="0" applyFont="1" applyFill="1" applyBorder="1" applyAlignment="1">
      <alignment horizontal="center" vertical="center"/>
    </xf>
    <xf numFmtId="175" fontId="14" fillId="2" borderId="1" xfId="0" applyNumberFormat="1" applyFont="1" applyFill="1" applyBorder="1" applyAlignment="1">
      <alignment vertical="center"/>
    </xf>
    <xf numFmtId="174" fontId="13" fillId="2" borderId="1" xfId="0" applyNumberFormat="1" applyFont="1" applyFill="1" applyBorder="1"/>
    <xf numFmtId="168" fontId="16" fillId="2" borderId="1" xfId="0" applyNumberFormat="1" applyFont="1" applyFill="1" applyBorder="1" applyAlignment="1">
      <alignment vertical="center"/>
    </xf>
    <xf numFmtId="168" fontId="16" fillId="2" borderId="35" xfId="0" applyNumberFormat="1" applyFont="1" applyFill="1" applyBorder="1" applyAlignment="1">
      <alignment horizontal="center" vertical="center" wrapText="1"/>
    </xf>
    <xf numFmtId="168" fontId="16" fillId="2" borderId="79" xfId="0" applyNumberFormat="1" applyFont="1" applyFill="1" applyBorder="1" applyAlignment="1">
      <alignment vertical="center"/>
    </xf>
    <xf numFmtId="168" fontId="16" fillId="2" borderId="36" xfId="0" applyNumberFormat="1" applyFont="1" applyFill="1" applyBorder="1" applyAlignment="1">
      <alignment vertical="center"/>
    </xf>
    <xf numFmtId="0" fontId="14" fillId="3" borderId="35" xfId="0" applyFont="1" applyFill="1" applyBorder="1" applyAlignment="1">
      <alignment horizontal="center"/>
    </xf>
    <xf numFmtId="168" fontId="14" fillId="2" borderId="1" xfId="0" applyNumberFormat="1" applyFont="1" applyFill="1" applyBorder="1"/>
    <xf numFmtId="0" fontId="13" fillId="2" borderId="91" xfId="0" applyFont="1" applyFill="1" applyBorder="1"/>
    <xf numFmtId="175" fontId="14" fillId="2" borderId="91" xfId="0" applyNumberFormat="1" applyFont="1" applyFill="1" applyBorder="1" applyAlignment="1">
      <alignment vertical="center"/>
    </xf>
    <xf numFmtId="168" fontId="13" fillId="2" borderId="91" xfId="0" applyNumberFormat="1" applyFont="1" applyFill="1" applyBorder="1"/>
    <xf numFmtId="0" fontId="14" fillId="2" borderId="35" xfId="0" applyFont="1" applyFill="1" applyBorder="1"/>
    <xf numFmtId="173" fontId="14" fillId="2" borderId="35" xfId="0" applyNumberFormat="1" applyFont="1" applyFill="1" applyBorder="1"/>
    <xf numFmtId="0" fontId="13" fillId="2" borderId="32" xfId="0" applyFont="1" applyFill="1" applyBorder="1"/>
    <xf numFmtId="0" fontId="33" fillId="2" borderId="32" xfId="0" applyFont="1" applyFill="1" applyBorder="1"/>
    <xf numFmtId="173" fontId="33" fillId="2" borderId="32" xfId="0" applyNumberFormat="1" applyFont="1" applyFill="1" applyBorder="1"/>
    <xf numFmtId="0" fontId="14" fillId="2" borderId="32" xfId="0" applyFont="1" applyFill="1" applyBorder="1"/>
    <xf numFmtId="10" fontId="33" fillId="2" borderId="32" xfId="0" applyNumberFormat="1" applyFont="1" applyFill="1" applyBorder="1"/>
    <xf numFmtId="174" fontId="33" fillId="2" borderId="32" xfId="0" applyNumberFormat="1" applyFont="1" applyFill="1" applyBorder="1"/>
    <xf numFmtId="10" fontId="14" fillId="2" borderId="32" xfId="0" applyNumberFormat="1" applyFont="1" applyFill="1" applyBorder="1"/>
    <xf numFmtId="173" fontId="14" fillId="2" borderId="32" xfId="0" applyNumberFormat="1" applyFont="1" applyFill="1" applyBorder="1"/>
    <xf numFmtId="0" fontId="13" fillId="2" borderId="34" xfId="0" applyFont="1" applyFill="1" applyBorder="1"/>
    <xf numFmtId="173" fontId="14" fillId="2" borderId="34" xfId="0" applyNumberFormat="1" applyFont="1" applyFill="1" applyBorder="1"/>
    <xf numFmtId="0" fontId="31" fillId="9" borderId="33" xfId="0" applyFont="1" applyFill="1" applyBorder="1"/>
    <xf numFmtId="0" fontId="13" fillId="2" borderId="69" xfId="0" applyFont="1" applyFill="1" applyBorder="1" applyAlignment="1">
      <alignment horizontal="center"/>
    </xf>
    <xf numFmtId="0" fontId="13" fillId="2" borderId="79" xfId="0" applyFont="1" applyFill="1" applyBorder="1" applyAlignment="1">
      <alignment horizontal="center"/>
    </xf>
    <xf numFmtId="0" fontId="31" fillId="9" borderId="32" xfId="0" applyFont="1" applyFill="1" applyBorder="1"/>
    <xf numFmtId="17" fontId="18" fillId="2" borderId="79" xfId="0" applyNumberFormat="1" applyFont="1" applyFill="1" applyBorder="1" applyAlignment="1">
      <alignment horizontal="center"/>
    </xf>
    <xf numFmtId="17" fontId="13" fillId="2" borderId="79" xfId="0" applyNumberFormat="1" applyFont="1" applyFill="1" applyBorder="1" applyAlignment="1">
      <alignment horizontal="center"/>
    </xf>
    <xf numFmtId="168" fontId="13" fillId="2" borderId="79" xfId="0" applyNumberFormat="1" applyFont="1" applyFill="1" applyBorder="1" applyAlignment="1">
      <alignment horizontal="center"/>
    </xf>
    <xf numFmtId="0" fontId="31" fillId="9" borderId="34" xfId="0" applyFont="1" applyFill="1" applyBorder="1"/>
    <xf numFmtId="170" fontId="14" fillId="2" borderId="35" xfId="0" applyNumberFormat="1" applyFont="1" applyFill="1" applyBorder="1"/>
    <xf numFmtId="170" fontId="33" fillId="2" borderId="32" xfId="0" applyNumberFormat="1" applyFont="1" applyFill="1" applyBorder="1"/>
    <xf numFmtId="176" fontId="33" fillId="2" borderId="32" xfId="0" applyNumberFormat="1" applyFont="1" applyFill="1" applyBorder="1"/>
    <xf numFmtId="9" fontId="33" fillId="2" borderId="32" xfId="0" applyNumberFormat="1" applyFont="1" applyFill="1" applyBorder="1"/>
    <xf numFmtId="170" fontId="14" fillId="2" borderId="32" xfId="0" applyNumberFormat="1" applyFont="1" applyFill="1" applyBorder="1"/>
    <xf numFmtId="170" fontId="14" fillId="2" borderId="34" xfId="0" applyNumberFormat="1" applyFont="1" applyFill="1" applyBorder="1"/>
    <xf numFmtId="168" fontId="18" fillId="2" borderId="79" xfId="0" applyNumberFormat="1" applyFont="1" applyFill="1" applyBorder="1" applyAlignment="1">
      <alignment horizontal="center"/>
    </xf>
    <xf numFmtId="0" fontId="13" fillId="2" borderId="92" xfId="0" applyFont="1" applyFill="1" applyBorder="1"/>
    <xf numFmtId="0" fontId="13" fillId="2" borderId="92" xfId="0" applyFont="1" applyFill="1" applyBorder="1" applyAlignment="1">
      <alignment horizontal="center"/>
    </xf>
    <xf numFmtId="0" fontId="21" fillId="5" borderId="1" xfId="0" applyFont="1" applyFill="1" applyBorder="1" applyAlignment="1">
      <alignment horizontal="center" vertical="center"/>
    </xf>
    <xf numFmtId="0" fontId="13" fillId="2" borderId="36" xfId="0" applyFont="1" applyFill="1" applyBorder="1" applyAlignment="1">
      <alignment horizontal="center"/>
    </xf>
    <xf numFmtId="17" fontId="13" fillId="2" borderId="36" xfId="0" applyNumberFormat="1" applyFont="1" applyFill="1" applyBorder="1" applyAlignment="1">
      <alignment horizontal="center"/>
    </xf>
    <xf numFmtId="168" fontId="13" fillId="2" borderId="36" xfId="0" applyNumberFormat="1" applyFont="1" applyFill="1" applyBorder="1" applyAlignment="1">
      <alignment horizontal="center"/>
    </xf>
    <xf numFmtId="168" fontId="13" fillId="2" borderId="79" xfId="0" applyNumberFormat="1" applyFont="1" applyFill="1" applyBorder="1" applyAlignment="1">
      <alignment horizontal="left"/>
    </xf>
    <xf numFmtId="0" fontId="3" fillId="4" borderId="4" xfId="0" applyFont="1" applyFill="1" applyBorder="1" applyAlignment="1">
      <alignment horizontal="center"/>
    </xf>
    <xf numFmtId="0" fontId="4" fillId="0" borderId="5" xfId="0" applyFont="1" applyBorder="1"/>
    <xf numFmtId="0" fontId="4" fillId="0" borderId="6" xfId="0" applyFont="1" applyBorder="1"/>
    <xf numFmtId="0" fontId="3" fillId="4" borderId="15" xfId="0" applyFont="1" applyFill="1" applyBorder="1" applyAlignment="1">
      <alignment horizontal="center"/>
    </xf>
    <xf numFmtId="0" fontId="4" fillId="0" borderId="16" xfId="0" applyFont="1" applyBorder="1"/>
    <xf numFmtId="0" fontId="4" fillId="0" borderId="17" xfId="0" applyFont="1" applyBorder="1"/>
    <xf numFmtId="0" fontId="2" fillId="2" borderId="18" xfId="0" applyFont="1" applyFill="1" applyBorder="1" applyAlignment="1">
      <alignment horizontal="center" vertical="center"/>
    </xf>
    <xf numFmtId="0" fontId="4" fillId="0" borderId="20" xfId="0" applyFont="1" applyBorder="1"/>
    <xf numFmtId="0" fontId="4" fillId="0" borderId="23" xfId="0" applyFont="1" applyBorder="1"/>
    <xf numFmtId="0" fontId="14" fillId="6" borderId="24" xfId="0" applyFont="1" applyFill="1" applyBorder="1"/>
    <xf numFmtId="0" fontId="4" fillId="0" borderId="25" xfId="0" applyFont="1" applyBorder="1"/>
    <xf numFmtId="0" fontId="14" fillId="7" borderId="30" xfId="0" applyFont="1" applyFill="1" applyBorder="1" applyAlignment="1">
      <alignment horizontal="center" vertical="center"/>
    </xf>
    <xf numFmtId="0" fontId="4" fillId="0" borderId="31" xfId="0" applyFont="1" applyBorder="1"/>
    <xf numFmtId="0" fontId="14" fillId="7" borderId="30" xfId="0" applyFont="1" applyFill="1" applyBorder="1" applyAlignment="1">
      <alignment horizontal="center" vertical="center" wrapText="1"/>
    </xf>
    <xf numFmtId="0" fontId="21" fillId="0" borderId="24" xfId="0" applyFont="1" applyBorder="1"/>
    <xf numFmtId="0" fontId="4" fillId="0" borderId="42" xfId="0" applyFont="1" applyBorder="1"/>
    <xf numFmtId="0" fontId="23" fillId="0" borderId="0" xfId="0" applyFont="1" applyAlignment="1">
      <alignment horizontal="center"/>
    </xf>
    <xf numFmtId="0" fontId="0" fillId="0" borderId="0" xfId="0"/>
    <xf numFmtId="0" fontId="4" fillId="0" borderId="44" xfId="0" applyFont="1" applyBorder="1"/>
    <xf numFmtId="0" fontId="29" fillId="5" borderId="54" xfId="0" applyFont="1" applyFill="1" applyBorder="1" applyAlignment="1">
      <alignment horizontal="left" vertical="center" wrapText="1"/>
    </xf>
    <xf numFmtId="0" fontId="4" fillId="0" borderId="56" xfId="0" applyFont="1" applyBorder="1"/>
    <xf numFmtId="0" fontId="4" fillId="0" borderId="57" xfId="0" applyFont="1" applyBorder="1"/>
    <xf numFmtId="0" fontId="4" fillId="0" borderId="59" xfId="0" applyFont="1" applyBorder="1"/>
    <xf numFmtId="0" fontId="30" fillId="2" borderId="54" xfId="0" applyFont="1" applyFill="1" applyBorder="1" applyAlignment="1">
      <alignment horizontal="left" vertical="center" wrapText="1"/>
    </xf>
    <xf numFmtId="0" fontId="14" fillId="2" borderId="60" xfId="0" applyFont="1" applyFill="1" applyBorder="1" applyAlignment="1">
      <alignment horizontal="center" vertical="center"/>
    </xf>
    <xf numFmtId="0" fontId="4" fillId="0" borderId="61" xfId="0" applyFont="1" applyBorder="1"/>
    <xf numFmtId="0" fontId="4" fillId="0" borderId="62" xfId="0" applyFont="1" applyBorder="1"/>
    <xf numFmtId="0" fontId="21" fillId="0" borderId="45" xfId="0" applyFont="1" applyBorder="1"/>
    <xf numFmtId="0" fontId="4" fillId="0" borderId="46" xfId="0" applyFont="1" applyBorder="1"/>
    <xf numFmtId="0" fontId="20" fillId="0" borderId="43" xfId="0" applyFont="1" applyBorder="1"/>
    <xf numFmtId="0" fontId="13" fillId="2" borderId="54" xfId="0" applyFont="1" applyFill="1" applyBorder="1" applyAlignment="1">
      <alignment horizontal="left" wrapText="1"/>
    </xf>
    <xf numFmtId="0" fontId="4" fillId="0" borderId="55" xfId="0" applyFont="1" applyBorder="1"/>
    <xf numFmtId="0" fontId="4" fillId="0" borderId="58" xfId="0" applyFont="1" applyBorder="1"/>
    <xf numFmtId="0" fontId="31" fillId="9" borderId="30" xfId="0" applyFont="1" applyFill="1" applyBorder="1" applyAlignment="1">
      <alignment horizontal="center" vertical="center"/>
    </xf>
    <xf numFmtId="0" fontId="31" fillId="9" borderId="30" xfId="0" applyFont="1" applyFill="1" applyBorder="1" applyAlignment="1">
      <alignment horizontal="center" vertical="center" wrapText="1"/>
    </xf>
    <xf numFmtId="0" fontId="4" fillId="0" borderId="74" xfId="0" applyFont="1" applyBorder="1"/>
    <xf numFmtId="0" fontId="31" fillId="9" borderId="70" xfId="0" applyFont="1" applyFill="1" applyBorder="1" applyAlignment="1">
      <alignment horizontal="center" vertical="center"/>
    </xf>
    <xf numFmtId="0" fontId="4" fillId="0" borderId="75" xfId="0" applyFont="1" applyBorder="1"/>
    <xf numFmtId="0" fontId="31" fillId="9" borderId="71" xfId="0" applyFont="1" applyFill="1" applyBorder="1" applyAlignment="1">
      <alignment horizontal="center" vertical="center"/>
    </xf>
    <xf numFmtId="0" fontId="4" fillId="0" borderId="72" xfId="0" applyFont="1" applyBorder="1"/>
    <xf numFmtId="0" fontId="4" fillId="0" borderId="73" xfId="0" applyFont="1" applyBorder="1"/>
    <xf numFmtId="0" fontId="4" fillId="0" borderId="76" xfId="0" applyFont="1" applyBorder="1"/>
    <xf numFmtId="0" fontId="4" fillId="0" borderId="77" xfId="0" applyFont="1" applyBorder="1"/>
    <xf numFmtId="0" fontId="4" fillId="0" borderId="78" xfId="0" applyFont="1" applyBorder="1"/>
    <xf numFmtId="0" fontId="14" fillId="2" borderId="89" xfId="0" applyFont="1" applyFill="1" applyBorder="1" applyAlignment="1">
      <alignment horizontal="center" vertical="center"/>
    </xf>
    <xf numFmtId="0" fontId="4" fillId="0" borderId="90" xfId="0" applyFont="1" applyBorder="1"/>
    <xf numFmtId="0" fontId="14" fillId="2" borderId="89" xfId="0" applyFont="1" applyFill="1" applyBorder="1" applyAlignment="1">
      <alignment horizontal="center" vertical="center" wrapText="1"/>
    </xf>
    <xf numFmtId="0" fontId="14" fillId="2" borderId="87" xfId="0" applyFont="1" applyFill="1" applyBorder="1" applyAlignment="1">
      <alignment horizontal="center"/>
    </xf>
    <xf numFmtId="0" fontId="4" fillId="0" borderId="88" xfId="0" applyFont="1" applyBorder="1"/>
    <xf numFmtId="0" fontId="16" fillId="2" borderId="89" xfId="0" applyFont="1" applyFill="1" applyBorder="1" applyAlignment="1">
      <alignment horizontal="center"/>
    </xf>
    <xf numFmtId="9" fontId="18" fillId="2" borderId="93" xfId="0" applyNumberFormat="1" applyFont="1" applyFill="1" applyBorder="1" applyAlignment="1">
      <alignment horizontal="center"/>
    </xf>
    <xf numFmtId="9" fontId="18" fillId="2" borderId="5" xfId="0" applyNumberFormat="1" applyFont="1" applyFill="1" applyBorder="1" applyAlignment="1">
      <alignment horizontal="center"/>
    </xf>
    <xf numFmtId="9" fontId="18" fillId="2" borderId="86" xfId="0" applyNumberFormat="1" applyFont="1" applyFill="1" applyBorder="1" applyAlignment="1">
      <alignment horizontal="center"/>
    </xf>
    <xf numFmtId="0" fontId="14" fillId="7" borderId="82" xfId="0" applyFont="1" applyFill="1" applyBorder="1" applyAlignment="1">
      <alignment horizontal="center" wrapText="1"/>
    </xf>
    <xf numFmtId="164" fontId="19" fillId="2" borderId="94" xfId="0" applyNumberFormat="1" applyFont="1" applyFill="1" applyBorder="1" applyAlignment="1">
      <alignment horizontal="center"/>
    </xf>
    <xf numFmtId="164" fontId="19" fillId="2" borderId="95" xfId="0" applyNumberFormat="1" applyFont="1" applyFill="1" applyBorder="1" applyAlignment="1">
      <alignment horizontal="center"/>
    </xf>
    <xf numFmtId="164" fontId="19" fillId="2" borderId="96" xfId="0" applyNumberFormat="1" applyFont="1" applyFill="1" applyBorder="1" applyAlignment="1">
      <alignment horizontal="center"/>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953E-4BDD-9C58-8652024222A4}"/>
              </c:ext>
            </c:extLst>
          </c:dPt>
          <c:dPt>
            <c:idx val="1"/>
            <c:bubble3D val="0"/>
            <c:spPr>
              <a:solidFill>
                <a:schemeClr val="accent2"/>
              </a:solidFill>
            </c:spPr>
            <c:extLst>
              <c:ext xmlns:c16="http://schemas.microsoft.com/office/drawing/2014/chart" uri="{C3380CC4-5D6E-409C-BE32-E72D297353CC}">
                <c16:uniqueId val="{00000003-953E-4BDD-9C58-8652024222A4}"/>
              </c:ext>
            </c:extLst>
          </c:dPt>
          <c:dPt>
            <c:idx val="2"/>
            <c:bubble3D val="0"/>
            <c:spPr>
              <a:solidFill>
                <a:schemeClr val="accent3"/>
              </a:solidFill>
            </c:spPr>
            <c:extLst>
              <c:ext xmlns:c16="http://schemas.microsoft.com/office/drawing/2014/chart" uri="{C3380CC4-5D6E-409C-BE32-E72D297353CC}">
                <c16:uniqueId val="{00000005-953E-4BDD-9C58-8652024222A4}"/>
              </c:ext>
            </c:extLst>
          </c:dPt>
          <c:dPt>
            <c:idx val="3"/>
            <c:bubble3D val="0"/>
            <c:spPr>
              <a:solidFill>
                <a:srgbClr val="FFC000"/>
              </a:solidFill>
            </c:spPr>
            <c:extLst>
              <c:ext xmlns:c16="http://schemas.microsoft.com/office/drawing/2014/chart" uri="{C3380CC4-5D6E-409C-BE32-E72D297353CC}">
                <c16:uniqueId val="{00000007-953E-4BDD-9C58-8652024222A4}"/>
              </c:ext>
            </c:extLst>
          </c:dPt>
          <c:val>
            <c:numRef>
              <c:f>Dashboard!$L$9:$L$12</c:f>
              <c:numCache>
                <c:formatCode>0%</c:formatCode>
                <c:ptCount val="4"/>
                <c:pt idx="0">
                  <c:v>0.4440016268219607</c:v>
                </c:pt>
                <c:pt idx="1">
                  <c:v>2.1605119161156608E-2</c:v>
                </c:pt>
                <c:pt idx="2">
                  <c:v>4.5991464512725976E-2</c:v>
                </c:pt>
                <c:pt idx="3">
                  <c:v>0.48840178950415675</c:v>
                </c:pt>
              </c:numCache>
            </c:numRef>
          </c:val>
          <c:extLst>
            <c:ext xmlns:c16="http://schemas.microsoft.com/office/drawing/2014/chart" uri="{C3380CC4-5D6E-409C-BE32-E72D297353CC}">
              <c16:uniqueId val="{00000008-953E-4BDD-9C58-8652024222A4}"/>
            </c:ext>
          </c:extLst>
        </c:ser>
        <c:dLbls>
          <c:showLegendKey val="0"/>
          <c:showVal val="0"/>
          <c:showCatName val="0"/>
          <c:showSerName val="0"/>
          <c:showPercent val="0"/>
          <c:showBubbleSize val="0"/>
          <c:showLeaderLines val="1"/>
        </c:dLbls>
      </c:pie3DChart>
    </c:plotArea>
    <c:legend>
      <c:legendPos val="b"/>
      <c:overlay val="0"/>
      <c:txPr>
        <a:bodyPr/>
        <a:lstStyle/>
        <a:p>
          <a:pPr lvl="0" rt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BBC6-4E10-8C13-023BC544E690}"/>
              </c:ext>
            </c:extLst>
          </c:dPt>
          <c:dPt>
            <c:idx val="1"/>
            <c:bubble3D val="0"/>
            <c:spPr>
              <a:solidFill>
                <a:schemeClr val="accent2"/>
              </a:solidFill>
            </c:spPr>
            <c:extLst>
              <c:ext xmlns:c16="http://schemas.microsoft.com/office/drawing/2014/chart" uri="{C3380CC4-5D6E-409C-BE32-E72D297353CC}">
                <c16:uniqueId val="{00000003-BBC6-4E10-8C13-023BC544E690}"/>
              </c:ext>
            </c:extLst>
          </c:dPt>
          <c:dPt>
            <c:idx val="2"/>
            <c:bubble3D val="0"/>
            <c:spPr>
              <a:solidFill>
                <a:schemeClr val="accent3"/>
              </a:solidFill>
            </c:spPr>
            <c:extLst>
              <c:ext xmlns:c16="http://schemas.microsoft.com/office/drawing/2014/chart" uri="{C3380CC4-5D6E-409C-BE32-E72D297353CC}">
                <c16:uniqueId val="{00000005-BBC6-4E10-8C13-023BC544E690}"/>
              </c:ext>
            </c:extLst>
          </c:dPt>
          <c:dPt>
            <c:idx val="3"/>
            <c:bubble3D val="0"/>
            <c:spPr>
              <a:solidFill>
                <a:srgbClr val="FFC000"/>
              </a:solidFill>
            </c:spPr>
            <c:extLst>
              <c:ext xmlns:c16="http://schemas.microsoft.com/office/drawing/2014/chart" uri="{C3380CC4-5D6E-409C-BE32-E72D297353CC}">
                <c16:uniqueId val="{00000007-BBC6-4E10-8C13-023BC544E690}"/>
              </c:ext>
            </c:extLst>
          </c:dPt>
          <c:val>
            <c:numRef>
              <c:f>Dashboard!$L$18:$L$21</c:f>
              <c:numCache>
                <c:formatCode>0%</c:formatCode>
                <c:ptCount val="4"/>
                <c:pt idx="0">
                  <c:v>0.44214528894194632</c:v>
                </c:pt>
                <c:pt idx="1">
                  <c:v>3.564322664999147E-2</c:v>
                </c:pt>
                <c:pt idx="2">
                  <c:v>4.8484389113119711E-2</c:v>
                </c:pt>
                <c:pt idx="3">
                  <c:v>0.4737270952949425</c:v>
                </c:pt>
              </c:numCache>
            </c:numRef>
          </c:val>
          <c:extLst>
            <c:ext xmlns:c16="http://schemas.microsoft.com/office/drawing/2014/chart" uri="{C3380CC4-5D6E-409C-BE32-E72D297353CC}">
              <c16:uniqueId val="{00000008-BBC6-4E10-8C13-023BC544E690}"/>
            </c:ext>
          </c:extLst>
        </c:ser>
        <c:dLbls>
          <c:showLegendKey val="0"/>
          <c:showVal val="0"/>
          <c:showCatName val="0"/>
          <c:showSerName val="0"/>
          <c:showPercent val="0"/>
          <c:showBubbleSize val="0"/>
          <c:showLeaderLines val="1"/>
        </c:dLbls>
      </c:pie3DChart>
    </c:plotArea>
    <c:legend>
      <c:legendPos val="b"/>
      <c:overlay val="0"/>
      <c:txPr>
        <a:bodyPr/>
        <a:lstStyle/>
        <a:p>
          <a:pPr lvl="0" rt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4245-453F-A351-F55AF6F0C79A}"/>
              </c:ext>
            </c:extLst>
          </c:dPt>
          <c:dPt>
            <c:idx val="1"/>
            <c:bubble3D val="0"/>
            <c:spPr>
              <a:solidFill>
                <a:schemeClr val="accent2"/>
              </a:solidFill>
            </c:spPr>
            <c:extLst>
              <c:ext xmlns:c16="http://schemas.microsoft.com/office/drawing/2014/chart" uri="{C3380CC4-5D6E-409C-BE32-E72D297353CC}">
                <c16:uniqueId val="{00000003-4245-453F-A351-F55AF6F0C79A}"/>
              </c:ext>
            </c:extLst>
          </c:dPt>
          <c:dPt>
            <c:idx val="2"/>
            <c:bubble3D val="0"/>
            <c:spPr>
              <a:solidFill>
                <a:schemeClr val="accent3"/>
              </a:solidFill>
            </c:spPr>
            <c:extLst>
              <c:ext xmlns:c16="http://schemas.microsoft.com/office/drawing/2014/chart" uri="{C3380CC4-5D6E-409C-BE32-E72D297353CC}">
                <c16:uniqueId val="{00000005-4245-453F-A351-F55AF6F0C79A}"/>
              </c:ext>
            </c:extLst>
          </c:dPt>
          <c:dPt>
            <c:idx val="3"/>
            <c:bubble3D val="0"/>
            <c:spPr>
              <a:solidFill>
                <a:srgbClr val="FFC000"/>
              </a:solidFill>
            </c:spPr>
            <c:extLst>
              <c:ext xmlns:c16="http://schemas.microsoft.com/office/drawing/2014/chart" uri="{C3380CC4-5D6E-409C-BE32-E72D297353CC}">
                <c16:uniqueId val="{00000007-4245-453F-A351-F55AF6F0C79A}"/>
              </c:ext>
            </c:extLst>
          </c:dPt>
          <c:val>
            <c:numRef>
              <c:f>Dashboard!$L$26:$L$29</c:f>
              <c:numCache>
                <c:formatCode>0%</c:formatCode>
                <c:ptCount val="4"/>
                <c:pt idx="0">
                  <c:v>0.47936110751590283</c:v>
                </c:pt>
                <c:pt idx="1">
                  <c:v>6.1137715652578244E-2</c:v>
                </c:pt>
                <c:pt idx="2">
                  <c:v>5.2044235443001567E-2</c:v>
                </c:pt>
                <c:pt idx="3">
                  <c:v>0.4074569413885174</c:v>
                </c:pt>
              </c:numCache>
            </c:numRef>
          </c:val>
          <c:extLst>
            <c:ext xmlns:c16="http://schemas.microsoft.com/office/drawing/2014/chart" uri="{C3380CC4-5D6E-409C-BE32-E72D297353CC}">
              <c16:uniqueId val="{00000008-4245-453F-A351-F55AF6F0C79A}"/>
            </c:ext>
          </c:extLst>
        </c:ser>
        <c:dLbls>
          <c:showLegendKey val="0"/>
          <c:showVal val="0"/>
          <c:showCatName val="0"/>
          <c:showSerName val="0"/>
          <c:showPercent val="0"/>
          <c:showBubbleSize val="0"/>
          <c:showLeaderLines val="1"/>
        </c:dLbls>
      </c:pie3DChart>
    </c:plotArea>
    <c:legend>
      <c:legendPos val="b"/>
      <c:overlay val="0"/>
      <c:txPr>
        <a:bodyPr/>
        <a:lstStyle/>
        <a:p>
          <a:pPr lvl="0" rt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67B2-4090-A3F3-5CB2D9985EF5}"/>
              </c:ext>
            </c:extLst>
          </c:dPt>
          <c:dPt>
            <c:idx val="1"/>
            <c:bubble3D val="0"/>
            <c:spPr>
              <a:solidFill>
                <a:schemeClr val="accent2"/>
              </a:solidFill>
            </c:spPr>
            <c:extLst>
              <c:ext xmlns:c16="http://schemas.microsoft.com/office/drawing/2014/chart" uri="{C3380CC4-5D6E-409C-BE32-E72D297353CC}">
                <c16:uniqueId val="{00000003-67B2-4090-A3F3-5CB2D9985EF5}"/>
              </c:ext>
            </c:extLst>
          </c:dPt>
          <c:dPt>
            <c:idx val="2"/>
            <c:bubble3D val="0"/>
            <c:spPr>
              <a:solidFill>
                <a:schemeClr val="accent3"/>
              </a:solidFill>
            </c:spPr>
            <c:extLst>
              <c:ext xmlns:c16="http://schemas.microsoft.com/office/drawing/2014/chart" uri="{C3380CC4-5D6E-409C-BE32-E72D297353CC}">
                <c16:uniqueId val="{00000005-67B2-4090-A3F3-5CB2D9985EF5}"/>
              </c:ext>
            </c:extLst>
          </c:dPt>
          <c:dPt>
            <c:idx val="3"/>
            <c:bubble3D val="0"/>
            <c:spPr>
              <a:solidFill>
                <a:srgbClr val="FFC000"/>
              </a:solidFill>
            </c:spPr>
            <c:extLst>
              <c:ext xmlns:c16="http://schemas.microsoft.com/office/drawing/2014/chart" uri="{C3380CC4-5D6E-409C-BE32-E72D297353CC}">
                <c16:uniqueId val="{00000007-67B2-4090-A3F3-5CB2D9985EF5}"/>
              </c:ext>
            </c:extLst>
          </c:dPt>
          <c:val>
            <c:numRef>
              <c:f>Dashboard!$L$35:$L$38</c:f>
              <c:numCache>
                <c:formatCode>0%</c:formatCode>
                <c:ptCount val="4"/>
                <c:pt idx="0">
                  <c:v>0.33908036882901987</c:v>
                </c:pt>
                <c:pt idx="1">
                  <c:v>8.0895533859435362E-2</c:v>
                </c:pt>
                <c:pt idx="2">
                  <c:v>0.12635490864044596</c:v>
                </c:pt>
                <c:pt idx="3">
                  <c:v>0.45366918867109884</c:v>
                </c:pt>
              </c:numCache>
            </c:numRef>
          </c:val>
          <c:extLst>
            <c:ext xmlns:c16="http://schemas.microsoft.com/office/drawing/2014/chart" uri="{C3380CC4-5D6E-409C-BE32-E72D297353CC}">
              <c16:uniqueId val="{00000008-67B2-4090-A3F3-5CB2D9985EF5}"/>
            </c:ext>
          </c:extLst>
        </c:ser>
        <c:dLbls>
          <c:showLegendKey val="0"/>
          <c:showVal val="0"/>
          <c:showCatName val="0"/>
          <c:showSerName val="0"/>
          <c:showPercent val="0"/>
          <c:showBubbleSize val="0"/>
          <c:showLeaderLines val="1"/>
        </c:dLbls>
      </c:pie3DChart>
    </c:plotArea>
    <c:legend>
      <c:legendPos val="b"/>
      <c:overlay val="0"/>
      <c:txPr>
        <a:bodyPr/>
        <a:lstStyle/>
        <a:p>
          <a:pPr lvl="0" rt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1"/>
  <c:style val="2"/>
  <c:chart>
    <c:autoTitleDeleted val="1"/>
    <c:view3D>
      <c:rotX val="50"/>
      <c:rotY val="0"/>
      <c:rAngAx val="1"/>
    </c:view3D>
    <c:floor>
      <c:thickness val="0"/>
    </c:floor>
    <c:sideWall>
      <c:thickness val="0"/>
    </c:sideWall>
    <c:backWall>
      <c:thickness val="0"/>
    </c:backWall>
    <c:plotArea>
      <c:layout/>
      <c:pie3DChart>
        <c:varyColors val="1"/>
        <c:ser>
          <c:idx val="0"/>
          <c:order val="0"/>
          <c:dPt>
            <c:idx val="0"/>
            <c:bubble3D val="0"/>
            <c:spPr>
              <a:solidFill>
                <a:schemeClr val="accent1"/>
              </a:solidFill>
            </c:spPr>
            <c:extLst>
              <c:ext xmlns:c16="http://schemas.microsoft.com/office/drawing/2014/chart" uri="{C3380CC4-5D6E-409C-BE32-E72D297353CC}">
                <c16:uniqueId val="{00000001-0937-4D23-9EF4-75E3F26224AC}"/>
              </c:ext>
            </c:extLst>
          </c:dPt>
          <c:dPt>
            <c:idx val="1"/>
            <c:bubble3D val="0"/>
            <c:spPr>
              <a:solidFill>
                <a:schemeClr val="accent2"/>
              </a:solidFill>
            </c:spPr>
            <c:extLst>
              <c:ext xmlns:c16="http://schemas.microsoft.com/office/drawing/2014/chart" uri="{C3380CC4-5D6E-409C-BE32-E72D297353CC}">
                <c16:uniqueId val="{00000003-0937-4D23-9EF4-75E3F26224AC}"/>
              </c:ext>
            </c:extLst>
          </c:dPt>
          <c:dPt>
            <c:idx val="2"/>
            <c:bubble3D val="0"/>
            <c:spPr>
              <a:solidFill>
                <a:schemeClr val="accent3"/>
              </a:solidFill>
            </c:spPr>
            <c:extLst>
              <c:ext xmlns:c16="http://schemas.microsoft.com/office/drawing/2014/chart" uri="{C3380CC4-5D6E-409C-BE32-E72D297353CC}">
                <c16:uniqueId val="{00000005-0937-4D23-9EF4-75E3F26224AC}"/>
              </c:ext>
            </c:extLst>
          </c:dPt>
          <c:dPt>
            <c:idx val="3"/>
            <c:bubble3D val="0"/>
            <c:spPr>
              <a:solidFill>
                <a:srgbClr val="FFC000"/>
              </a:solidFill>
            </c:spPr>
            <c:extLst>
              <c:ext xmlns:c16="http://schemas.microsoft.com/office/drawing/2014/chart" uri="{C3380CC4-5D6E-409C-BE32-E72D297353CC}">
                <c16:uniqueId val="{00000007-0937-4D23-9EF4-75E3F26224AC}"/>
              </c:ext>
            </c:extLst>
          </c:dPt>
          <c:val>
            <c:numRef>
              <c:f>Dashboard!$L$35:$L$38</c:f>
              <c:numCache>
                <c:formatCode>0%</c:formatCode>
                <c:ptCount val="4"/>
                <c:pt idx="0">
                  <c:v>0.33908036882901987</c:v>
                </c:pt>
                <c:pt idx="1">
                  <c:v>8.0895533859435362E-2</c:v>
                </c:pt>
                <c:pt idx="2">
                  <c:v>0.12635490864044596</c:v>
                </c:pt>
                <c:pt idx="3">
                  <c:v>0.45366918867109884</c:v>
                </c:pt>
              </c:numCache>
            </c:numRef>
          </c:val>
          <c:extLst>
            <c:ext xmlns:c16="http://schemas.microsoft.com/office/drawing/2014/chart" uri="{C3380CC4-5D6E-409C-BE32-E72D297353CC}">
              <c16:uniqueId val="{00000008-0937-4D23-9EF4-75E3F26224AC}"/>
            </c:ext>
          </c:extLst>
        </c:ser>
        <c:dLbls>
          <c:showLegendKey val="0"/>
          <c:showVal val="0"/>
          <c:showCatName val="0"/>
          <c:showSerName val="0"/>
          <c:showPercent val="0"/>
          <c:showBubbleSize val="0"/>
          <c:showLeaderLines val="1"/>
        </c:dLbls>
      </c:pie3DChart>
    </c:plotArea>
    <c:legend>
      <c:legendPos val="b"/>
      <c:overlay val="0"/>
      <c:txPr>
        <a:bodyPr/>
        <a:lstStyle/>
        <a:p>
          <a:pPr lvl="0" rtl="0">
            <a:defRPr sz="900" b="0" i="0">
              <a:solidFill>
                <a:srgbClr val="1A1A1A"/>
              </a:solidFill>
              <a:latin typeface="+mn-lt"/>
            </a:defRPr>
          </a:pPr>
          <a:endParaRPr lang="it-IT"/>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12</xdr:col>
      <xdr:colOff>314325</xdr:colOff>
      <xdr:row>7</xdr:row>
      <xdr:rowOff>47625</xdr:rowOff>
    </xdr:from>
    <xdr:ext cx="962025" cy="1190625"/>
    <xdr:graphicFrame macro="">
      <xdr:nvGraphicFramePr>
        <xdr:cNvPr id="1706690781" name="Chart 1">
          <a:extLst>
            <a:ext uri="{FF2B5EF4-FFF2-40B4-BE49-F238E27FC236}">
              <a16:creationId xmlns:a16="http://schemas.microsoft.com/office/drawing/2014/main" id="{00000000-0008-0000-0000-0000DD08B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228600</xdr:colOff>
      <xdr:row>16</xdr:row>
      <xdr:rowOff>104775</xdr:rowOff>
    </xdr:from>
    <xdr:ext cx="1143000" cy="1200150"/>
    <xdr:graphicFrame macro="">
      <xdr:nvGraphicFramePr>
        <xdr:cNvPr id="760279971" name="Chart 2">
          <a:extLst>
            <a:ext uri="{FF2B5EF4-FFF2-40B4-BE49-F238E27FC236}">
              <a16:creationId xmlns:a16="http://schemas.microsoft.com/office/drawing/2014/main" id="{00000000-0008-0000-0000-0000A3F350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161925</xdr:colOff>
      <xdr:row>24</xdr:row>
      <xdr:rowOff>133350</xdr:rowOff>
    </xdr:from>
    <xdr:ext cx="1143000" cy="1190625"/>
    <xdr:graphicFrame macro="">
      <xdr:nvGraphicFramePr>
        <xdr:cNvPr id="22649165" name="Chart 3">
          <a:extLst>
            <a:ext uri="{FF2B5EF4-FFF2-40B4-BE49-F238E27FC236}">
              <a16:creationId xmlns:a16="http://schemas.microsoft.com/office/drawing/2014/main" id="{00000000-0008-0000-0000-00004D9959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12</xdr:col>
      <xdr:colOff>123825</xdr:colOff>
      <xdr:row>33</xdr:row>
      <xdr:rowOff>142875</xdr:rowOff>
    </xdr:from>
    <xdr:ext cx="1152525" cy="1190625"/>
    <xdr:graphicFrame macro="">
      <xdr:nvGraphicFramePr>
        <xdr:cNvPr id="910377958" name="Chart 4">
          <a:extLst>
            <a:ext uri="{FF2B5EF4-FFF2-40B4-BE49-F238E27FC236}">
              <a16:creationId xmlns:a16="http://schemas.microsoft.com/office/drawing/2014/main" id="{00000000-0008-0000-0000-0000E6434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12</xdr:col>
      <xdr:colOff>123825</xdr:colOff>
      <xdr:row>43</xdr:row>
      <xdr:rowOff>171450</xdr:rowOff>
    </xdr:from>
    <xdr:ext cx="1190625" cy="1181100"/>
    <xdr:graphicFrame macro="">
      <xdr:nvGraphicFramePr>
        <xdr:cNvPr id="1353697980" name="Chart 5">
          <a:extLst>
            <a:ext uri="{FF2B5EF4-FFF2-40B4-BE49-F238E27FC236}">
              <a16:creationId xmlns:a16="http://schemas.microsoft.com/office/drawing/2014/main" id="{00000000-0008-0000-0000-0000BCCAAF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0</xdr:rowOff>
    </xdr:from>
    <xdr:ext cx="342900" cy="0"/>
    <xdr:pic>
      <xdr:nvPicPr>
        <xdr:cNvPr id="2" name="image1.jpg" descr="/Users/abonabello/Downloads/IMG_4650.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xdr:row>
      <xdr:rowOff>0</xdr:rowOff>
    </xdr:from>
    <xdr:ext cx="342900" cy="0"/>
    <xdr:pic>
      <xdr:nvPicPr>
        <xdr:cNvPr id="3" name="image1.jpg" descr="/Users/abonabello/Downloads/IMG_4650.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6</xdr:row>
      <xdr:rowOff>0</xdr:rowOff>
    </xdr:from>
    <xdr:ext cx="342900" cy="0"/>
    <xdr:pic>
      <xdr:nvPicPr>
        <xdr:cNvPr id="4" name="image1.jpg" descr="/Users/abonabello/Downloads/IMG_4650.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tabSelected="1" topLeftCell="A19" workbookViewId="0">
      <selection activeCell="D66" sqref="D66"/>
    </sheetView>
  </sheetViews>
  <sheetFormatPr defaultColWidth="11.19921875" defaultRowHeight="15" customHeight="1" x14ac:dyDescent="0.3"/>
  <cols>
    <col min="1" max="1" width="6.5" customWidth="1"/>
    <col min="2" max="2" width="1.8984375" customWidth="1"/>
    <col min="3" max="3" width="30.69921875" customWidth="1"/>
    <col min="4" max="4" width="14.69921875" customWidth="1"/>
    <col min="5" max="5" width="16.8984375" customWidth="1"/>
    <col min="6" max="6" width="16.59765625" customWidth="1"/>
    <col min="7" max="7" width="17.59765625" customWidth="1"/>
    <col min="8" max="8" width="17.19921875" customWidth="1"/>
    <col min="9" max="9" width="9.3984375" customWidth="1"/>
    <col min="10" max="10" width="8.69921875" customWidth="1"/>
    <col min="11" max="11" width="10" customWidth="1"/>
    <col min="12" max="12" width="9.3984375" customWidth="1"/>
    <col min="13" max="26" width="6.5" customWidth="1"/>
  </cols>
  <sheetData>
    <row r="1" spans="1:26" ht="18.75" customHeight="1" x14ac:dyDescent="0.35">
      <c r="A1" s="1"/>
      <c r="B1" s="1"/>
      <c r="C1" s="2" t="s">
        <v>0</v>
      </c>
      <c r="D1" s="3" t="s">
        <v>1</v>
      </c>
      <c r="E1" s="1"/>
      <c r="F1" s="1"/>
      <c r="G1" s="1"/>
      <c r="H1" s="1"/>
      <c r="I1" s="1"/>
      <c r="J1" s="1"/>
      <c r="K1" s="1"/>
      <c r="L1" s="1"/>
      <c r="M1" s="1"/>
      <c r="N1" s="1"/>
      <c r="O1" s="1"/>
      <c r="P1" s="1"/>
      <c r="Q1" s="1"/>
      <c r="R1" s="1"/>
      <c r="S1" s="1"/>
      <c r="T1" s="1"/>
      <c r="U1" s="1"/>
      <c r="V1" s="1"/>
      <c r="W1" s="1"/>
      <c r="X1" s="1"/>
      <c r="Y1" s="1"/>
      <c r="Z1" s="1"/>
    </row>
    <row r="2" spans="1:26" ht="18.75" customHeight="1" x14ac:dyDescent="0.35">
      <c r="A2" s="1"/>
      <c r="B2" s="4">
        <v>1</v>
      </c>
      <c r="C2" s="5" t="s">
        <v>2</v>
      </c>
      <c r="D2" s="1"/>
      <c r="E2" s="1"/>
      <c r="F2" s="1"/>
      <c r="G2" s="1"/>
      <c r="H2" s="1"/>
      <c r="I2" s="1"/>
      <c r="J2" s="1"/>
      <c r="K2" s="1"/>
      <c r="L2" s="1"/>
      <c r="M2" s="1"/>
      <c r="N2" s="1"/>
      <c r="O2" s="1"/>
      <c r="P2" s="1"/>
      <c r="Q2" s="1"/>
      <c r="R2" s="1"/>
      <c r="S2" s="1"/>
      <c r="T2" s="1"/>
      <c r="U2" s="1"/>
      <c r="V2" s="1"/>
      <c r="W2" s="1"/>
      <c r="X2" s="1"/>
      <c r="Y2" s="1"/>
      <c r="Z2" s="1"/>
    </row>
    <row r="3" spans="1:26" ht="18.75" customHeight="1" x14ac:dyDescent="0.35">
      <c r="A3" s="1"/>
      <c r="B3" s="1"/>
      <c r="C3" s="1"/>
      <c r="D3" s="6" t="s">
        <v>3</v>
      </c>
      <c r="E3" s="6" t="s">
        <v>4</v>
      </c>
      <c r="F3" s="6" t="s">
        <v>5</v>
      </c>
      <c r="G3" s="6" t="s">
        <v>6</v>
      </c>
      <c r="H3" s="6" t="s">
        <v>7</v>
      </c>
      <c r="I3" s="1"/>
      <c r="J3" s="7"/>
      <c r="K3" s="1"/>
      <c r="L3" s="1"/>
      <c r="M3" s="1"/>
      <c r="N3" s="1"/>
      <c r="O3" s="1"/>
      <c r="P3" s="1"/>
      <c r="Q3" s="1"/>
      <c r="R3" s="1"/>
      <c r="S3" s="1"/>
      <c r="T3" s="1"/>
      <c r="U3" s="1"/>
      <c r="V3" s="1"/>
      <c r="W3" s="1"/>
      <c r="X3" s="1"/>
      <c r="Y3" s="1"/>
      <c r="Z3" s="1"/>
    </row>
    <row r="4" spans="1:26" ht="18.75" customHeight="1" x14ac:dyDescent="0.35">
      <c r="A4" s="1"/>
      <c r="B4" s="1"/>
      <c r="C4" s="1"/>
      <c r="D4" s="8">
        <v>50000</v>
      </c>
      <c r="E4" s="8">
        <f t="shared" ref="D4:H4" si="0">E63</f>
        <v>0</v>
      </c>
      <c r="F4" s="8">
        <f t="shared" si="0"/>
        <v>350000</v>
      </c>
      <c r="G4" s="8">
        <f t="shared" si="0"/>
        <v>0</v>
      </c>
      <c r="H4" s="8">
        <f t="shared" si="0"/>
        <v>0</v>
      </c>
      <c r="I4" s="1"/>
      <c r="J4" s="9"/>
      <c r="K4" s="1"/>
      <c r="L4" s="1"/>
      <c r="M4" s="1"/>
      <c r="N4" s="1"/>
      <c r="O4" s="1"/>
      <c r="P4" s="1"/>
      <c r="Q4" s="1"/>
      <c r="R4" s="1"/>
      <c r="S4" s="1"/>
      <c r="T4" s="1"/>
      <c r="U4" s="1"/>
      <c r="V4" s="1"/>
      <c r="W4" s="1"/>
      <c r="X4" s="1"/>
      <c r="Y4" s="1"/>
      <c r="Z4" s="1"/>
    </row>
    <row r="5" spans="1:26" ht="18.75" customHeight="1" x14ac:dyDescent="0.35">
      <c r="A5" s="1"/>
      <c r="B5" s="1"/>
      <c r="C5" s="1"/>
      <c r="D5" s="1"/>
      <c r="E5" s="1"/>
      <c r="F5" s="1"/>
      <c r="G5" s="1"/>
      <c r="H5" s="1"/>
      <c r="I5" s="1"/>
      <c r="J5" s="1"/>
      <c r="K5" s="4">
        <v>2</v>
      </c>
      <c r="L5" s="5" t="s">
        <v>8</v>
      </c>
      <c r="M5" s="1"/>
      <c r="N5" s="1"/>
      <c r="O5" s="1"/>
      <c r="P5" s="1"/>
      <c r="Q5" s="1"/>
      <c r="R5" s="1"/>
      <c r="S5" s="1"/>
      <c r="T5" s="1"/>
      <c r="U5" s="1"/>
      <c r="V5" s="1"/>
      <c r="W5" s="1"/>
      <c r="X5" s="1"/>
      <c r="Y5" s="1"/>
      <c r="Z5" s="1"/>
    </row>
    <row r="6" spans="1:26" ht="18.75" customHeight="1" x14ac:dyDescent="0.35">
      <c r="A6" s="1"/>
      <c r="B6" s="1"/>
      <c r="C6" s="1"/>
      <c r="D6" s="1"/>
      <c r="E6" s="1"/>
      <c r="F6" s="1"/>
      <c r="G6" s="1"/>
      <c r="H6" s="1"/>
      <c r="I6" s="1"/>
      <c r="J6" s="1"/>
      <c r="K6" s="1"/>
      <c r="L6" s="1"/>
      <c r="M6" s="1"/>
      <c r="N6" s="1"/>
      <c r="O6" s="1"/>
      <c r="P6" s="1"/>
      <c r="Q6" s="1"/>
      <c r="R6" s="1"/>
      <c r="S6" s="1"/>
      <c r="T6" s="1"/>
      <c r="U6" s="1"/>
      <c r="V6" s="1"/>
      <c r="W6" s="1"/>
      <c r="X6" s="1"/>
      <c r="Y6" s="1"/>
      <c r="Z6" s="1"/>
    </row>
    <row r="7" spans="1:26" ht="18.75" customHeight="1" x14ac:dyDescent="0.35">
      <c r="A7" s="1"/>
      <c r="D7" s="1"/>
      <c r="E7" s="1"/>
      <c r="F7" s="1"/>
      <c r="G7" s="1"/>
      <c r="H7" s="1"/>
      <c r="I7" s="1"/>
      <c r="J7" s="1"/>
      <c r="K7" s="284" t="s">
        <v>9</v>
      </c>
      <c r="L7" s="285"/>
      <c r="M7" s="285"/>
      <c r="N7" s="286"/>
      <c r="O7" s="1"/>
      <c r="P7" s="1"/>
      <c r="Q7" s="1"/>
      <c r="R7" s="1"/>
      <c r="S7" s="1"/>
      <c r="T7" s="1"/>
      <c r="U7" s="1"/>
      <c r="V7" s="1"/>
      <c r="W7" s="1"/>
      <c r="X7" s="1"/>
      <c r="Y7" s="1"/>
      <c r="Z7" s="1"/>
    </row>
    <row r="8" spans="1:26" ht="18.75" customHeight="1" x14ac:dyDescent="0.35">
      <c r="A8" s="3"/>
      <c r="B8" s="4"/>
      <c r="C8" s="10"/>
      <c r="D8" s="1"/>
      <c r="E8" s="3"/>
      <c r="F8" s="3"/>
      <c r="G8" s="3"/>
      <c r="H8" s="3"/>
      <c r="I8" s="3"/>
      <c r="J8" s="3"/>
      <c r="K8" s="11"/>
      <c r="L8" s="12"/>
      <c r="M8" s="12"/>
      <c r="N8" s="13"/>
      <c r="O8" s="3"/>
      <c r="P8" s="3"/>
      <c r="Q8" s="3"/>
      <c r="R8" s="3"/>
      <c r="S8" s="3"/>
      <c r="T8" s="3"/>
      <c r="U8" s="3"/>
      <c r="V8" s="3"/>
      <c r="W8" s="3"/>
      <c r="X8" s="3"/>
      <c r="Y8" s="3"/>
      <c r="Z8" s="3"/>
    </row>
    <row r="9" spans="1:26" ht="18.75" customHeight="1" x14ac:dyDescent="0.35">
      <c r="A9" s="1"/>
      <c r="B9" s="1"/>
      <c r="C9" s="14"/>
      <c r="D9" s="1"/>
      <c r="E9" s="1"/>
      <c r="F9" s="1"/>
      <c r="G9" s="1"/>
      <c r="H9" s="1"/>
      <c r="I9" s="1"/>
      <c r="J9" s="1"/>
      <c r="K9" s="15" t="s">
        <v>10</v>
      </c>
      <c r="L9" s="16">
        <f t="shared" ref="L9:L12" si="1">D29/$D$28</f>
        <v>0.4440016268219607</v>
      </c>
      <c r="M9" s="1"/>
      <c r="N9" s="17"/>
      <c r="O9" s="1"/>
      <c r="P9" s="1"/>
      <c r="Q9" s="1"/>
      <c r="R9" s="1"/>
      <c r="S9" s="1"/>
      <c r="T9" s="1"/>
      <c r="U9" s="1"/>
      <c r="V9" s="1"/>
      <c r="W9" s="1"/>
      <c r="X9" s="1"/>
      <c r="Y9" s="1"/>
      <c r="Z9" s="1"/>
    </row>
    <row r="10" spans="1:26" ht="18.75" customHeight="1" x14ac:dyDescent="0.35">
      <c r="A10" s="1"/>
      <c r="B10" s="1"/>
      <c r="C10" s="14"/>
      <c r="D10" s="1"/>
      <c r="E10" s="1"/>
      <c r="F10" s="1"/>
      <c r="G10" s="1"/>
      <c r="H10" s="1"/>
      <c r="I10" s="1"/>
      <c r="J10" s="1"/>
      <c r="K10" s="15" t="s">
        <v>11</v>
      </c>
      <c r="L10" s="16">
        <f t="shared" si="1"/>
        <v>2.1605119161156608E-2</v>
      </c>
      <c r="M10" s="1"/>
      <c r="N10" s="17"/>
      <c r="O10" s="1"/>
      <c r="P10" s="1"/>
      <c r="Q10" s="1"/>
      <c r="R10" s="1"/>
      <c r="S10" s="1"/>
      <c r="T10" s="1"/>
      <c r="U10" s="1"/>
      <c r="V10" s="1"/>
      <c r="W10" s="1"/>
      <c r="X10" s="1"/>
      <c r="Y10" s="1"/>
      <c r="Z10" s="1"/>
    </row>
    <row r="11" spans="1:26" ht="18.75" customHeight="1" x14ac:dyDescent="0.35">
      <c r="A11" s="1"/>
      <c r="B11" s="1"/>
      <c r="C11" s="14"/>
      <c r="D11" s="1"/>
      <c r="E11" s="1"/>
      <c r="F11" s="1"/>
      <c r="G11" s="1"/>
      <c r="H11" s="18"/>
      <c r="I11" s="1"/>
      <c r="J11" s="1"/>
      <c r="K11" s="15" t="s">
        <v>12</v>
      </c>
      <c r="L11" s="16">
        <f t="shared" si="1"/>
        <v>4.5991464512725976E-2</v>
      </c>
      <c r="M11" s="1"/>
      <c r="N11" s="17"/>
      <c r="O11" s="1"/>
      <c r="P11" s="1"/>
      <c r="Q11" s="1"/>
      <c r="R11" s="1"/>
      <c r="S11" s="1"/>
      <c r="T11" s="1"/>
      <c r="U11" s="1"/>
      <c r="V11" s="1"/>
      <c r="W11" s="1"/>
      <c r="X11" s="1"/>
      <c r="Y11" s="1"/>
      <c r="Z11" s="1"/>
    </row>
    <row r="12" spans="1:26" ht="18.75" customHeight="1" x14ac:dyDescent="0.35">
      <c r="A12" s="1"/>
      <c r="B12" s="1"/>
      <c r="C12" s="14"/>
      <c r="D12" s="19"/>
      <c r="E12" s="1"/>
      <c r="F12" s="19"/>
      <c r="G12" s="19"/>
      <c r="H12" s="18"/>
      <c r="I12" s="1"/>
      <c r="J12" s="1"/>
      <c r="K12" s="15" t="s">
        <v>13</v>
      </c>
      <c r="L12" s="16">
        <f t="shared" si="1"/>
        <v>0.48840178950415675</v>
      </c>
      <c r="M12" s="1"/>
      <c r="N12" s="17"/>
      <c r="O12" s="1"/>
      <c r="P12" s="1"/>
      <c r="Q12" s="1"/>
      <c r="R12" s="1"/>
      <c r="S12" s="1"/>
      <c r="T12" s="1"/>
      <c r="U12" s="1"/>
      <c r="V12" s="1"/>
      <c r="W12" s="1"/>
      <c r="X12" s="1"/>
      <c r="Y12" s="1"/>
      <c r="Z12" s="1"/>
    </row>
    <row r="13" spans="1:26" ht="18.75" customHeight="1" x14ac:dyDescent="0.35">
      <c r="A13" s="1"/>
      <c r="B13" s="1"/>
      <c r="D13" s="18"/>
      <c r="E13" s="1"/>
      <c r="F13" s="18"/>
      <c r="G13" s="18"/>
      <c r="H13" s="1"/>
      <c r="I13" s="1"/>
      <c r="J13" s="1"/>
      <c r="K13" s="20"/>
      <c r="L13" s="21"/>
      <c r="M13" s="22"/>
      <c r="N13" s="23"/>
      <c r="O13" s="1"/>
      <c r="P13" s="1"/>
      <c r="Q13" s="1"/>
      <c r="R13" s="1"/>
      <c r="S13" s="1"/>
      <c r="T13" s="1"/>
      <c r="U13" s="1"/>
      <c r="V13" s="1"/>
      <c r="W13" s="1"/>
      <c r="X13" s="1"/>
      <c r="Y13" s="1"/>
      <c r="Z13" s="1"/>
    </row>
    <row r="14" spans="1:26" ht="18.75" customHeight="1" x14ac:dyDescent="0.35">
      <c r="A14" s="1"/>
      <c r="B14" s="1"/>
      <c r="D14" s="19"/>
      <c r="E14" s="1"/>
      <c r="F14" s="19"/>
      <c r="G14" s="19"/>
      <c r="H14" s="1"/>
      <c r="I14" s="1"/>
      <c r="J14" s="1"/>
      <c r="K14" s="24"/>
      <c r="L14" s="1"/>
      <c r="M14" s="1"/>
      <c r="N14" s="1"/>
      <c r="O14" s="1"/>
      <c r="P14" s="1"/>
      <c r="Q14" s="1"/>
      <c r="R14" s="1"/>
      <c r="S14" s="1"/>
      <c r="T14" s="1"/>
      <c r="U14" s="1"/>
      <c r="V14" s="1"/>
      <c r="W14" s="1"/>
      <c r="X14" s="1"/>
      <c r="Y14" s="1"/>
      <c r="Z14" s="1"/>
    </row>
    <row r="15" spans="1:26" ht="18.75" customHeight="1" x14ac:dyDescent="0.35">
      <c r="A15" s="1"/>
      <c r="B15" s="3">
        <v>3</v>
      </c>
      <c r="C15" s="10" t="s">
        <v>14</v>
      </c>
      <c r="D15" s="18"/>
      <c r="E15" s="1"/>
      <c r="F15" s="19"/>
      <c r="G15" s="19"/>
      <c r="H15" s="19"/>
      <c r="I15" s="1"/>
      <c r="J15" s="1"/>
      <c r="K15" s="1"/>
      <c r="L15" s="1"/>
      <c r="M15" s="1"/>
      <c r="N15" s="1"/>
      <c r="O15" s="1"/>
      <c r="P15" s="1"/>
      <c r="Q15" s="1"/>
      <c r="R15" s="1"/>
      <c r="S15" s="1"/>
      <c r="T15" s="1"/>
      <c r="U15" s="1"/>
      <c r="V15" s="1"/>
      <c r="W15" s="1"/>
      <c r="X15" s="1"/>
      <c r="Y15" s="1"/>
      <c r="Z15" s="1"/>
    </row>
    <row r="16" spans="1:26" ht="18.75" customHeight="1" x14ac:dyDescent="0.35">
      <c r="A16" s="1"/>
      <c r="B16" s="1"/>
      <c r="C16" s="1"/>
      <c r="D16" s="18"/>
      <c r="E16" s="18"/>
      <c r="F16" s="18"/>
      <c r="G16" s="18"/>
      <c r="H16" s="18"/>
      <c r="I16" s="1"/>
      <c r="J16" s="1"/>
      <c r="K16" s="287" t="s">
        <v>15</v>
      </c>
      <c r="L16" s="288"/>
      <c r="M16" s="288"/>
      <c r="N16" s="289"/>
      <c r="O16" s="1"/>
      <c r="P16" s="1"/>
      <c r="Q16" s="1"/>
      <c r="R16" s="1"/>
      <c r="S16" s="1"/>
      <c r="T16" s="1"/>
      <c r="U16" s="1"/>
      <c r="V16" s="1"/>
      <c r="W16" s="1"/>
      <c r="X16" s="1"/>
      <c r="Y16" s="1"/>
      <c r="Z16" s="1"/>
    </row>
    <row r="17" spans="1:26" ht="18.75" customHeight="1" x14ac:dyDescent="0.35">
      <c r="A17" s="1"/>
      <c r="B17" s="1"/>
      <c r="C17" s="25"/>
      <c r="D17" s="290" t="s">
        <v>3</v>
      </c>
      <c r="E17" s="290" t="s">
        <v>4</v>
      </c>
      <c r="F17" s="290" t="s">
        <v>5</v>
      </c>
      <c r="G17" s="290" t="s">
        <v>6</v>
      </c>
      <c r="H17" s="290" t="s">
        <v>7</v>
      </c>
      <c r="I17" s="1"/>
      <c r="J17" s="1"/>
      <c r="K17" s="11"/>
      <c r="L17" s="12"/>
      <c r="M17" s="12"/>
      <c r="N17" s="13"/>
      <c r="O17" s="1"/>
      <c r="P17" s="1"/>
      <c r="Q17" s="1"/>
      <c r="R17" s="1"/>
      <c r="S17" s="1"/>
      <c r="T17" s="1"/>
      <c r="U17" s="1"/>
      <c r="V17" s="1"/>
      <c r="W17" s="1"/>
      <c r="X17" s="1"/>
      <c r="Y17" s="1"/>
      <c r="Z17" s="1"/>
    </row>
    <row r="18" spans="1:26" ht="18.75" customHeight="1" x14ac:dyDescent="0.35">
      <c r="A18" s="24"/>
      <c r="B18" s="24"/>
      <c r="C18" s="26"/>
      <c r="D18" s="291"/>
      <c r="E18" s="291"/>
      <c r="F18" s="291"/>
      <c r="G18" s="291"/>
      <c r="H18" s="291"/>
      <c r="I18" s="24"/>
      <c r="J18" s="27"/>
      <c r="K18" s="15" t="s">
        <v>10</v>
      </c>
      <c r="L18" s="16">
        <f t="shared" ref="L18:L21" si="2">E29/$E$28</f>
        <v>0.44214528894194632</v>
      </c>
      <c r="M18" s="1"/>
      <c r="N18" s="17"/>
      <c r="O18" s="24"/>
      <c r="P18" s="24"/>
      <c r="Q18" s="24"/>
      <c r="R18" s="24"/>
      <c r="S18" s="24"/>
      <c r="T18" s="24"/>
      <c r="U18" s="24"/>
      <c r="V18" s="24"/>
      <c r="W18" s="24"/>
      <c r="X18" s="24"/>
      <c r="Y18" s="24"/>
      <c r="Z18" s="24"/>
    </row>
    <row r="19" spans="1:26" ht="18.75" customHeight="1" x14ac:dyDescent="0.35">
      <c r="A19" s="1"/>
      <c r="B19" s="1"/>
      <c r="C19" s="28" t="s">
        <v>16</v>
      </c>
      <c r="D19" s="29">
        <f t="shared" ref="D19:H19" si="3">SUM(D20:D23)</f>
        <v>143304</v>
      </c>
      <c r="E19" s="29">
        <f t="shared" si="3"/>
        <v>421851.15</v>
      </c>
      <c r="F19" s="29">
        <f t="shared" si="3"/>
        <v>993945.45</v>
      </c>
      <c r="G19" s="29">
        <f t="shared" si="3"/>
        <v>2041922.45</v>
      </c>
      <c r="H19" s="29">
        <f t="shared" si="3"/>
        <v>3614892.75</v>
      </c>
      <c r="I19" s="1"/>
      <c r="J19" s="30"/>
      <c r="K19" s="15" t="s">
        <v>11</v>
      </c>
      <c r="L19" s="16">
        <f t="shared" si="2"/>
        <v>3.564322664999147E-2</v>
      </c>
      <c r="M19" s="1"/>
      <c r="N19" s="17"/>
      <c r="O19" s="1"/>
      <c r="P19" s="1"/>
      <c r="Q19" s="1"/>
      <c r="R19" s="1"/>
      <c r="S19" s="1"/>
      <c r="T19" s="1"/>
      <c r="U19" s="1"/>
      <c r="V19" s="1"/>
      <c r="W19" s="1"/>
      <c r="X19" s="1"/>
      <c r="Y19" s="1"/>
      <c r="Z19" s="1"/>
    </row>
    <row r="20" spans="1:26" ht="18.75" customHeight="1" x14ac:dyDescent="0.35">
      <c r="A20" s="1"/>
      <c r="B20" s="1"/>
      <c r="C20" s="31" t="s">
        <v>17</v>
      </c>
      <c r="D20" s="32">
        <v>96000</v>
      </c>
      <c r="E20" s="32">
        <v>282600</v>
      </c>
      <c r="F20" s="32">
        <v>655800</v>
      </c>
      <c r="G20" s="32">
        <v>1255800</v>
      </c>
      <c r="H20" s="32">
        <v>2189000</v>
      </c>
      <c r="I20" s="1"/>
      <c r="J20" s="33"/>
      <c r="K20" s="15" t="s">
        <v>12</v>
      </c>
      <c r="L20" s="16">
        <f t="shared" si="2"/>
        <v>4.8484389113119711E-2</v>
      </c>
      <c r="M20" s="1"/>
      <c r="N20" s="17"/>
      <c r="O20" s="1"/>
      <c r="P20" s="1"/>
      <c r="Q20" s="1"/>
      <c r="R20" s="1"/>
      <c r="S20" s="1"/>
      <c r="T20" s="1"/>
      <c r="U20" s="1"/>
      <c r="V20" s="1"/>
      <c r="W20" s="1"/>
      <c r="X20" s="1"/>
      <c r="Y20" s="1"/>
      <c r="Z20" s="1"/>
    </row>
    <row r="21" spans="1:26" ht="18.75" customHeight="1" x14ac:dyDescent="0.35">
      <c r="A21" s="1"/>
      <c r="B21" s="1"/>
      <c r="C21" s="31" t="s">
        <v>18</v>
      </c>
      <c r="D21" s="32">
        <v>47304</v>
      </c>
      <c r="E21" s="32">
        <v>139251.15</v>
      </c>
      <c r="F21" s="32">
        <v>323145.45</v>
      </c>
      <c r="G21" s="32">
        <v>618795.44999999995</v>
      </c>
      <c r="H21" s="32">
        <v>1078629.75</v>
      </c>
      <c r="I21" s="1"/>
      <c r="J21" s="17"/>
      <c r="K21" s="15" t="s">
        <v>13</v>
      </c>
      <c r="L21" s="16">
        <f t="shared" si="2"/>
        <v>0.4737270952949425</v>
      </c>
      <c r="M21" s="1"/>
      <c r="N21" s="17"/>
      <c r="O21" s="1"/>
      <c r="P21" s="1"/>
      <c r="Q21" s="1"/>
      <c r="R21" s="1"/>
      <c r="S21" s="1"/>
      <c r="T21" s="1"/>
      <c r="U21" s="1"/>
      <c r="V21" s="1"/>
      <c r="W21" s="1"/>
      <c r="X21" s="1"/>
      <c r="Y21" s="1"/>
      <c r="Z21" s="1"/>
    </row>
    <row r="22" spans="1:26" ht="18.75" customHeight="1" x14ac:dyDescent="0.35">
      <c r="A22" s="1"/>
      <c r="B22" s="1"/>
      <c r="C22" s="31" t="s">
        <v>19</v>
      </c>
      <c r="D22" s="32">
        <v>0</v>
      </c>
      <c r="E22" s="32">
        <v>0</v>
      </c>
      <c r="F22" s="32">
        <v>15000</v>
      </c>
      <c r="G22" s="32">
        <v>45327</v>
      </c>
      <c r="H22" s="32">
        <v>98298</v>
      </c>
      <c r="I22" s="1"/>
      <c r="J22" s="17"/>
      <c r="K22" s="20"/>
      <c r="L22" s="21"/>
      <c r="M22" s="22"/>
      <c r="N22" s="23"/>
      <c r="O22" s="34"/>
      <c r="P22" s="1"/>
      <c r="Q22" s="1"/>
      <c r="R22" s="1"/>
      <c r="S22" s="1"/>
      <c r="T22" s="1"/>
      <c r="U22" s="1"/>
      <c r="V22" s="1"/>
      <c r="W22" s="1"/>
      <c r="X22" s="1"/>
      <c r="Y22" s="1"/>
      <c r="Z22" s="1"/>
    </row>
    <row r="23" spans="1:26" ht="18.75" customHeight="1" x14ac:dyDescent="0.35">
      <c r="A23" s="1"/>
      <c r="B23" s="1"/>
      <c r="C23" s="31" t="s">
        <v>20</v>
      </c>
      <c r="D23" s="32">
        <v>0</v>
      </c>
      <c r="E23" s="32">
        <v>0</v>
      </c>
      <c r="F23" s="32">
        <v>0</v>
      </c>
      <c r="G23" s="32">
        <v>122000</v>
      </c>
      <c r="H23" s="32">
        <v>248965</v>
      </c>
      <c r="I23" s="1"/>
      <c r="J23" s="1"/>
      <c r="K23" s="35"/>
      <c r="L23" s="16"/>
      <c r="M23" s="36"/>
      <c r="N23" s="1"/>
      <c r="O23" s="1"/>
      <c r="P23" s="1"/>
      <c r="Q23" s="1"/>
      <c r="R23" s="1"/>
      <c r="S23" s="1"/>
      <c r="T23" s="1"/>
      <c r="U23" s="1"/>
      <c r="V23" s="1"/>
      <c r="W23" s="1"/>
      <c r="X23" s="1"/>
      <c r="Y23" s="1"/>
      <c r="Z23" s="1"/>
    </row>
    <row r="24" spans="1:26" ht="18.75" customHeight="1" x14ac:dyDescent="0.35">
      <c r="A24" s="1"/>
      <c r="B24" s="1"/>
      <c r="C24" s="28" t="s">
        <v>21</v>
      </c>
      <c r="D24" s="29">
        <f t="shared" ref="D24:H24" si="4">SUM(D25:D27)</f>
        <v>30060.2</v>
      </c>
      <c r="E24" s="29">
        <f t="shared" si="4"/>
        <v>89858</v>
      </c>
      <c r="F24" s="29">
        <f t="shared" si="4"/>
        <v>206272</v>
      </c>
      <c r="G24" s="29">
        <f t="shared" si="4"/>
        <v>389634</v>
      </c>
      <c r="H24" s="29">
        <f t="shared" si="4"/>
        <v>691767</v>
      </c>
      <c r="I24" s="37"/>
      <c r="J24" s="1"/>
      <c r="K24" s="284" t="s">
        <v>22</v>
      </c>
      <c r="L24" s="285"/>
      <c r="M24" s="285"/>
      <c r="N24" s="286"/>
      <c r="O24" s="1"/>
      <c r="P24" s="1"/>
      <c r="Q24" s="1"/>
      <c r="R24" s="1"/>
      <c r="S24" s="1"/>
      <c r="T24" s="1"/>
      <c r="U24" s="1"/>
      <c r="V24" s="1"/>
      <c r="W24" s="1"/>
      <c r="X24" s="1"/>
      <c r="Y24" s="1"/>
      <c r="Z24" s="1"/>
    </row>
    <row r="25" spans="1:26" ht="18.75" customHeight="1" x14ac:dyDescent="0.35">
      <c r="A25" s="1"/>
      <c r="B25" s="1"/>
      <c r="C25" s="31" t="s">
        <v>23</v>
      </c>
      <c r="D25" s="32">
        <v>1260.2</v>
      </c>
      <c r="E25" s="32">
        <v>5078</v>
      </c>
      <c r="F25" s="32">
        <v>9532</v>
      </c>
      <c r="G25" s="32">
        <v>12894</v>
      </c>
      <c r="H25" s="32">
        <v>35067</v>
      </c>
      <c r="I25" s="37"/>
      <c r="J25" s="1"/>
      <c r="K25" s="11"/>
      <c r="L25" s="12"/>
      <c r="M25" s="12"/>
      <c r="N25" s="13"/>
      <c r="O25" s="1"/>
      <c r="P25" s="1"/>
      <c r="Q25" s="1"/>
      <c r="R25" s="1"/>
      <c r="S25" s="1"/>
      <c r="T25" s="1"/>
      <c r="U25" s="1"/>
      <c r="V25" s="1"/>
      <c r="W25" s="1"/>
      <c r="X25" s="1"/>
      <c r="Y25" s="1"/>
      <c r="Z25" s="1"/>
    </row>
    <row r="26" spans="1:26" ht="18.75" customHeight="1" x14ac:dyDescent="0.35">
      <c r="A26" s="1"/>
      <c r="B26" s="1"/>
      <c r="C26" s="31" t="s">
        <v>24</v>
      </c>
      <c r="D26" s="32">
        <v>28800</v>
      </c>
      <c r="E26" s="32">
        <v>84780</v>
      </c>
      <c r="F26" s="32">
        <v>196740</v>
      </c>
      <c r="G26" s="32">
        <v>376740</v>
      </c>
      <c r="H26" s="32">
        <v>656700</v>
      </c>
      <c r="I26" s="37"/>
      <c r="J26" s="1"/>
      <c r="K26" s="15" t="s">
        <v>10</v>
      </c>
      <c r="L26" s="16">
        <f t="shared" ref="L26:L29" si="5">F29/$F$28</f>
        <v>0.47936110751590283</v>
      </c>
      <c r="M26" s="1"/>
      <c r="N26" s="17"/>
      <c r="O26" s="1"/>
      <c r="P26" s="1"/>
      <c r="Q26" s="1"/>
      <c r="R26" s="1"/>
      <c r="S26" s="1"/>
      <c r="T26" s="1"/>
      <c r="U26" s="1"/>
      <c r="V26" s="1"/>
      <c r="W26" s="1"/>
      <c r="X26" s="1"/>
      <c r="Y26" s="1"/>
      <c r="Z26" s="1"/>
    </row>
    <row r="27" spans="1:26" ht="18.75" customHeight="1" x14ac:dyDescent="0.35">
      <c r="A27" s="1"/>
      <c r="B27" s="1"/>
      <c r="C27" s="31" t="s">
        <v>25</v>
      </c>
      <c r="D27" s="32">
        <v>0</v>
      </c>
      <c r="E27" s="32">
        <v>0</v>
      </c>
      <c r="F27" s="32">
        <v>0</v>
      </c>
      <c r="G27" s="32">
        <v>0</v>
      </c>
      <c r="H27" s="32">
        <v>0</v>
      </c>
      <c r="I27" s="37"/>
      <c r="J27" s="1"/>
      <c r="K27" s="15" t="s">
        <v>11</v>
      </c>
      <c r="L27" s="16">
        <f t="shared" si="5"/>
        <v>6.1137715652578244E-2</v>
      </c>
      <c r="M27" s="1"/>
      <c r="N27" s="17"/>
      <c r="O27" s="1"/>
      <c r="P27" s="1"/>
      <c r="Q27" s="1"/>
      <c r="R27" s="1"/>
      <c r="S27" s="1"/>
      <c r="T27" s="1"/>
      <c r="U27" s="1"/>
      <c r="V27" s="1"/>
      <c r="W27" s="1"/>
      <c r="X27" s="1"/>
      <c r="Y27" s="1"/>
      <c r="Z27" s="1"/>
    </row>
    <row r="28" spans="1:26" ht="18.75" customHeight="1" x14ac:dyDescent="0.35">
      <c r="A28" s="1"/>
      <c r="B28" s="1"/>
      <c r="C28" s="28" t="s">
        <v>26</v>
      </c>
      <c r="D28" s="29">
        <f t="shared" ref="D28:H28" si="6">SUM(D29:D32)</f>
        <v>112612.2</v>
      </c>
      <c r="E28" s="29">
        <f t="shared" si="6"/>
        <v>158319</v>
      </c>
      <c r="F28" s="29">
        <f t="shared" si="6"/>
        <v>208611</v>
      </c>
      <c r="G28" s="29">
        <f t="shared" si="6"/>
        <v>442373</v>
      </c>
      <c r="H28" s="29">
        <f t="shared" si="6"/>
        <v>641838</v>
      </c>
      <c r="I28" s="38"/>
      <c r="J28" s="1"/>
      <c r="K28" s="15" t="s">
        <v>12</v>
      </c>
      <c r="L28" s="16">
        <f t="shared" si="5"/>
        <v>5.2044235443001567E-2</v>
      </c>
      <c r="M28" s="1"/>
      <c r="N28" s="17"/>
      <c r="O28" s="1"/>
      <c r="P28" s="1"/>
      <c r="Q28" s="1"/>
      <c r="R28" s="1"/>
      <c r="S28" s="1"/>
      <c r="T28" s="1"/>
      <c r="U28" s="1"/>
      <c r="V28" s="1"/>
      <c r="W28" s="1"/>
      <c r="X28" s="1"/>
      <c r="Y28" s="1"/>
      <c r="Z28" s="1"/>
    </row>
    <row r="29" spans="1:26" ht="18.75" customHeight="1" x14ac:dyDescent="0.35">
      <c r="A29" s="39"/>
      <c r="B29" s="39"/>
      <c r="C29" s="40" t="s">
        <v>27</v>
      </c>
      <c r="D29" s="32">
        <v>50000</v>
      </c>
      <c r="E29" s="32">
        <v>70000</v>
      </c>
      <c r="F29" s="32">
        <v>100000</v>
      </c>
      <c r="G29" s="32">
        <v>150000</v>
      </c>
      <c r="H29" s="32">
        <v>230000</v>
      </c>
      <c r="I29" s="39"/>
      <c r="J29" s="39"/>
      <c r="K29" s="15" t="s">
        <v>13</v>
      </c>
      <c r="L29" s="16">
        <f t="shared" si="5"/>
        <v>0.4074569413885174</v>
      </c>
      <c r="M29" s="1"/>
      <c r="N29" s="17"/>
      <c r="O29" s="39"/>
      <c r="P29" s="39"/>
      <c r="Q29" s="39"/>
      <c r="R29" s="39"/>
      <c r="S29" s="39"/>
      <c r="T29" s="39"/>
      <c r="U29" s="39"/>
      <c r="V29" s="39"/>
      <c r="W29" s="39"/>
      <c r="X29" s="39"/>
      <c r="Y29" s="39"/>
      <c r="Z29" s="39"/>
    </row>
    <row r="30" spans="1:26" ht="18.75" customHeight="1" x14ac:dyDescent="0.35">
      <c r="A30" s="39"/>
      <c r="B30" s="39"/>
      <c r="C30" s="40" t="s">
        <v>28</v>
      </c>
      <c r="D30" s="32">
        <v>2433</v>
      </c>
      <c r="E30" s="32">
        <v>5643</v>
      </c>
      <c r="F30" s="32">
        <v>12754</v>
      </c>
      <c r="G30" s="32">
        <v>35786</v>
      </c>
      <c r="H30" s="32">
        <v>65217</v>
      </c>
      <c r="I30" s="39"/>
      <c r="J30" s="39"/>
      <c r="K30" s="20"/>
      <c r="L30" s="21"/>
      <c r="M30" s="22"/>
      <c r="N30" s="23"/>
      <c r="O30" s="39"/>
      <c r="P30" s="39"/>
      <c r="Q30" s="39"/>
      <c r="R30" s="39"/>
      <c r="S30" s="39"/>
      <c r="T30" s="39"/>
      <c r="U30" s="39"/>
      <c r="V30" s="39"/>
      <c r="W30" s="39"/>
      <c r="X30" s="39"/>
      <c r="Y30" s="39"/>
      <c r="Z30" s="39"/>
    </row>
    <row r="31" spans="1:26" ht="18.75" customHeight="1" x14ac:dyDescent="0.35">
      <c r="A31" s="39"/>
      <c r="B31" s="39"/>
      <c r="C31" s="40" t="s">
        <v>29</v>
      </c>
      <c r="D31" s="32">
        <v>5179.2</v>
      </c>
      <c r="E31" s="32">
        <v>7676</v>
      </c>
      <c r="F31" s="32">
        <v>10857</v>
      </c>
      <c r="G31" s="32">
        <v>55896</v>
      </c>
      <c r="H31" s="32">
        <v>75634</v>
      </c>
      <c r="I31" s="39"/>
      <c r="J31" s="39"/>
      <c r="K31" s="39"/>
      <c r="L31" s="39"/>
      <c r="M31" s="39"/>
      <c r="N31" s="39"/>
      <c r="O31" s="39"/>
      <c r="P31" s="39"/>
      <c r="Q31" s="39"/>
      <c r="R31" s="39"/>
      <c r="S31" s="39"/>
      <c r="T31" s="39"/>
      <c r="U31" s="39"/>
      <c r="V31" s="39"/>
      <c r="W31" s="39"/>
      <c r="X31" s="39"/>
      <c r="Y31" s="39"/>
      <c r="Z31" s="39"/>
    </row>
    <row r="32" spans="1:26" ht="18.75" customHeight="1" x14ac:dyDescent="0.35">
      <c r="A32" s="39"/>
      <c r="B32" s="39"/>
      <c r="C32" s="40" t="s">
        <v>30</v>
      </c>
      <c r="D32" s="32">
        <v>55000</v>
      </c>
      <c r="E32" s="32">
        <v>75000</v>
      </c>
      <c r="F32" s="32">
        <v>85000</v>
      </c>
      <c r="G32" s="32">
        <v>200691</v>
      </c>
      <c r="H32" s="32">
        <v>270987</v>
      </c>
      <c r="I32" s="39"/>
      <c r="J32" s="39"/>
      <c r="K32" s="39"/>
      <c r="L32" s="39"/>
      <c r="M32" s="39"/>
      <c r="N32" s="39"/>
      <c r="O32" s="39"/>
      <c r="P32" s="39"/>
      <c r="Q32" s="39"/>
      <c r="R32" s="39"/>
      <c r="S32" s="39"/>
      <c r="T32" s="39"/>
      <c r="U32" s="39"/>
      <c r="V32" s="39"/>
      <c r="W32" s="39"/>
      <c r="X32" s="39"/>
      <c r="Y32" s="39"/>
      <c r="Z32" s="39"/>
    </row>
    <row r="33" spans="1:26" ht="18.75" customHeight="1" x14ac:dyDescent="0.35">
      <c r="A33" s="41"/>
      <c r="B33" s="41"/>
      <c r="C33" s="42" t="s">
        <v>31</v>
      </c>
      <c r="D33" s="29">
        <f t="shared" ref="D33:H33" si="7">D19-D24-D28</f>
        <v>631.60000000000582</v>
      </c>
      <c r="E33" s="29">
        <f t="shared" si="7"/>
        <v>173674.15000000002</v>
      </c>
      <c r="F33" s="29">
        <f t="shared" si="7"/>
        <v>579062.44999999995</v>
      </c>
      <c r="G33" s="29">
        <f t="shared" si="7"/>
        <v>1209915.45</v>
      </c>
      <c r="H33" s="29">
        <f t="shared" si="7"/>
        <v>2281287.75</v>
      </c>
      <c r="I33" s="41"/>
      <c r="J33" s="41"/>
      <c r="K33" s="284" t="s">
        <v>32</v>
      </c>
      <c r="L33" s="285"/>
      <c r="M33" s="285"/>
      <c r="N33" s="286"/>
      <c r="O33" s="41"/>
      <c r="P33" s="41"/>
      <c r="Q33" s="41"/>
      <c r="R33" s="41"/>
      <c r="S33" s="41"/>
      <c r="T33" s="41"/>
      <c r="U33" s="41"/>
      <c r="V33" s="41"/>
      <c r="W33" s="41"/>
      <c r="X33" s="41"/>
      <c r="Y33" s="41"/>
      <c r="Z33" s="41"/>
    </row>
    <row r="34" spans="1:26" ht="18.75" customHeight="1" x14ac:dyDescent="0.35">
      <c r="A34" s="1"/>
      <c r="B34" s="1"/>
      <c r="C34" s="28" t="s">
        <v>33</v>
      </c>
      <c r="D34" s="43">
        <f>-$D$54/5</f>
        <v>0</v>
      </c>
      <c r="E34" s="43">
        <f>-$D$54/5-$E$54/5</f>
        <v>0</v>
      </c>
      <c r="F34" s="43">
        <f>-$D$54/5-$E$54/5-$F$54/5</f>
        <v>0</v>
      </c>
      <c r="G34" s="43">
        <f>-$D$54/5-$E$54/5-$F$54/5-$G$54/5</f>
        <v>0</v>
      </c>
      <c r="H34" s="43">
        <f>-$D$54/5-$E$54/5-$F$54/5-$G$54/5-$H$54/5</f>
        <v>0</v>
      </c>
      <c r="I34" s="1"/>
      <c r="J34" s="1"/>
      <c r="K34" s="11"/>
      <c r="L34" s="12"/>
      <c r="M34" s="12"/>
      <c r="N34" s="13"/>
      <c r="O34" s="1"/>
      <c r="P34" s="1"/>
      <c r="Q34" s="1"/>
      <c r="R34" s="1"/>
      <c r="S34" s="1"/>
      <c r="T34" s="1"/>
      <c r="U34" s="1"/>
      <c r="V34" s="1"/>
      <c r="W34" s="1"/>
      <c r="X34" s="1"/>
      <c r="Y34" s="1"/>
      <c r="Z34" s="1"/>
    </row>
    <row r="35" spans="1:26" ht="18.75" customHeight="1" x14ac:dyDescent="0.35">
      <c r="A35" s="44"/>
      <c r="B35" s="44"/>
      <c r="C35" s="42" t="s">
        <v>34</v>
      </c>
      <c r="D35" s="29">
        <f t="shared" ref="D35:H35" si="8">D33-D34</f>
        <v>631.60000000000582</v>
      </c>
      <c r="E35" s="29">
        <f t="shared" si="8"/>
        <v>173674.15000000002</v>
      </c>
      <c r="F35" s="29">
        <f t="shared" si="8"/>
        <v>579062.44999999995</v>
      </c>
      <c r="G35" s="29">
        <f t="shared" si="8"/>
        <v>1209915.45</v>
      </c>
      <c r="H35" s="29">
        <f t="shared" si="8"/>
        <v>2281287.75</v>
      </c>
      <c r="I35" s="44"/>
      <c r="J35" s="1"/>
      <c r="K35" s="15" t="s">
        <v>10</v>
      </c>
      <c r="L35" s="16">
        <f t="shared" ref="L35:L38" si="9">G29/$G$28</f>
        <v>0.33908036882901987</v>
      </c>
      <c r="M35" s="1"/>
      <c r="N35" s="17"/>
      <c r="O35" s="1"/>
      <c r="P35" s="44"/>
      <c r="Q35" s="44"/>
      <c r="R35" s="44"/>
      <c r="S35" s="44"/>
      <c r="T35" s="44"/>
      <c r="U35" s="44"/>
      <c r="V35" s="44"/>
      <c r="W35" s="44"/>
      <c r="X35" s="44"/>
      <c r="Y35" s="44"/>
      <c r="Z35" s="44"/>
    </row>
    <row r="36" spans="1:26" ht="18.75" customHeight="1" x14ac:dyDescent="0.35">
      <c r="A36" s="1"/>
      <c r="B36" s="1"/>
      <c r="C36" s="28" t="s">
        <v>35</v>
      </c>
      <c r="D36" s="32">
        <v>0</v>
      </c>
      <c r="E36" s="32">
        <v>0</v>
      </c>
      <c r="F36" s="45">
        <v>0</v>
      </c>
      <c r="G36" s="45">
        <v>0</v>
      </c>
      <c r="H36" s="45">
        <v>0</v>
      </c>
      <c r="I36" s="1"/>
      <c r="J36" s="1"/>
      <c r="K36" s="15" t="s">
        <v>11</v>
      </c>
      <c r="L36" s="16">
        <f t="shared" si="9"/>
        <v>8.0895533859435362E-2</v>
      </c>
      <c r="M36" s="1"/>
      <c r="N36" s="17"/>
      <c r="O36" s="1"/>
      <c r="P36" s="1"/>
      <c r="Q36" s="1"/>
      <c r="R36" s="1"/>
      <c r="S36" s="1"/>
      <c r="T36" s="1"/>
      <c r="U36" s="1"/>
      <c r="V36" s="1"/>
      <c r="W36" s="1"/>
      <c r="X36" s="1"/>
      <c r="Y36" s="1"/>
      <c r="Z36" s="1"/>
    </row>
    <row r="37" spans="1:26" ht="18.75" customHeight="1" x14ac:dyDescent="0.35">
      <c r="A37" s="1"/>
      <c r="B37" s="1"/>
      <c r="C37" s="28" t="s">
        <v>36</v>
      </c>
      <c r="D37" s="32">
        <v>0</v>
      </c>
      <c r="E37" s="32">
        <v>0</v>
      </c>
      <c r="F37" s="45">
        <v>0</v>
      </c>
      <c r="G37" s="45">
        <v>0</v>
      </c>
      <c r="H37" s="45">
        <v>0</v>
      </c>
      <c r="I37" s="1"/>
      <c r="J37" s="1"/>
      <c r="K37" s="15" t="s">
        <v>12</v>
      </c>
      <c r="L37" s="16">
        <f t="shared" si="9"/>
        <v>0.12635490864044596</v>
      </c>
      <c r="M37" s="1"/>
      <c r="N37" s="17"/>
      <c r="O37" s="1"/>
      <c r="P37" s="1"/>
      <c r="Q37" s="1"/>
      <c r="R37" s="1"/>
      <c r="S37" s="1"/>
      <c r="T37" s="1"/>
      <c r="U37" s="1"/>
      <c r="V37" s="1"/>
      <c r="W37" s="1"/>
      <c r="X37" s="1"/>
      <c r="Y37" s="1"/>
      <c r="Z37" s="1"/>
    </row>
    <row r="38" spans="1:26" ht="18.75" customHeight="1" x14ac:dyDescent="0.35">
      <c r="A38" s="46"/>
      <c r="B38" s="46"/>
      <c r="C38" s="47" t="s">
        <v>37</v>
      </c>
      <c r="D38" s="29">
        <f t="shared" ref="D38:H38" si="10">D35-D36-D37</f>
        <v>631.60000000000582</v>
      </c>
      <c r="E38" s="29">
        <f t="shared" si="10"/>
        <v>173674.15000000002</v>
      </c>
      <c r="F38" s="29">
        <f t="shared" si="10"/>
        <v>579062.44999999995</v>
      </c>
      <c r="G38" s="29">
        <f t="shared" si="10"/>
        <v>1209915.45</v>
      </c>
      <c r="H38" s="29">
        <f t="shared" si="10"/>
        <v>2281287.75</v>
      </c>
      <c r="I38" s="46"/>
      <c r="J38" s="1"/>
      <c r="K38" s="15" t="s">
        <v>13</v>
      </c>
      <c r="L38" s="16">
        <f t="shared" si="9"/>
        <v>0.45366918867109884</v>
      </c>
      <c r="M38" s="1"/>
      <c r="N38" s="17"/>
      <c r="O38" s="1"/>
      <c r="P38" s="46"/>
      <c r="Q38" s="46"/>
      <c r="R38" s="46"/>
      <c r="S38" s="46"/>
      <c r="T38" s="46"/>
      <c r="U38" s="46"/>
      <c r="V38" s="46"/>
      <c r="W38" s="46"/>
      <c r="X38" s="46"/>
      <c r="Y38" s="46"/>
      <c r="Z38" s="46"/>
    </row>
    <row r="39" spans="1:26" ht="18.75" customHeight="1" x14ac:dyDescent="0.35">
      <c r="A39" s="1"/>
      <c r="B39" s="1"/>
      <c r="C39" s="28" t="s">
        <v>38</v>
      </c>
      <c r="D39" s="43">
        <f t="shared" ref="D39:H39" si="11">IF(D38&gt;0,D38*0.24,0)</f>
        <v>151.5840000000014</v>
      </c>
      <c r="E39" s="43">
        <f t="shared" si="11"/>
        <v>41681.796000000002</v>
      </c>
      <c r="F39" s="48">
        <f t="shared" si="11"/>
        <v>138974.98799999998</v>
      </c>
      <c r="G39" s="48">
        <f t="shared" si="11"/>
        <v>290379.70799999998</v>
      </c>
      <c r="H39" s="48">
        <f t="shared" si="11"/>
        <v>547509.05999999994</v>
      </c>
      <c r="I39" s="1"/>
      <c r="J39" s="1"/>
      <c r="K39" s="20"/>
      <c r="L39" s="21"/>
      <c r="M39" s="22"/>
      <c r="N39" s="23"/>
      <c r="O39" s="1"/>
      <c r="P39" s="1"/>
      <c r="Q39" s="1"/>
      <c r="R39" s="1"/>
      <c r="S39" s="1"/>
      <c r="T39" s="1"/>
      <c r="U39" s="1"/>
      <c r="V39" s="1"/>
      <c r="W39" s="1"/>
      <c r="X39" s="1"/>
      <c r="Y39" s="1"/>
      <c r="Z39" s="1"/>
    </row>
    <row r="40" spans="1:26" ht="18.75" customHeight="1" x14ac:dyDescent="0.35">
      <c r="A40" s="1"/>
      <c r="B40" s="1"/>
      <c r="C40" s="28" t="s">
        <v>39</v>
      </c>
      <c r="D40" s="43">
        <f t="shared" ref="D40:H40" si="12">IF(D38&gt;0,D38*0.039,0)</f>
        <v>24.632400000000228</v>
      </c>
      <c r="E40" s="43">
        <f t="shared" si="12"/>
        <v>6773.2918500000005</v>
      </c>
      <c r="F40" s="43">
        <f t="shared" si="12"/>
        <v>22583.435549999998</v>
      </c>
      <c r="G40" s="43">
        <f t="shared" si="12"/>
        <v>47186.702549999995</v>
      </c>
      <c r="H40" s="43">
        <f t="shared" si="12"/>
        <v>88970.222250000006</v>
      </c>
      <c r="I40" s="1"/>
      <c r="J40" s="1"/>
      <c r="K40" s="1"/>
      <c r="L40" s="1"/>
      <c r="M40" s="1"/>
      <c r="N40" s="1"/>
      <c r="O40" s="1"/>
      <c r="P40" s="1"/>
      <c r="Q40" s="1"/>
      <c r="R40" s="1"/>
      <c r="S40" s="1"/>
      <c r="T40" s="1"/>
      <c r="U40" s="1"/>
      <c r="V40" s="1"/>
      <c r="W40" s="1"/>
      <c r="X40" s="1"/>
      <c r="Y40" s="1"/>
      <c r="Z40" s="1"/>
    </row>
    <row r="41" spans="1:26" ht="18.75" customHeight="1" x14ac:dyDescent="0.35">
      <c r="A41" s="46"/>
      <c r="B41" s="46"/>
      <c r="C41" s="49" t="s">
        <v>40</v>
      </c>
      <c r="D41" s="50">
        <f t="shared" ref="D41:H41" si="13">D38-D39-D40</f>
        <v>455.38360000000415</v>
      </c>
      <c r="E41" s="50">
        <f t="shared" si="13"/>
        <v>125219.06215000003</v>
      </c>
      <c r="F41" s="50">
        <f t="shared" si="13"/>
        <v>417504.02644999995</v>
      </c>
      <c r="G41" s="50">
        <f t="shared" si="13"/>
        <v>872349.03944999992</v>
      </c>
      <c r="H41" s="50">
        <f t="shared" si="13"/>
        <v>1644808.4677499998</v>
      </c>
      <c r="I41" s="46"/>
      <c r="J41" s="1"/>
      <c r="K41" s="46"/>
      <c r="L41" s="46"/>
      <c r="M41" s="46"/>
      <c r="N41" s="46"/>
      <c r="O41" s="1"/>
      <c r="P41" s="46"/>
      <c r="Q41" s="46"/>
      <c r="R41" s="46"/>
      <c r="S41" s="46"/>
      <c r="T41" s="46"/>
      <c r="U41" s="46"/>
      <c r="V41" s="46"/>
      <c r="W41" s="46"/>
      <c r="X41" s="46"/>
      <c r="Y41" s="46"/>
      <c r="Z41" s="46"/>
    </row>
    <row r="42" spans="1:26" ht="18.75" customHeight="1" x14ac:dyDescent="0.35">
      <c r="A42" s="1"/>
      <c r="B42" s="1"/>
      <c r="C42" s="14"/>
      <c r="D42" s="51"/>
      <c r="E42" s="51"/>
      <c r="F42" s="51"/>
      <c r="G42" s="51"/>
      <c r="H42" s="51"/>
      <c r="I42" s="1"/>
      <c r="J42" s="19"/>
      <c r="K42" s="1"/>
      <c r="L42" s="1"/>
      <c r="M42" s="1"/>
      <c r="N42" s="1"/>
      <c r="O42" s="19"/>
      <c r="P42" s="1"/>
      <c r="Q42" s="1"/>
      <c r="R42" s="1"/>
      <c r="S42" s="1"/>
      <c r="T42" s="1"/>
      <c r="U42" s="1"/>
      <c r="V42" s="1"/>
      <c r="W42" s="1"/>
      <c r="X42" s="1"/>
      <c r="Y42" s="1"/>
      <c r="Z42" s="1"/>
    </row>
    <row r="43" spans="1:26" ht="18.75" customHeight="1" x14ac:dyDescent="0.35">
      <c r="A43" s="1"/>
      <c r="B43" s="1"/>
      <c r="C43" s="1"/>
      <c r="D43" s="36"/>
      <c r="E43" s="36"/>
      <c r="F43" s="36"/>
      <c r="G43" s="36"/>
      <c r="H43" s="1"/>
      <c r="I43" s="1"/>
      <c r="J43" s="18"/>
      <c r="K43" s="284" t="s">
        <v>41</v>
      </c>
      <c r="L43" s="285"/>
      <c r="M43" s="285"/>
      <c r="N43" s="286"/>
      <c r="O43" s="18"/>
      <c r="P43" s="1"/>
      <c r="Q43" s="1"/>
      <c r="R43" s="1"/>
      <c r="S43" s="1"/>
      <c r="T43" s="1"/>
      <c r="U43" s="1"/>
      <c r="V43" s="1"/>
      <c r="W43" s="1"/>
      <c r="X43" s="1"/>
      <c r="Y43" s="1"/>
      <c r="Z43" s="1"/>
    </row>
    <row r="44" spans="1:26" ht="18.75" customHeight="1" x14ac:dyDescent="0.35">
      <c r="A44" s="1"/>
      <c r="B44" s="3">
        <v>4</v>
      </c>
      <c r="C44" s="3" t="s">
        <v>42</v>
      </c>
      <c r="D44" s="1"/>
      <c r="E44" s="1"/>
      <c r="F44" s="1"/>
      <c r="G44" s="1"/>
      <c r="H44" s="52"/>
      <c r="I44" s="1"/>
      <c r="J44" s="19"/>
      <c r="K44" s="11"/>
      <c r="L44" s="12"/>
      <c r="M44" s="12"/>
      <c r="N44" s="13"/>
      <c r="O44" s="19"/>
      <c r="P44" s="1"/>
      <c r="Q44" s="1"/>
      <c r="R44" s="1"/>
      <c r="S44" s="1"/>
      <c r="T44" s="1"/>
      <c r="U44" s="1"/>
      <c r="V44" s="1"/>
      <c r="W44" s="1"/>
      <c r="X44" s="1"/>
      <c r="Y44" s="1"/>
      <c r="Z44" s="1"/>
    </row>
    <row r="45" spans="1:26" ht="18.75" customHeight="1" x14ac:dyDescent="0.35">
      <c r="A45" s="1"/>
      <c r="B45" s="1"/>
      <c r="C45" s="1"/>
      <c r="D45" s="1"/>
      <c r="E45" s="1"/>
      <c r="F45" s="1"/>
      <c r="G45" s="1"/>
      <c r="H45" s="1"/>
      <c r="I45" s="1"/>
      <c r="J45" s="1"/>
      <c r="K45" s="15" t="s">
        <v>10</v>
      </c>
      <c r="L45" s="16">
        <f t="shared" ref="L45:L48" si="14">H29/$H$28</f>
        <v>0.35834587543897367</v>
      </c>
      <c r="M45" s="1"/>
      <c r="N45" s="17"/>
      <c r="O45" s="1"/>
      <c r="P45" s="1"/>
      <c r="Q45" s="1"/>
      <c r="R45" s="1"/>
      <c r="S45" s="1"/>
      <c r="T45" s="1"/>
      <c r="U45" s="1"/>
      <c r="V45" s="1"/>
      <c r="W45" s="1"/>
      <c r="X45" s="1"/>
      <c r="Y45" s="1"/>
      <c r="Z45" s="1"/>
    </row>
    <row r="46" spans="1:26" ht="18.75" customHeight="1" x14ac:dyDescent="0.35">
      <c r="A46" s="1"/>
      <c r="B46" s="1"/>
      <c r="C46" s="25"/>
      <c r="D46" s="290" t="str">
        <f t="shared" ref="D46:H46" si="15">D17</f>
        <v>Year 1</v>
      </c>
      <c r="E46" s="290" t="str">
        <f t="shared" si="15"/>
        <v>Year 2</v>
      </c>
      <c r="F46" s="290" t="str">
        <f t="shared" si="15"/>
        <v>Year 3</v>
      </c>
      <c r="G46" s="290" t="str">
        <f t="shared" si="15"/>
        <v>Year 4</v>
      </c>
      <c r="H46" s="290" t="str">
        <f t="shared" si="15"/>
        <v>Year 5</v>
      </c>
      <c r="I46" s="1"/>
      <c r="J46" s="1"/>
      <c r="K46" s="15" t="s">
        <v>11</v>
      </c>
      <c r="L46" s="16">
        <f t="shared" si="14"/>
        <v>0.10160975199349369</v>
      </c>
      <c r="M46" s="1"/>
      <c r="N46" s="17"/>
      <c r="O46" s="1"/>
      <c r="P46" s="1"/>
      <c r="Q46" s="1"/>
      <c r="R46" s="1"/>
      <c r="S46" s="1"/>
      <c r="T46" s="1"/>
      <c r="U46" s="1"/>
      <c r="V46" s="1"/>
      <c r="W46" s="1"/>
      <c r="X46" s="1"/>
      <c r="Y46" s="1"/>
      <c r="Z46" s="1"/>
    </row>
    <row r="47" spans="1:26" ht="18.75" customHeight="1" x14ac:dyDescent="0.35">
      <c r="A47" s="24"/>
      <c r="B47" s="24"/>
      <c r="C47" s="26"/>
      <c r="D47" s="291"/>
      <c r="E47" s="291"/>
      <c r="F47" s="291"/>
      <c r="G47" s="291"/>
      <c r="H47" s="291"/>
      <c r="I47" s="24"/>
      <c r="J47" s="24"/>
      <c r="K47" s="15" t="s">
        <v>12</v>
      </c>
      <c r="L47" s="16">
        <f t="shared" si="14"/>
        <v>0.11783970409978842</v>
      </c>
      <c r="M47" s="1"/>
      <c r="N47" s="17"/>
      <c r="O47" s="24"/>
      <c r="P47" s="24"/>
      <c r="Q47" s="24"/>
      <c r="R47" s="24"/>
      <c r="S47" s="24"/>
      <c r="T47" s="24"/>
      <c r="U47" s="24"/>
      <c r="V47" s="24"/>
      <c r="W47" s="24"/>
      <c r="X47" s="24"/>
      <c r="Y47" s="24"/>
      <c r="Z47" s="24"/>
    </row>
    <row r="48" spans="1:26" ht="18.75" customHeight="1" x14ac:dyDescent="0.35">
      <c r="A48" s="1"/>
      <c r="B48" s="1"/>
      <c r="C48" s="28" t="s">
        <v>43</v>
      </c>
      <c r="D48" s="53">
        <f t="shared" ref="D48:H48" si="16">D35-SUM(D39:D40)</f>
        <v>455.38360000000421</v>
      </c>
      <c r="E48" s="53">
        <f t="shared" si="16"/>
        <v>125219.06215000001</v>
      </c>
      <c r="F48" s="53">
        <f t="shared" si="16"/>
        <v>417504.02645</v>
      </c>
      <c r="G48" s="53">
        <f t="shared" si="16"/>
        <v>872349.03945000004</v>
      </c>
      <c r="H48" s="53">
        <f t="shared" si="16"/>
        <v>1644808.4677500001</v>
      </c>
      <c r="I48" s="1"/>
      <c r="J48" s="1"/>
      <c r="K48" s="15" t="s">
        <v>13</v>
      </c>
      <c r="L48" s="16">
        <f t="shared" si="14"/>
        <v>0.42220466846774418</v>
      </c>
      <c r="M48" s="1"/>
      <c r="N48" s="17"/>
      <c r="O48" s="1"/>
      <c r="P48" s="1"/>
      <c r="Q48" s="1"/>
      <c r="R48" s="1"/>
      <c r="S48" s="1"/>
      <c r="T48" s="1"/>
      <c r="U48" s="1"/>
      <c r="V48" s="1"/>
      <c r="W48" s="1"/>
      <c r="X48" s="1"/>
      <c r="Y48" s="1"/>
      <c r="Z48" s="1"/>
    </row>
    <row r="49" spans="1:26" ht="18.75" customHeight="1" x14ac:dyDescent="0.35">
      <c r="A49" s="1"/>
      <c r="B49" s="1"/>
      <c r="C49" s="54" t="s">
        <v>44</v>
      </c>
      <c r="D49" s="53">
        <f t="shared" ref="D49:H49" si="17">D34</f>
        <v>0</v>
      </c>
      <c r="E49" s="53">
        <f t="shared" si="17"/>
        <v>0</v>
      </c>
      <c r="F49" s="53">
        <f t="shared" si="17"/>
        <v>0</v>
      </c>
      <c r="G49" s="53">
        <f t="shared" si="17"/>
        <v>0</v>
      </c>
      <c r="H49" s="53">
        <f t="shared" si="17"/>
        <v>0</v>
      </c>
      <c r="I49" s="1"/>
      <c r="J49" s="1"/>
      <c r="K49" s="20"/>
      <c r="L49" s="21"/>
      <c r="M49" s="22"/>
      <c r="N49" s="23"/>
      <c r="O49" s="1"/>
      <c r="P49" s="1"/>
      <c r="Q49" s="1"/>
      <c r="R49" s="1"/>
      <c r="S49" s="1"/>
      <c r="T49" s="1"/>
      <c r="U49" s="1"/>
      <c r="V49" s="1"/>
      <c r="W49" s="1"/>
      <c r="X49" s="1"/>
      <c r="Y49" s="1"/>
      <c r="Z49" s="1"/>
    </row>
    <row r="50" spans="1:26" ht="18.75" customHeight="1" x14ac:dyDescent="0.35">
      <c r="A50" s="1"/>
      <c r="B50" s="1"/>
      <c r="C50" s="54" t="s">
        <v>45</v>
      </c>
      <c r="D50" s="53">
        <f t="shared" ref="D50:H50" si="18">((D24+D28-D32)*0.22)-(D19*0.22)</f>
        <v>-12238.952000000001</v>
      </c>
      <c r="E50" s="53">
        <f t="shared" si="18"/>
        <v>-54708.313000000009</v>
      </c>
      <c r="F50" s="53">
        <f t="shared" si="18"/>
        <v>-146093.739</v>
      </c>
      <c r="G50" s="53">
        <f t="shared" si="18"/>
        <v>-310333.41899999999</v>
      </c>
      <c r="H50" s="53">
        <f t="shared" si="18"/>
        <v>-561500.44500000007</v>
      </c>
      <c r="I50" s="1"/>
      <c r="J50" s="1"/>
      <c r="K50" s="1"/>
      <c r="L50" s="1"/>
      <c r="M50" s="1"/>
      <c r="N50" s="1"/>
      <c r="O50" s="1"/>
      <c r="P50" s="1"/>
      <c r="Q50" s="1"/>
      <c r="R50" s="1"/>
      <c r="S50" s="1"/>
      <c r="T50" s="1"/>
      <c r="U50" s="1"/>
      <c r="V50" s="1"/>
      <c r="W50" s="1"/>
      <c r="X50" s="1"/>
      <c r="Y50" s="1"/>
      <c r="Z50" s="1"/>
    </row>
    <row r="51" spans="1:26" ht="15.75" customHeight="1" x14ac:dyDescent="0.35">
      <c r="A51" s="1"/>
      <c r="B51" s="1"/>
      <c r="C51" s="55" t="s">
        <v>46</v>
      </c>
      <c r="D51" s="53">
        <f t="shared" ref="D51:H51" si="19">SUM(D52:D53)</f>
        <v>0</v>
      </c>
      <c r="E51" s="53">
        <f t="shared" si="19"/>
        <v>0</v>
      </c>
      <c r="F51" s="53">
        <f t="shared" si="19"/>
        <v>0</v>
      </c>
      <c r="G51" s="53">
        <f t="shared" si="19"/>
        <v>0</v>
      </c>
      <c r="H51" s="53">
        <f t="shared" si="19"/>
        <v>0</v>
      </c>
      <c r="I51" s="1"/>
      <c r="J51" s="1"/>
      <c r="K51" s="39"/>
      <c r="L51" s="39"/>
      <c r="M51" s="39"/>
      <c r="N51" s="39"/>
      <c r="O51" s="1"/>
      <c r="P51" s="1"/>
      <c r="Q51" s="1"/>
      <c r="R51" s="1"/>
      <c r="S51" s="1"/>
      <c r="T51" s="1"/>
      <c r="U51" s="1"/>
      <c r="V51" s="1"/>
      <c r="W51" s="1"/>
      <c r="X51" s="1"/>
      <c r="Y51" s="1"/>
      <c r="Z51" s="1"/>
    </row>
    <row r="52" spans="1:26" ht="15.75" customHeight="1" x14ac:dyDescent="0.35">
      <c r="A52" s="39"/>
      <c r="B52" s="39"/>
      <c r="C52" s="56" t="s">
        <v>47</v>
      </c>
      <c r="D52" s="57">
        <v>0</v>
      </c>
      <c r="E52" s="57">
        <v>0</v>
      </c>
      <c r="F52" s="57">
        <v>0</v>
      </c>
      <c r="G52" s="57">
        <v>0</v>
      </c>
      <c r="H52" s="57">
        <v>0</v>
      </c>
      <c r="I52" s="39"/>
      <c r="J52" s="39"/>
      <c r="K52" s="39"/>
      <c r="L52" s="39"/>
      <c r="M52" s="39"/>
      <c r="N52" s="39"/>
      <c r="O52" s="39"/>
      <c r="P52" s="39"/>
      <c r="Q52" s="39"/>
      <c r="R52" s="39"/>
      <c r="S52" s="39"/>
      <c r="T52" s="39"/>
      <c r="U52" s="39"/>
      <c r="V52" s="39"/>
      <c r="W52" s="39"/>
      <c r="X52" s="39"/>
      <c r="Y52" s="39"/>
      <c r="Z52" s="39"/>
    </row>
    <row r="53" spans="1:26" ht="15.75" customHeight="1" x14ac:dyDescent="0.35">
      <c r="A53" s="39"/>
      <c r="B53" s="39"/>
      <c r="C53" s="56" t="s">
        <v>48</v>
      </c>
      <c r="D53" s="57">
        <v>0</v>
      </c>
      <c r="E53" s="57">
        <v>0</v>
      </c>
      <c r="F53" s="57">
        <v>0</v>
      </c>
      <c r="G53" s="57">
        <v>0</v>
      </c>
      <c r="H53" s="57">
        <v>0</v>
      </c>
      <c r="I53" s="39"/>
      <c r="J53" s="39"/>
      <c r="K53" s="39"/>
      <c r="L53" s="39"/>
      <c r="M53" s="39"/>
      <c r="N53" s="39"/>
      <c r="O53" s="39"/>
      <c r="P53" s="39"/>
      <c r="Q53" s="39"/>
      <c r="R53" s="39"/>
      <c r="S53" s="39"/>
      <c r="T53" s="39"/>
      <c r="U53" s="39"/>
      <c r="V53" s="39"/>
      <c r="W53" s="39"/>
      <c r="X53" s="39"/>
      <c r="Y53" s="39"/>
      <c r="Z53" s="39"/>
    </row>
    <row r="54" spans="1:26" ht="18.75" customHeight="1" x14ac:dyDescent="0.35">
      <c r="A54" s="1"/>
      <c r="B54" s="1"/>
      <c r="C54" s="54" t="s">
        <v>49</v>
      </c>
      <c r="D54" s="58">
        <f t="shared" ref="D54:H54" si="20">SUM(D55:D56)</f>
        <v>0</v>
      </c>
      <c r="E54" s="58">
        <f t="shared" si="20"/>
        <v>0</v>
      </c>
      <c r="F54" s="58">
        <f t="shared" si="20"/>
        <v>0</v>
      </c>
      <c r="G54" s="58">
        <f t="shared" si="20"/>
        <v>0</v>
      </c>
      <c r="H54" s="58">
        <f t="shared" si="20"/>
        <v>0</v>
      </c>
      <c r="I54" s="1"/>
      <c r="J54" s="1"/>
      <c r="K54" s="39"/>
      <c r="L54" s="39"/>
      <c r="M54" s="39"/>
      <c r="N54" s="39"/>
      <c r="O54" s="1"/>
      <c r="P54" s="1"/>
      <c r="Q54" s="1"/>
      <c r="R54" s="1"/>
      <c r="S54" s="1"/>
      <c r="T54" s="1"/>
      <c r="U54" s="1"/>
      <c r="V54" s="1"/>
      <c r="W54" s="1"/>
      <c r="X54" s="1"/>
      <c r="Y54" s="1"/>
      <c r="Z54" s="1"/>
    </row>
    <row r="55" spans="1:26" ht="18.75" customHeight="1" x14ac:dyDescent="0.35">
      <c r="A55" s="1"/>
      <c r="B55" s="1"/>
      <c r="C55" s="59" t="s">
        <v>50</v>
      </c>
      <c r="D55" s="57">
        <v>0</v>
      </c>
      <c r="E55" s="57">
        <v>0</v>
      </c>
      <c r="F55" s="57">
        <v>0</v>
      </c>
      <c r="G55" s="57">
        <v>0</v>
      </c>
      <c r="H55" s="57">
        <v>0</v>
      </c>
      <c r="I55" s="1"/>
      <c r="J55" s="3"/>
      <c r="K55" s="1"/>
      <c r="L55" s="1"/>
      <c r="M55" s="1"/>
      <c r="N55" s="1"/>
      <c r="O55" s="1"/>
      <c r="P55" s="1"/>
      <c r="Q55" s="1"/>
      <c r="R55" s="1"/>
      <c r="S55" s="1"/>
      <c r="T55" s="1"/>
      <c r="U55" s="1"/>
      <c r="V55" s="1"/>
      <c r="W55" s="1"/>
      <c r="X55" s="1"/>
      <c r="Y55" s="1"/>
      <c r="Z55" s="1"/>
    </row>
    <row r="56" spans="1:26" ht="18.75" customHeight="1" x14ac:dyDescent="0.35">
      <c r="A56" s="1"/>
      <c r="B56" s="1"/>
      <c r="C56" s="56" t="s">
        <v>51</v>
      </c>
      <c r="D56" s="57">
        <v>0</v>
      </c>
      <c r="E56" s="57">
        <v>0</v>
      </c>
      <c r="F56" s="57">
        <v>0</v>
      </c>
      <c r="G56" s="57">
        <v>0</v>
      </c>
      <c r="H56" s="57">
        <v>0</v>
      </c>
      <c r="I56" s="1"/>
      <c r="J56" s="3"/>
      <c r="K56" s="1"/>
      <c r="L56" s="1"/>
      <c r="M56" s="1"/>
      <c r="N56" s="1"/>
      <c r="O56" s="1"/>
      <c r="P56" s="1"/>
      <c r="Q56" s="1"/>
      <c r="R56" s="1"/>
      <c r="S56" s="1"/>
      <c r="T56" s="1"/>
      <c r="U56" s="1"/>
      <c r="V56" s="1"/>
      <c r="W56" s="1"/>
      <c r="X56" s="1"/>
      <c r="Y56" s="1"/>
      <c r="Z56" s="1"/>
    </row>
    <row r="57" spans="1:26" ht="18.75" customHeight="1" x14ac:dyDescent="0.35">
      <c r="A57" s="1"/>
      <c r="B57" s="1"/>
      <c r="C57" s="60" t="s">
        <v>52</v>
      </c>
      <c r="D57" s="53">
        <f t="shared" ref="D57:H57" si="21">D48+D49+D50+D54+D51</f>
        <v>-11783.568399999996</v>
      </c>
      <c r="E57" s="53">
        <f t="shared" si="21"/>
        <v>70510.749150000003</v>
      </c>
      <c r="F57" s="53">
        <f t="shared" si="21"/>
        <v>271410.28745</v>
      </c>
      <c r="G57" s="53">
        <f t="shared" si="21"/>
        <v>562015.62045000005</v>
      </c>
      <c r="H57" s="53">
        <f t="shared" si="21"/>
        <v>1083308.02275</v>
      </c>
      <c r="I57" s="1"/>
      <c r="J57" s="3"/>
      <c r="K57" s="1"/>
      <c r="L57" s="1"/>
      <c r="M57" s="1"/>
      <c r="N57" s="1"/>
      <c r="O57" s="1"/>
      <c r="P57" s="1"/>
      <c r="Q57" s="1"/>
      <c r="R57" s="1"/>
      <c r="S57" s="1"/>
      <c r="T57" s="1"/>
      <c r="U57" s="1"/>
      <c r="V57" s="1"/>
      <c r="W57" s="1"/>
      <c r="X57" s="1"/>
      <c r="Y57" s="1"/>
      <c r="Z57" s="1"/>
    </row>
    <row r="58" spans="1:26" ht="18.75" customHeight="1" x14ac:dyDescent="0.35">
      <c r="A58" s="1"/>
      <c r="B58" s="1"/>
      <c r="C58" s="54" t="s">
        <v>53</v>
      </c>
      <c r="D58" s="53">
        <f t="shared" ref="D58:H58" si="22">SUM(D59:D60)</f>
        <v>0</v>
      </c>
      <c r="E58" s="53">
        <f t="shared" si="22"/>
        <v>0</v>
      </c>
      <c r="F58" s="53">
        <f t="shared" si="22"/>
        <v>0</v>
      </c>
      <c r="G58" s="53">
        <f t="shared" si="22"/>
        <v>0</v>
      </c>
      <c r="H58" s="53">
        <f t="shared" si="22"/>
        <v>0</v>
      </c>
      <c r="I58" s="1"/>
      <c r="J58" s="1"/>
      <c r="K58" s="39"/>
      <c r="L58" s="39"/>
      <c r="M58" s="39"/>
      <c r="N58" s="39"/>
      <c r="O58" s="1"/>
      <c r="P58" s="1"/>
      <c r="Q58" s="1"/>
      <c r="R58" s="1"/>
      <c r="S58" s="1"/>
      <c r="T58" s="1"/>
      <c r="U58" s="1"/>
      <c r="V58" s="1"/>
      <c r="W58" s="1"/>
      <c r="X58" s="1"/>
      <c r="Y58" s="1"/>
      <c r="Z58" s="1"/>
    </row>
    <row r="59" spans="1:26" ht="18.75" customHeight="1" x14ac:dyDescent="0.35">
      <c r="A59" s="39"/>
      <c r="B59" s="39"/>
      <c r="C59" s="56" t="s">
        <v>54</v>
      </c>
      <c r="D59" s="57">
        <v>0</v>
      </c>
      <c r="E59" s="57">
        <v>0</v>
      </c>
      <c r="F59" s="57">
        <v>0</v>
      </c>
      <c r="G59" s="57">
        <v>0</v>
      </c>
      <c r="H59" s="57">
        <v>0</v>
      </c>
      <c r="I59" s="39"/>
      <c r="J59" s="1"/>
      <c r="K59" s="39"/>
      <c r="L59" s="39"/>
      <c r="M59" s="39"/>
      <c r="N59" s="39"/>
      <c r="O59" s="39"/>
      <c r="P59" s="39"/>
      <c r="Q59" s="39"/>
      <c r="R59" s="39"/>
      <c r="S59" s="39"/>
      <c r="T59" s="39"/>
      <c r="U59" s="39"/>
      <c r="V59" s="39"/>
      <c r="W59" s="39"/>
      <c r="X59" s="39"/>
      <c r="Y59" s="39"/>
      <c r="Z59" s="39"/>
    </row>
    <row r="60" spans="1:26" ht="18.75" customHeight="1" x14ac:dyDescent="0.35">
      <c r="A60" s="39"/>
      <c r="B60" s="39"/>
      <c r="C60" s="56" t="s">
        <v>55</v>
      </c>
      <c r="D60" s="57">
        <v>0</v>
      </c>
      <c r="E60" s="57">
        <v>0</v>
      </c>
      <c r="F60" s="57">
        <v>0</v>
      </c>
      <c r="G60" s="57">
        <v>0</v>
      </c>
      <c r="H60" s="57">
        <v>0</v>
      </c>
      <c r="I60" s="39"/>
      <c r="J60" s="1"/>
      <c r="K60" s="39"/>
      <c r="L60" s="39"/>
      <c r="M60" s="39"/>
      <c r="N60" s="39"/>
      <c r="O60" s="39"/>
      <c r="P60" s="39"/>
      <c r="Q60" s="39"/>
      <c r="R60" s="39"/>
      <c r="S60" s="39"/>
      <c r="T60" s="39"/>
      <c r="U60" s="39"/>
      <c r="V60" s="39"/>
      <c r="W60" s="39"/>
      <c r="X60" s="39"/>
      <c r="Y60" s="39"/>
      <c r="Z60" s="39"/>
    </row>
    <row r="61" spans="1:26" ht="18.75" customHeight="1" x14ac:dyDescent="0.35">
      <c r="A61" s="1"/>
      <c r="B61" s="1"/>
      <c r="C61" s="60" t="s">
        <v>56</v>
      </c>
      <c r="D61" s="53">
        <f t="shared" ref="D61:H61" si="23">D57+D58</f>
        <v>-11783.568399999996</v>
      </c>
      <c r="E61" s="53">
        <f t="shared" si="23"/>
        <v>70510.749150000003</v>
      </c>
      <c r="F61" s="53">
        <f t="shared" si="23"/>
        <v>271410.28745</v>
      </c>
      <c r="G61" s="53">
        <f t="shared" si="23"/>
        <v>562015.62045000005</v>
      </c>
      <c r="H61" s="53">
        <f t="shared" si="23"/>
        <v>1083308.02275</v>
      </c>
      <c r="I61" s="1"/>
      <c r="J61" s="19"/>
      <c r="K61" s="1"/>
      <c r="L61" s="1"/>
      <c r="M61" s="1"/>
      <c r="N61" s="1"/>
      <c r="O61" s="1"/>
      <c r="P61" s="1"/>
      <c r="Q61" s="1"/>
      <c r="R61" s="1"/>
      <c r="S61" s="1"/>
      <c r="T61" s="1"/>
      <c r="U61" s="1"/>
      <c r="V61" s="1"/>
      <c r="W61" s="1"/>
      <c r="X61" s="1"/>
      <c r="Y61" s="1"/>
      <c r="Z61" s="1"/>
    </row>
    <row r="62" spans="1:26" ht="18.75" customHeight="1" x14ac:dyDescent="0.35">
      <c r="A62" s="1"/>
      <c r="B62" s="1"/>
      <c r="C62" s="54" t="s">
        <v>57</v>
      </c>
      <c r="D62" s="57">
        <v>0</v>
      </c>
      <c r="E62" s="57">
        <v>0</v>
      </c>
      <c r="F62" s="57">
        <v>0</v>
      </c>
      <c r="G62" s="57">
        <v>0</v>
      </c>
      <c r="H62" s="57">
        <v>0</v>
      </c>
      <c r="I62" s="1"/>
      <c r="J62" s="1"/>
      <c r="K62" s="1"/>
      <c r="L62" s="1"/>
      <c r="M62" s="1"/>
      <c r="N62" s="1"/>
      <c r="O62" s="1"/>
      <c r="P62" s="1"/>
      <c r="Q62" s="1"/>
      <c r="R62" s="1"/>
      <c r="S62" s="1"/>
      <c r="T62" s="1"/>
      <c r="U62" s="1"/>
      <c r="V62" s="1"/>
      <c r="W62" s="1"/>
      <c r="X62" s="1"/>
      <c r="Y62" s="1"/>
      <c r="Z62" s="1"/>
    </row>
    <row r="63" spans="1:26" ht="15.75" customHeight="1" x14ac:dyDescent="0.35">
      <c r="A63" s="1"/>
      <c r="B63" s="1"/>
      <c r="C63" s="55" t="s">
        <v>58</v>
      </c>
      <c r="D63" s="57">
        <v>50000</v>
      </c>
      <c r="E63" s="57">
        <v>0</v>
      </c>
      <c r="F63" s="57">
        <v>350000</v>
      </c>
      <c r="G63" s="57">
        <v>0</v>
      </c>
      <c r="H63" s="57">
        <v>0</v>
      </c>
      <c r="I63" s="1"/>
      <c r="J63" s="1"/>
      <c r="K63" s="1"/>
      <c r="L63" s="1"/>
      <c r="M63" s="1"/>
      <c r="N63" s="1"/>
      <c r="O63" s="1"/>
      <c r="P63" s="1"/>
      <c r="Q63" s="1"/>
      <c r="R63" s="1"/>
      <c r="S63" s="1"/>
      <c r="T63" s="1"/>
      <c r="U63" s="1"/>
      <c r="V63" s="1"/>
      <c r="W63" s="1"/>
      <c r="X63" s="1"/>
      <c r="Y63" s="1"/>
      <c r="Z63" s="1"/>
    </row>
    <row r="64" spans="1:26" ht="18.75" customHeight="1" x14ac:dyDescent="0.35">
      <c r="A64" s="1"/>
      <c r="B64" s="1"/>
      <c r="C64" s="61" t="s">
        <v>59</v>
      </c>
      <c r="D64" s="62">
        <f t="shared" ref="D64:H64" si="24">D61-D62+D63</f>
        <v>38216.431600000004</v>
      </c>
      <c r="E64" s="62">
        <f t="shared" si="24"/>
        <v>70510.749150000003</v>
      </c>
      <c r="F64" s="62">
        <f t="shared" si="24"/>
        <v>621410.28744999995</v>
      </c>
      <c r="G64" s="62">
        <f t="shared" si="24"/>
        <v>562015.62045000005</v>
      </c>
      <c r="H64" s="62">
        <f t="shared" si="24"/>
        <v>1083308.02275</v>
      </c>
      <c r="I64" s="1"/>
      <c r="J64" s="1"/>
      <c r="K64" s="1"/>
      <c r="L64" s="1"/>
      <c r="M64" s="1"/>
      <c r="N64" s="1"/>
      <c r="O64" s="1"/>
      <c r="P64" s="1"/>
      <c r="Q64" s="1"/>
      <c r="R64" s="1"/>
      <c r="S64" s="1"/>
      <c r="T64" s="1"/>
      <c r="U64" s="1"/>
      <c r="V64" s="1"/>
      <c r="W64" s="1"/>
      <c r="X64" s="1"/>
      <c r="Y64" s="1"/>
      <c r="Z64" s="1"/>
    </row>
    <row r="65" spans="1:26" ht="18.75" customHeight="1" x14ac:dyDescent="0.35">
      <c r="A65" s="1"/>
      <c r="B65" s="1"/>
      <c r="C65" s="10"/>
      <c r="D65" s="63"/>
      <c r="E65" s="63"/>
      <c r="F65" s="63"/>
      <c r="G65" s="63"/>
      <c r="H65" s="63"/>
      <c r="I65" s="1"/>
      <c r="J65" s="1"/>
      <c r="K65" s="1"/>
      <c r="L65" s="1"/>
      <c r="M65" s="1"/>
      <c r="N65" s="1"/>
      <c r="O65" s="1"/>
      <c r="P65" s="1"/>
      <c r="Q65" s="1"/>
      <c r="R65" s="1"/>
      <c r="S65" s="1"/>
      <c r="T65" s="1"/>
      <c r="U65" s="1"/>
      <c r="V65" s="1"/>
      <c r="W65" s="1"/>
      <c r="X65" s="1"/>
      <c r="Y65" s="1"/>
      <c r="Z65" s="1"/>
    </row>
    <row r="66" spans="1:26" ht="18.75" customHeight="1" x14ac:dyDescent="0.35">
      <c r="A66" s="3"/>
      <c r="B66" s="3"/>
      <c r="C66" s="64" t="s">
        <v>60</v>
      </c>
      <c r="D66" s="65">
        <f>D64</f>
        <v>38216.431600000004</v>
      </c>
      <c r="E66" s="65">
        <f>D66+E64</f>
        <v>108727.18075</v>
      </c>
      <c r="F66" s="65">
        <f t="shared" ref="F66:H66" si="25">F64+E66</f>
        <v>730137.4682</v>
      </c>
      <c r="G66" s="65">
        <f t="shared" si="25"/>
        <v>1292153.08865</v>
      </c>
      <c r="H66" s="65">
        <f t="shared" si="25"/>
        <v>2375461.1113999998</v>
      </c>
      <c r="I66" s="3"/>
      <c r="J66" s="3"/>
      <c r="K66" s="3"/>
      <c r="L66" s="3"/>
      <c r="M66" s="3"/>
      <c r="N66" s="3"/>
      <c r="O66" s="3"/>
      <c r="P66" s="3"/>
      <c r="Q66" s="3"/>
      <c r="R66" s="3"/>
      <c r="S66" s="3"/>
      <c r="T66" s="3"/>
      <c r="U66" s="3"/>
      <c r="V66" s="3"/>
      <c r="W66" s="3"/>
      <c r="X66" s="3"/>
      <c r="Y66" s="3"/>
      <c r="Z66" s="3"/>
    </row>
    <row r="67" spans="1:26" ht="18.7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75" customHeight="1" x14ac:dyDescent="0.35">
      <c r="A68" s="1"/>
      <c r="B68" s="1"/>
      <c r="C68" s="66"/>
      <c r="D68" s="18"/>
      <c r="E68" s="18"/>
      <c r="F68" s="18"/>
      <c r="G68" s="18"/>
      <c r="H68" s="1"/>
      <c r="I68" s="1"/>
      <c r="J68" s="1"/>
      <c r="K68" s="1"/>
      <c r="L68" s="1"/>
      <c r="M68" s="1"/>
      <c r="N68" s="1"/>
      <c r="O68" s="1"/>
      <c r="P68" s="1"/>
      <c r="Q68" s="1"/>
      <c r="R68" s="1"/>
      <c r="S68" s="1"/>
      <c r="T68" s="1"/>
      <c r="U68" s="1"/>
      <c r="V68" s="1"/>
      <c r="W68" s="1"/>
      <c r="X68" s="1"/>
      <c r="Y68" s="1"/>
      <c r="Z68" s="1"/>
    </row>
    <row r="69" spans="1:26" ht="18.75" customHeight="1" x14ac:dyDescent="0.35">
      <c r="A69" s="1"/>
      <c r="B69" s="3">
        <v>5</v>
      </c>
      <c r="C69" s="3" t="s">
        <v>61</v>
      </c>
      <c r="D69" s="18"/>
      <c r="E69" s="18"/>
      <c r="F69" s="18"/>
      <c r="G69" s="18"/>
      <c r="H69" s="1"/>
      <c r="I69" s="1"/>
      <c r="J69" s="1"/>
      <c r="K69" s="1"/>
      <c r="L69" s="1"/>
      <c r="M69" s="1"/>
      <c r="N69" s="1"/>
      <c r="O69" s="1"/>
      <c r="P69" s="1"/>
      <c r="Q69" s="1"/>
      <c r="R69" s="1"/>
      <c r="S69" s="1"/>
      <c r="T69" s="1"/>
      <c r="U69" s="1"/>
      <c r="V69" s="1"/>
      <c r="W69" s="1"/>
      <c r="X69" s="1"/>
      <c r="Y69" s="1"/>
      <c r="Z69" s="1"/>
    </row>
    <row r="70" spans="1:26" ht="18.75" customHeight="1" x14ac:dyDescent="0.35">
      <c r="A70" s="1"/>
      <c r="B70" s="1"/>
      <c r="C70" s="66"/>
      <c r="D70" s="18"/>
      <c r="E70" s="18"/>
      <c r="F70" s="18"/>
      <c r="G70" s="18"/>
      <c r="H70" s="1"/>
      <c r="I70" s="1"/>
      <c r="J70" s="1"/>
      <c r="K70" s="1"/>
      <c r="L70" s="1"/>
      <c r="M70" s="1"/>
      <c r="N70" s="1"/>
      <c r="O70" s="1"/>
      <c r="P70" s="1"/>
      <c r="Q70" s="1"/>
      <c r="R70" s="1"/>
      <c r="S70" s="1"/>
      <c r="T70" s="1"/>
      <c r="U70" s="1"/>
      <c r="V70" s="1"/>
      <c r="W70" s="1"/>
      <c r="X70" s="1"/>
      <c r="Y70" s="1"/>
      <c r="Z70" s="1"/>
    </row>
    <row r="71" spans="1:26" ht="18.75" customHeight="1" x14ac:dyDescent="0.35">
      <c r="A71" s="1"/>
      <c r="B71" s="1"/>
      <c r="C71" s="290" t="s">
        <v>62</v>
      </c>
      <c r="D71" s="290" t="str">
        <f t="shared" ref="D71:H71" si="26">D46</f>
        <v>Year 1</v>
      </c>
      <c r="E71" s="290" t="str">
        <f t="shared" si="26"/>
        <v>Year 2</v>
      </c>
      <c r="F71" s="290" t="str">
        <f t="shared" si="26"/>
        <v>Year 3</v>
      </c>
      <c r="G71" s="290" t="str">
        <f t="shared" si="26"/>
        <v>Year 4</v>
      </c>
      <c r="H71" s="290" t="str">
        <f t="shared" si="26"/>
        <v>Year 5</v>
      </c>
      <c r="I71" s="1"/>
      <c r="J71" s="1"/>
      <c r="K71" s="24"/>
      <c r="L71" s="24"/>
      <c r="M71" s="24"/>
      <c r="N71" s="24"/>
      <c r="O71" s="1"/>
      <c r="P71" s="1"/>
      <c r="Q71" s="1"/>
      <c r="R71" s="1"/>
      <c r="S71" s="1"/>
      <c r="T71" s="1"/>
      <c r="U71" s="1"/>
      <c r="V71" s="1"/>
      <c r="W71" s="1"/>
      <c r="X71" s="1"/>
      <c r="Y71" s="1"/>
      <c r="Z71" s="1"/>
    </row>
    <row r="72" spans="1:26" ht="18.75" customHeight="1" x14ac:dyDescent="0.35">
      <c r="A72" s="24"/>
      <c r="B72" s="24"/>
      <c r="C72" s="292"/>
      <c r="D72" s="291"/>
      <c r="E72" s="291"/>
      <c r="F72" s="291"/>
      <c r="G72" s="291"/>
      <c r="H72" s="291"/>
      <c r="I72" s="24"/>
      <c r="J72" s="24"/>
      <c r="K72" s="24"/>
      <c r="L72" s="24"/>
      <c r="M72" s="24"/>
      <c r="N72" s="24"/>
      <c r="O72" s="24"/>
      <c r="P72" s="24"/>
      <c r="Q72" s="24"/>
      <c r="R72" s="24"/>
      <c r="S72" s="24"/>
      <c r="T72" s="24"/>
      <c r="U72" s="24"/>
      <c r="V72" s="24"/>
      <c r="W72" s="24"/>
      <c r="X72" s="24"/>
      <c r="Y72" s="24"/>
      <c r="Z72" s="24"/>
    </row>
    <row r="73" spans="1:26" ht="18.75" customHeight="1" x14ac:dyDescent="0.35">
      <c r="A73" s="24"/>
      <c r="B73" s="24"/>
      <c r="C73" s="291"/>
      <c r="D73" s="67">
        <f t="shared" ref="D73:H73" si="27">D33/D19</f>
        <v>4.4074136102272496E-3</v>
      </c>
      <c r="E73" s="67">
        <f t="shared" si="27"/>
        <v>0.41169533376879502</v>
      </c>
      <c r="F73" s="67">
        <f t="shared" si="27"/>
        <v>0.58258976888520386</v>
      </c>
      <c r="G73" s="67">
        <f t="shared" si="27"/>
        <v>0.59253741492484202</v>
      </c>
      <c r="H73" s="67">
        <f t="shared" si="27"/>
        <v>0.63108034118024658</v>
      </c>
      <c r="I73" s="24"/>
      <c r="J73" s="24"/>
      <c r="K73" s="1"/>
      <c r="L73" s="1"/>
      <c r="M73" s="1"/>
      <c r="N73" s="1"/>
      <c r="O73" s="24"/>
      <c r="P73" s="24"/>
      <c r="Q73" s="24"/>
      <c r="R73" s="24"/>
      <c r="S73" s="24"/>
      <c r="T73" s="24"/>
      <c r="U73" s="24"/>
      <c r="V73" s="24"/>
      <c r="W73" s="24"/>
      <c r="X73" s="24"/>
      <c r="Y73" s="24"/>
      <c r="Z73" s="24"/>
    </row>
    <row r="74" spans="1:26" ht="18.75" customHeight="1"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75" customHeight="1" x14ac:dyDescent="0.35">
      <c r="A75" s="1"/>
      <c r="B75" s="1"/>
      <c r="C75" s="1"/>
      <c r="D75" s="1"/>
      <c r="E75" s="1"/>
      <c r="F75" s="1"/>
      <c r="G75" s="1"/>
      <c r="H75" s="18"/>
      <c r="I75" s="1"/>
      <c r="J75" s="1"/>
      <c r="K75" s="1"/>
      <c r="L75" s="1"/>
      <c r="M75" s="1"/>
      <c r="N75" s="1"/>
      <c r="O75" s="1"/>
      <c r="P75" s="1"/>
      <c r="Q75" s="1"/>
      <c r="R75" s="1"/>
      <c r="S75" s="1"/>
      <c r="T75" s="1"/>
      <c r="U75" s="1"/>
      <c r="V75" s="1"/>
      <c r="W75" s="1"/>
      <c r="X75" s="1"/>
      <c r="Y75" s="1"/>
      <c r="Z75" s="1"/>
    </row>
    <row r="76" spans="1:26" ht="18.75" customHeight="1" x14ac:dyDescent="0.35">
      <c r="A76" s="1"/>
      <c r="B76" s="3">
        <v>6</v>
      </c>
      <c r="C76" s="3" t="s">
        <v>63</v>
      </c>
      <c r="D76" s="18"/>
      <c r="E76" s="18"/>
      <c r="F76" s="18"/>
      <c r="G76" s="18"/>
      <c r="H76" s="1"/>
      <c r="I76" s="1"/>
      <c r="J76" s="1"/>
      <c r="K76" s="1"/>
      <c r="L76" s="1"/>
      <c r="M76" s="1"/>
      <c r="N76" s="1"/>
      <c r="O76" s="1"/>
      <c r="P76" s="1"/>
      <c r="Q76" s="1"/>
      <c r="R76" s="1"/>
      <c r="S76" s="1"/>
      <c r="T76" s="1"/>
      <c r="U76" s="1"/>
      <c r="V76" s="1"/>
      <c r="W76" s="1"/>
      <c r="X76" s="1"/>
      <c r="Y76" s="1"/>
      <c r="Z76" s="1"/>
    </row>
    <row r="77" spans="1:26" ht="18.75" customHeight="1" x14ac:dyDescent="0.35">
      <c r="A77" s="1"/>
      <c r="B77" s="3"/>
      <c r="C77" s="68"/>
      <c r="D77" s="1"/>
      <c r="E77" s="1"/>
      <c r="F77" s="1"/>
      <c r="G77" s="1"/>
      <c r="H77" s="69"/>
      <c r="I77" s="1"/>
      <c r="J77" s="1"/>
      <c r="K77" s="70"/>
      <c r="L77" s="70"/>
      <c r="M77" s="70"/>
      <c r="N77" s="70"/>
      <c r="O77" s="1"/>
      <c r="P77" s="1"/>
      <c r="Q77" s="1"/>
      <c r="R77" s="1"/>
      <c r="S77" s="1"/>
      <c r="T77" s="1"/>
      <c r="U77" s="1"/>
      <c r="V77" s="1"/>
      <c r="W77" s="1"/>
      <c r="X77" s="1"/>
      <c r="Y77" s="1"/>
      <c r="Z77" s="1"/>
    </row>
    <row r="78" spans="1:26" ht="18.75" customHeight="1" x14ac:dyDescent="0.35">
      <c r="A78" s="1"/>
      <c r="B78" s="3"/>
      <c r="C78" s="68"/>
      <c r="D78" s="1"/>
      <c r="E78" s="1"/>
      <c r="F78" s="1"/>
      <c r="G78" s="1"/>
      <c r="H78" s="69"/>
      <c r="I78" s="1"/>
      <c r="J78" s="1"/>
      <c r="K78" s="70"/>
      <c r="L78" s="70"/>
      <c r="M78" s="70"/>
      <c r="N78" s="70"/>
      <c r="O78" s="1"/>
      <c r="P78" s="1"/>
      <c r="Q78" s="1"/>
      <c r="R78" s="1"/>
      <c r="S78" s="1"/>
      <c r="T78" s="1"/>
      <c r="U78" s="1"/>
      <c r="V78" s="1"/>
      <c r="W78" s="1"/>
      <c r="X78" s="1"/>
      <c r="Y78" s="1"/>
      <c r="Z78" s="1"/>
    </row>
    <row r="79" spans="1:26" ht="24.75" customHeight="1" x14ac:dyDescent="0.35">
      <c r="A79" s="70"/>
      <c r="B79" s="70"/>
      <c r="C79" s="71" t="str">
        <f>D71</f>
        <v>Year 1</v>
      </c>
      <c r="D79" s="72">
        <f>IF(D61&lt;0,D61/12,0)</f>
        <v>-981.96403333333308</v>
      </c>
      <c r="E79" s="70"/>
      <c r="F79" s="70"/>
      <c r="G79" s="70"/>
      <c r="H79" s="73"/>
      <c r="I79" s="70"/>
      <c r="J79" s="70"/>
      <c r="K79" s="1"/>
      <c r="L79" s="1"/>
      <c r="M79" s="1"/>
      <c r="N79" s="1"/>
      <c r="O79" s="70"/>
      <c r="P79" s="70"/>
      <c r="Q79" s="70"/>
      <c r="R79" s="70"/>
      <c r="S79" s="70"/>
      <c r="T79" s="70"/>
      <c r="U79" s="70"/>
      <c r="V79" s="70"/>
      <c r="W79" s="70"/>
      <c r="X79" s="70"/>
      <c r="Y79" s="70"/>
      <c r="Z79" s="70"/>
    </row>
    <row r="80" spans="1:26" ht="15" customHeight="1" x14ac:dyDescent="0.35">
      <c r="A80" s="1"/>
      <c r="B80" s="1"/>
      <c r="C80" s="10"/>
      <c r="D80" s="24"/>
      <c r="E80" s="1"/>
      <c r="F80" s="1"/>
      <c r="G80" s="1"/>
      <c r="H80" s="69"/>
      <c r="I80" s="1"/>
      <c r="J80" s="1"/>
      <c r="K80" s="70"/>
      <c r="L80" s="70"/>
      <c r="M80" s="70"/>
      <c r="N80" s="70"/>
      <c r="O80" s="1"/>
      <c r="P80" s="1"/>
      <c r="Q80" s="1"/>
      <c r="R80" s="1"/>
      <c r="S80" s="1"/>
      <c r="T80" s="1"/>
      <c r="U80" s="1"/>
      <c r="V80" s="1"/>
      <c r="W80" s="1"/>
      <c r="X80" s="1"/>
      <c r="Y80" s="1"/>
      <c r="Z80" s="1"/>
    </row>
    <row r="81" spans="1:26" ht="24.75" customHeight="1" x14ac:dyDescent="0.35">
      <c r="A81" s="70"/>
      <c r="B81" s="70"/>
      <c r="C81" s="71" t="str">
        <f>E71</f>
        <v>Year 2</v>
      </c>
      <c r="D81" s="72">
        <f>IF(E61&lt;0,E61/12,0)</f>
        <v>0</v>
      </c>
      <c r="E81" s="70"/>
      <c r="F81" s="70"/>
      <c r="G81" s="70"/>
      <c r="H81" s="70"/>
      <c r="I81" s="70"/>
      <c r="J81" s="70"/>
      <c r="K81" s="1"/>
      <c r="L81" s="1"/>
      <c r="M81" s="1"/>
      <c r="N81" s="1"/>
      <c r="O81" s="70"/>
      <c r="P81" s="70"/>
      <c r="Q81" s="70"/>
      <c r="R81" s="70"/>
      <c r="S81" s="70"/>
      <c r="T81" s="70"/>
      <c r="U81" s="70"/>
      <c r="V81" s="70"/>
      <c r="W81" s="70"/>
      <c r="X81" s="70"/>
      <c r="Y81" s="70"/>
      <c r="Z81" s="70"/>
    </row>
    <row r="82" spans="1:26" ht="18.75" customHeight="1" x14ac:dyDescent="0.35">
      <c r="A82" s="1"/>
      <c r="B82" s="1"/>
      <c r="C82" s="10"/>
      <c r="D82" s="1"/>
      <c r="E82" s="1"/>
      <c r="F82" s="1"/>
      <c r="G82" s="1"/>
      <c r="H82" s="1"/>
      <c r="I82" s="1"/>
      <c r="J82" s="1"/>
      <c r="K82" s="1"/>
      <c r="L82" s="1"/>
      <c r="M82" s="1"/>
      <c r="N82" s="1"/>
      <c r="O82" s="1"/>
      <c r="P82" s="1"/>
      <c r="Q82" s="1"/>
      <c r="R82" s="1"/>
      <c r="S82" s="1"/>
      <c r="T82" s="1"/>
      <c r="U82" s="1"/>
      <c r="V82" s="1"/>
      <c r="W82" s="1"/>
      <c r="X82" s="1"/>
      <c r="Y82" s="1"/>
      <c r="Z82" s="1"/>
    </row>
    <row r="83" spans="1:26" ht="24.75" customHeight="1" x14ac:dyDescent="0.35">
      <c r="A83" s="70"/>
      <c r="B83" s="70"/>
      <c r="C83" s="71" t="str">
        <f>F71</f>
        <v>Year 3</v>
      </c>
      <c r="D83" s="72">
        <f>IF(F61&lt;0,F61/12,0)</f>
        <v>0</v>
      </c>
      <c r="E83" s="70"/>
      <c r="F83" s="70"/>
      <c r="G83" s="70"/>
      <c r="H83" s="70"/>
      <c r="I83" s="70"/>
      <c r="J83" s="70"/>
      <c r="K83" s="1"/>
      <c r="L83" s="1"/>
      <c r="M83" s="1"/>
      <c r="N83" s="1"/>
      <c r="O83" s="70"/>
      <c r="P83" s="70"/>
      <c r="Q83" s="70"/>
      <c r="R83" s="70"/>
      <c r="S83" s="70"/>
      <c r="T83" s="70"/>
      <c r="U83" s="70"/>
      <c r="V83" s="70"/>
      <c r="W83" s="70"/>
      <c r="X83" s="70"/>
      <c r="Y83" s="70"/>
      <c r="Z83" s="70"/>
    </row>
    <row r="84" spans="1:26" ht="15.75" customHeight="1" x14ac:dyDescent="0.35">
      <c r="A84" s="70"/>
      <c r="B84" s="70"/>
      <c r="C84" s="74"/>
      <c r="D84" s="75"/>
      <c r="E84" s="70"/>
      <c r="F84" s="70"/>
      <c r="G84" s="70"/>
      <c r="H84" s="70"/>
      <c r="I84" s="70"/>
      <c r="J84" s="70"/>
      <c r="K84" s="1"/>
      <c r="L84" s="1"/>
      <c r="M84" s="1"/>
      <c r="N84" s="1"/>
      <c r="O84" s="70"/>
      <c r="P84" s="70"/>
      <c r="Q84" s="70"/>
      <c r="R84" s="70"/>
      <c r="S84" s="70"/>
      <c r="T84" s="70"/>
      <c r="U84" s="70"/>
      <c r="V84" s="70"/>
      <c r="W84" s="70"/>
      <c r="X84" s="70"/>
      <c r="Y84" s="70"/>
      <c r="Z84" s="70"/>
    </row>
    <row r="85" spans="1:26" ht="24.75" customHeight="1" x14ac:dyDescent="0.35">
      <c r="A85" s="1"/>
      <c r="B85" s="1"/>
      <c r="C85" s="71" t="str">
        <f>G71</f>
        <v>Year 4</v>
      </c>
      <c r="D85" s="72">
        <f>IF(G61&lt;0,G61/12,0)</f>
        <v>0</v>
      </c>
      <c r="E85" s="1"/>
      <c r="F85" s="1"/>
      <c r="G85" s="1"/>
      <c r="H85" s="1"/>
      <c r="I85" s="1"/>
      <c r="J85" s="1"/>
      <c r="K85" s="1"/>
      <c r="L85" s="1"/>
      <c r="M85" s="1"/>
      <c r="N85" s="1"/>
      <c r="O85" s="1"/>
      <c r="P85" s="1"/>
      <c r="Q85" s="1"/>
      <c r="R85" s="1"/>
      <c r="S85" s="1"/>
      <c r="T85" s="1"/>
      <c r="U85" s="1"/>
      <c r="V85" s="1"/>
      <c r="W85" s="1"/>
      <c r="X85" s="1"/>
      <c r="Y85" s="1"/>
      <c r="Z85" s="1"/>
    </row>
    <row r="86" spans="1:26" ht="18.75" customHeight="1"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75" customHeight="1" x14ac:dyDescent="0.35">
      <c r="A87" s="1"/>
      <c r="B87" s="1"/>
      <c r="C87" s="71" t="str">
        <f>H71</f>
        <v>Year 5</v>
      </c>
      <c r="D87" s="72">
        <f>IF(H61&lt;0,H61/12,0)</f>
        <v>0</v>
      </c>
      <c r="E87" s="1"/>
      <c r="F87" s="1"/>
      <c r="G87" s="1"/>
      <c r="H87" s="1"/>
      <c r="I87" s="1"/>
      <c r="J87" s="1"/>
      <c r="K87" s="1"/>
      <c r="L87" s="1"/>
      <c r="M87" s="1"/>
      <c r="N87" s="1"/>
      <c r="O87" s="1"/>
      <c r="P87" s="1"/>
      <c r="Q87" s="1"/>
      <c r="R87" s="1"/>
      <c r="S87" s="1"/>
      <c r="T87" s="1"/>
      <c r="U87" s="1"/>
      <c r="V87" s="1"/>
      <c r="W87" s="1"/>
      <c r="X87" s="1"/>
      <c r="Y87" s="1"/>
      <c r="Z87" s="1"/>
    </row>
    <row r="88" spans="1:26" ht="18.75" customHeight="1"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75" customHeight="1"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75" customHeight="1"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75" customHeight="1"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75" customHeight="1"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75" customHeight="1"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75" customHeight="1"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75" customHeight="1"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75" customHeight="1"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75" customHeight="1"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75" customHeight="1"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75" customHeight="1"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7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7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7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7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7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7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7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7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7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7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7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7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7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7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7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7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7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7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7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7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7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7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7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7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7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7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7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7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7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7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7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7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7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7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7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7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7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7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7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7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7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7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7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7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7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7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7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7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7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7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7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7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7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7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7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7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7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7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7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7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7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7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7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7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7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7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7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7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7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7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7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7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7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7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7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7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7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7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7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7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7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7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7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7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7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7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7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7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7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7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7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7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7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7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7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7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7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7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7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7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7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7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7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7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7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7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7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7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7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7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7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7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7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7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7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7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7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7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7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7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7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7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7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7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7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7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7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7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7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7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7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7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7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7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7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7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7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7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7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7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7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7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7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7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7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7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7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7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7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7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7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7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7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7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7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7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7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7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7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7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7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7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7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7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7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7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7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7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7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7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7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7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7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7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7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7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7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7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7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7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7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7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7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7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7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7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7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7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7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7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7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7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7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7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7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7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7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7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7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7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7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7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7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7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7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7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7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7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7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7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7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7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7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7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7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7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7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7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7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7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7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7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7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7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7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7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7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7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7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7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7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7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7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7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7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7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7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7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7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7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7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7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7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7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7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7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7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7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7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7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7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7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7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7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7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7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7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7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7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7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7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7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7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7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7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7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7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7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7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7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7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7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7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7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7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7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7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7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7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7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7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7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7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7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7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7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7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7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7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7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7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7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7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7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7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7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7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7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7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7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7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7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7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7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7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7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7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7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7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7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7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7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7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7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7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7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7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7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7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7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7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7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7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7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7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7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7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7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7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7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7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7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7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7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7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7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7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7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7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7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7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7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7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7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7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7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7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7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7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7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7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7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7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7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7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7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7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7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7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7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7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7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7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7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7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7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7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7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7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7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7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7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7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7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7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7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7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7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7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7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7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7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7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7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7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7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7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7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7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7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7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7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7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7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7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7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7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7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7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7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7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7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7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7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7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7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7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7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7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7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7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7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7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7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7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7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7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7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7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7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7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7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7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7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7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7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7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7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7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7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7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7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7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7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7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7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7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7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7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7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7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7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7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7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7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7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7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7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7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7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7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7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7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7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7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7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7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7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7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7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7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7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7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7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7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7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7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7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7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7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7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7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7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7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7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7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7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7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7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7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7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7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7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7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7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7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7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7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7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7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7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7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7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7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7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7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7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7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7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7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7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7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7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7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7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7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7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7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7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7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7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7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7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7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7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7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7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7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7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7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7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7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7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7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7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7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7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7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7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7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7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7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7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7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7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7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7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7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7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7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7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7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7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7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7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7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7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7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7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7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7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7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7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7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7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7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7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7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7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7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7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7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7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7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7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7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7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7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7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7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7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7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7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7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7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7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7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7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7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7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7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7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7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7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7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7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7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7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7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7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7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7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7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7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7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7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7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7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7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7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7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7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7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7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7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7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7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7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7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7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7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7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7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7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7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7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7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7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7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7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7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7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7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7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7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7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7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7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7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7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7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7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7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7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7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7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7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7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7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7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7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7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7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7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7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7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7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7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7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7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7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7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7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7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7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7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7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7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7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7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7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7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7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7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7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7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7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7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7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7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7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7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7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7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7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7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7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7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7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7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7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7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7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7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7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7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7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7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7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7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7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7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7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7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7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7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7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7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7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7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7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7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7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7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7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7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7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7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7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7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7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7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7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7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7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7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7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7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7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7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7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7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7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7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7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7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7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7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7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7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7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7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7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7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7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7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7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7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7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7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7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7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7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7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7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7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7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7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7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7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7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7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7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7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7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7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7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7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7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7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7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7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7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7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7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7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7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7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7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7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7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7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7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7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7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7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7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7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7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7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7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7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7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7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7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7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7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7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7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7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7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7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7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7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7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7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7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7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7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7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7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7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7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7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7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7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7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7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7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7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7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7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7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7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7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7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7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7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7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7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7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7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7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7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7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7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7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7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7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7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7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7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7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7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7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7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7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7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7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7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7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7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7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7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7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7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7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7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7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7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7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7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7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7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7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7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7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7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7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7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7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7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7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7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7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7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7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7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7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7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7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7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7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7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7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7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7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7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7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7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7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7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7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7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7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7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7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7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7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7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7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7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7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7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7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7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7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7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7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21">
    <mergeCell ref="G71:G72"/>
    <mergeCell ref="H71:H72"/>
    <mergeCell ref="K24:N24"/>
    <mergeCell ref="K33:N33"/>
    <mergeCell ref="K43:N43"/>
    <mergeCell ref="G46:G47"/>
    <mergeCell ref="H46:H47"/>
    <mergeCell ref="D46:D47"/>
    <mergeCell ref="C71:C73"/>
    <mergeCell ref="D71:D72"/>
    <mergeCell ref="E71:E72"/>
    <mergeCell ref="F71:F72"/>
    <mergeCell ref="E46:E47"/>
    <mergeCell ref="F46:F47"/>
    <mergeCell ref="K7:N7"/>
    <mergeCell ref="K16:N16"/>
    <mergeCell ref="D17:D18"/>
    <mergeCell ref="E17:E18"/>
    <mergeCell ref="F17:F18"/>
    <mergeCell ref="G17:G18"/>
    <mergeCell ref="H17:H18"/>
  </mergeCells>
  <pageMargins left="0.7" right="0.7" top="0.75" bottom="0.75" header="0" footer="0"/>
  <pageSetup paperSize="9"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000"/>
  <sheetViews>
    <sheetView showGridLines="0" workbookViewId="0">
      <selection activeCell="D3" sqref="D3:D5"/>
    </sheetView>
  </sheetViews>
  <sheetFormatPr defaultColWidth="11.19921875" defaultRowHeight="15" customHeight="1" x14ac:dyDescent="0.3"/>
  <cols>
    <col min="1" max="1" width="0.5" customWidth="1"/>
    <col min="2" max="2" width="3.5" customWidth="1"/>
    <col min="3" max="3" width="40.59765625" customWidth="1"/>
    <col min="4" max="4" width="24.5" customWidth="1"/>
    <col min="5" max="8" width="15.59765625" customWidth="1"/>
    <col min="9" max="31" width="15.8984375" customWidth="1"/>
  </cols>
  <sheetData>
    <row r="1" spans="1:31" ht="15.75" customHeight="1" x14ac:dyDescent="0.3">
      <c r="A1" s="76"/>
      <c r="B1" s="76"/>
      <c r="C1" s="76"/>
      <c r="D1" s="77"/>
      <c r="E1" s="76"/>
      <c r="F1" s="76"/>
      <c r="G1" s="76"/>
      <c r="H1" s="76"/>
      <c r="I1" s="78"/>
      <c r="J1" s="76"/>
      <c r="K1" s="76"/>
      <c r="L1" s="76"/>
      <c r="M1" s="76"/>
      <c r="N1" s="76"/>
      <c r="O1" s="76"/>
      <c r="P1" s="76"/>
      <c r="Q1" s="76"/>
      <c r="R1" s="76"/>
      <c r="S1" s="76"/>
      <c r="T1" s="76"/>
      <c r="U1" s="76"/>
      <c r="V1" s="76"/>
      <c r="W1" s="76"/>
      <c r="X1" s="76"/>
      <c r="Y1" s="76"/>
      <c r="Z1" s="76"/>
      <c r="AA1" s="76"/>
      <c r="AB1" s="76"/>
      <c r="AC1" s="76"/>
      <c r="AD1" s="76"/>
      <c r="AE1" s="76"/>
    </row>
    <row r="2" spans="1:31" ht="15.75" customHeight="1" x14ac:dyDescent="0.3">
      <c r="A2" s="76"/>
      <c r="B2" s="79" t="s">
        <v>64</v>
      </c>
      <c r="C2" s="293" t="s">
        <v>65</v>
      </c>
      <c r="D2" s="294"/>
      <c r="E2" s="80"/>
      <c r="F2" s="80"/>
      <c r="G2" s="80"/>
      <c r="H2" s="80"/>
      <c r="I2" s="78"/>
      <c r="J2" s="76"/>
      <c r="K2" s="76"/>
      <c r="L2" s="76"/>
      <c r="M2" s="76"/>
      <c r="N2" s="76"/>
      <c r="O2" s="76"/>
      <c r="P2" s="76"/>
      <c r="Q2" s="76"/>
      <c r="R2" s="76"/>
      <c r="S2" s="76"/>
      <c r="T2" s="76"/>
      <c r="U2" s="76"/>
      <c r="V2" s="76"/>
      <c r="W2" s="76"/>
      <c r="X2" s="76"/>
      <c r="Y2" s="76"/>
      <c r="Z2" s="76"/>
      <c r="AA2" s="76"/>
      <c r="AB2" s="76"/>
      <c r="AC2" s="76"/>
      <c r="AD2" s="76"/>
      <c r="AE2" s="76"/>
    </row>
    <row r="3" spans="1:31" ht="19.5" customHeight="1" x14ac:dyDescent="0.3">
      <c r="A3" s="76"/>
      <c r="B3" s="76"/>
      <c r="C3" s="81" t="s">
        <v>66</v>
      </c>
      <c r="D3" s="82">
        <f>E14</f>
        <v>910000</v>
      </c>
      <c r="E3" s="83"/>
      <c r="F3" s="80"/>
      <c r="G3" s="80"/>
      <c r="H3" s="80"/>
      <c r="I3" s="78"/>
      <c r="J3" s="76"/>
      <c r="K3" s="76"/>
      <c r="L3" s="76"/>
      <c r="M3" s="76"/>
      <c r="N3" s="76"/>
      <c r="O3" s="76"/>
      <c r="P3" s="76"/>
      <c r="Q3" s="76"/>
      <c r="R3" s="76"/>
      <c r="S3" s="76"/>
      <c r="T3" s="76"/>
      <c r="U3" s="76"/>
      <c r="V3" s="76"/>
      <c r="W3" s="76"/>
      <c r="X3" s="76"/>
      <c r="Y3" s="76"/>
      <c r="Z3" s="76"/>
      <c r="AA3" s="76"/>
      <c r="AB3" s="76"/>
      <c r="AC3" s="76"/>
      <c r="AD3" s="76"/>
      <c r="AE3" s="76"/>
    </row>
    <row r="4" spans="1:31" ht="15.75" customHeight="1" x14ac:dyDescent="0.3">
      <c r="A4" s="76"/>
      <c r="B4" s="76"/>
      <c r="C4" s="84" t="s">
        <v>67</v>
      </c>
      <c r="D4" s="82">
        <f>E31</f>
        <v>780000</v>
      </c>
      <c r="E4" s="85"/>
      <c r="F4" s="86"/>
      <c r="G4" s="86"/>
      <c r="H4" s="86"/>
      <c r="I4" s="78"/>
      <c r="J4" s="76"/>
      <c r="K4" s="76"/>
      <c r="L4" s="76"/>
      <c r="M4" s="76"/>
      <c r="N4" s="76"/>
      <c r="O4" s="76"/>
      <c r="P4" s="76"/>
      <c r="Q4" s="76"/>
      <c r="R4" s="76"/>
      <c r="S4" s="76"/>
      <c r="T4" s="76"/>
      <c r="U4" s="76"/>
      <c r="V4" s="76"/>
      <c r="W4" s="76"/>
      <c r="X4" s="76"/>
      <c r="Y4" s="76"/>
      <c r="Z4" s="76"/>
      <c r="AA4" s="76"/>
      <c r="AB4" s="76"/>
      <c r="AC4" s="76"/>
      <c r="AD4" s="76"/>
      <c r="AE4" s="76"/>
    </row>
    <row r="5" spans="1:31" ht="15.75" customHeight="1" x14ac:dyDescent="0.3">
      <c r="A5" s="76"/>
      <c r="B5" s="76"/>
      <c r="C5" s="87" t="s">
        <v>68</v>
      </c>
      <c r="D5" s="88">
        <f>D76</f>
        <v>1110867.3825238813</v>
      </c>
      <c r="E5" s="85"/>
      <c r="F5" s="86"/>
      <c r="G5" s="86"/>
      <c r="H5" s="86"/>
      <c r="I5" s="78"/>
      <c r="J5" s="76"/>
      <c r="K5" s="76"/>
      <c r="L5" s="76"/>
      <c r="M5" s="76"/>
      <c r="N5" s="76"/>
      <c r="O5" s="76"/>
      <c r="P5" s="76"/>
      <c r="Q5" s="76"/>
      <c r="R5" s="76"/>
      <c r="S5" s="76"/>
      <c r="T5" s="76"/>
      <c r="U5" s="76"/>
      <c r="V5" s="76"/>
      <c r="W5" s="76"/>
      <c r="X5" s="76"/>
      <c r="Y5" s="76"/>
      <c r="Z5" s="76"/>
      <c r="AA5" s="76"/>
      <c r="AB5" s="76"/>
      <c r="AC5" s="76"/>
      <c r="AD5" s="76"/>
      <c r="AE5" s="76"/>
    </row>
    <row r="6" spans="1:31" ht="15.75" customHeight="1" x14ac:dyDescent="0.3">
      <c r="A6" s="76"/>
      <c r="B6" s="76"/>
      <c r="C6" s="86"/>
      <c r="D6" s="89"/>
      <c r="E6" s="85"/>
      <c r="F6" s="86"/>
      <c r="G6" s="86"/>
      <c r="H6" s="86"/>
      <c r="I6" s="78"/>
      <c r="J6" s="76"/>
      <c r="K6" s="76"/>
      <c r="L6" s="76"/>
      <c r="M6" s="76"/>
      <c r="N6" s="76"/>
      <c r="O6" s="76"/>
      <c r="P6" s="76"/>
      <c r="Q6" s="76"/>
      <c r="R6" s="76"/>
      <c r="S6" s="76"/>
      <c r="T6" s="76"/>
      <c r="U6" s="76"/>
      <c r="V6" s="76"/>
      <c r="W6" s="76"/>
      <c r="X6" s="76"/>
      <c r="Y6" s="76"/>
      <c r="Z6" s="76"/>
      <c r="AA6" s="76"/>
      <c r="AB6" s="76"/>
      <c r="AC6" s="76"/>
      <c r="AD6" s="76"/>
      <c r="AE6" s="76"/>
    </row>
    <row r="7" spans="1:31" ht="15.75" customHeight="1" x14ac:dyDescent="0.3">
      <c r="A7" s="76"/>
      <c r="B7" s="76"/>
      <c r="C7" s="76"/>
      <c r="D7" s="90"/>
      <c r="E7" s="91"/>
      <c r="F7" s="76"/>
      <c r="G7" s="76"/>
      <c r="H7" s="76"/>
      <c r="I7" s="78"/>
      <c r="J7" s="76"/>
      <c r="K7" s="76"/>
      <c r="L7" s="76"/>
      <c r="M7" s="76"/>
      <c r="N7" s="76"/>
      <c r="O7" s="76"/>
      <c r="P7" s="76"/>
      <c r="Q7" s="76"/>
      <c r="R7" s="76"/>
      <c r="S7" s="76"/>
      <c r="T7" s="76"/>
      <c r="U7" s="76"/>
      <c r="V7" s="76"/>
      <c r="W7" s="76"/>
      <c r="X7" s="76"/>
      <c r="Y7" s="76"/>
      <c r="Z7" s="76"/>
      <c r="AA7" s="76"/>
      <c r="AB7" s="76"/>
      <c r="AC7" s="76"/>
      <c r="AD7" s="76"/>
      <c r="AE7" s="76"/>
    </row>
    <row r="8" spans="1:31" ht="15.75" customHeight="1" x14ac:dyDescent="0.3">
      <c r="A8" s="76"/>
      <c r="B8" s="76"/>
      <c r="C8" s="76"/>
      <c r="D8" s="92"/>
      <c r="E8" s="93"/>
      <c r="F8" s="76"/>
      <c r="G8" s="76"/>
      <c r="H8" s="76"/>
      <c r="I8" s="78"/>
      <c r="J8" s="76"/>
      <c r="K8" s="76"/>
      <c r="L8" s="76"/>
      <c r="M8" s="76"/>
      <c r="N8" s="76"/>
      <c r="O8" s="76"/>
      <c r="P8" s="76"/>
      <c r="Q8" s="76"/>
      <c r="R8" s="76"/>
      <c r="S8" s="76"/>
      <c r="T8" s="76"/>
      <c r="U8" s="76"/>
      <c r="V8" s="76"/>
      <c r="W8" s="76"/>
      <c r="X8" s="76"/>
      <c r="Y8" s="76"/>
      <c r="Z8" s="76"/>
      <c r="AA8" s="76"/>
      <c r="AB8" s="76"/>
      <c r="AC8" s="76"/>
      <c r="AD8" s="76"/>
      <c r="AE8" s="76"/>
    </row>
    <row r="9" spans="1:31" ht="15.75" customHeight="1" x14ac:dyDescent="0.3">
      <c r="A9" s="76"/>
      <c r="B9" s="76"/>
      <c r="C9" s="76"/>
      <c r="D9" s="92"/>
      <c r="E9" s="93"/>
      <c r="F9" s="76"/>
      <c r="G9" s="76"/>
      <c r="H9" s="76"/>
      <c r="I9" s="78"/>
      <c r="J9" s="76"/>
      <c r="K9" s="76"/>
      <c r="L9" s="76"/>
      <c r="M9" s="76"/>
      <c r="N9" s="76"/>
      <c r="O9" s="76"/>
      <c r="P9" s="76"/>
      <c r="Q9" s="76"/>
      <c r="R9" s="76"/>
      <c r="S9" s="76"/>
      <c r="T9" s="76"/>
      <c r="U9" s="76"/>
      <c r="V9" s="76"/>
      <c r="W9" s="76"/>
      <c r="X9" s="76"/>
      <c r="Y9" s="76"/>
      <c r="Z9" s="76"/>
      <c r="AA9" s="76"/>
      <c r="AB9" s="76"/>
      <c r="AC9" s="76"/>
      <c r="AD9" s="76"/>
      <c r="AE9" s="76"/>
    </row>
    <row r="10" spans="1:31" ht="15.75" customHeight="1" x14ac:dyDescent="0.3">
      <c r="A10" s="76"/>
      <c r="B10" s="76"/>
      <c r="C10" s="76"/>
      <c r="D10" s="92"/>
      <c r="E10" s="94"/>
      <c r="F10" s="76"/>
      <c r="G10" s="76"/>
      <c r="H10" s="76"/>
      <c r="I10" s="78"/>
      <c r="J10" s="76"/>
      <c r="K10" s="76"/>
      <c r="L10" s="76"/>
      <c r="M10" s="76"/>
      <c r="N10" s="76"/>
      <c r="O10" s="76"/>
      <c r="P10" s="76"/>
      <c r="Q10" s="76"/>
      <c r="R10" s="76"/>
      <c r="S10" s="76"/>
      <c r="T10" s="76"/>
      <c r="U10" s="76"/>
      <c r="V10" s="76"/>
      <c r="W10" s="76"/>
      <c r="X10" s="76"/>
      <c r="Y10" s="76"/>
      <c r="Z10" s="76"/>
      <c r="AA10" s="76"/>
      <c r="AB10" s="76"/>
      <c r="AC10" s="76"/>
      <c r="AD10" s="76"/>
      <c r="AE10" s="76"/>
    </row>
    <row r="11" spans="1:31" ht="15.75" customHeight="1" x14ac:dyDescent="0.3">
      <c r="A11" s="76"/>
      <c r="B11" s="79" t="s">
        <v>69</v>
      </c>
      <c r="C11" s="79" t="s">
        <v>66</v>
      </c>
      <c r="D11" s="77"/>
      <c r="E11" s="76"/>
      <c r="F11" s="76"/>
      <c r="G11" s="76"/>
      <c r="H11" s="76"/>
      <c r="I11" s="78"/>
      <c r="J11" s="76"/>
      <c r="K11" s="76"/>
      <c r="L11" s="76"/>
      <c r="M11" s="76"/>
      <c r="N11" s="76"/>
      <c r="O11" s="76"/>
      <c r="P11" s="76"/>
      <c r="Q11" s="76"/>
      <c r="R11" s="76"/>
      <c r="S11" s="76"/>
      <c r="T11" s="76"/>
      <c r="U11" s="76"/>
      <c r="V11" s="76"/>
      <c r="W11" s="76"/>
      <c r="X11" s="76"/>
      <c r="Y11" s="76"/>
      <c r="Z11" s="76"/>
      <c r="AA11" s="76"/>
      <c r="AB11" s="76"/>
      <c r="AC11" s="76"/>
      <c r="AD11" s="76"/>
      <c r="AE11" s="76"/>
    </row>
    <row r="12" spans="1:31" ht="15.75" customHeight="1" x14ac:dyDescent="0.3">
      <c r="A12" s="76"/>
      <c r="B12" s="79"/>
      <c r="C12" s="79"/>
      <c r="D12" s="77"/>
      <c r="E12" s="76"/>
      <c r="F12" s="76"/>
      <c r="G12" s="76"/>
      <c r="H12" s="76"/>
      <c r="I12" s="78"/>
      <c r="J12" s="76"/>
      <c r="K12" s="76"/>
      <c r="L12" s="76"/>
      <c r="M12" s="76"/>
      <c r="N12" s="76"/>
      <c r="O12" s="76"/>
      <c r="P12" s="76"/>
      <c r="Q12" s="76"/>
      <c r="R12" s="76"/>
      <c r="S12" s="76"/>
      <c r="T12" s="76"/>
      <c r="U12" s="76"/>
      <c r="V12" s="76"/>
      <c r="W12" s="76"/>
      <c r="X12" s="76"/>
      <c r="Y12" s="76"/>
      <c r="Z12" s="76"/>
      <c r="AA12" s="76"/>
      <c r="AB12" s="76"/>
      <c r="AC12" s="76"/>
      <c r="AD12" s="76"/>
      <c r="AE12" s="76"/>
    </row>
    <row r="13" spans="1:31" ht="15.75" customHeight="1" x14ac:dyDescent="0.3">
      <c r="A13" s="76"/>
      <c r="B13" s="79"/>
      <c r="C13" s="90" t="s">
        <v>70</v>
      </c>
      <c r="D13" s="95"/>
      <c r="E13" s="96">
        <f>E15+E14</f>
        <v>960000</v>
      </c>
      <c r="F13" s="76"/>
      <c r="G13" s="76"/>
      <c r="H13" s="76"/>
      <c r="I13" s="78"/>
      <c r="J13" s="76"/>
      <c r="K13" s="76"/>
      <c r="L13" s="76"/>
      <c r="M13" s="76"/>
      <c r="N13" s="76"/>
      <c r="O13" s="76"/>
      <c r="P13" s="76"/>
      <c r="Q13" s="76"/>
      <c r="R13" s="76"/>
      <c r="S13" s="76"/>
      <c r="T13" s="76"/>
      <c r="U13" s="76"/>
      <c r="V13" s="76"/>
      <c r="W13" s="76"/>
      <c r="X13" s="76"/>
      <c r="Y13" s="76"/>
      <c r="Z13" s="76"/>
      <c r="AA13" s="76"/>
      <c r="AB13" s="76"/>
      <c r="AC13" s="76"/>
      <c r="AD13" s="76"/>
      <c r="AE13" s="76"/>
    </row>
    <row r="14" spans="1:31" ht="15.75" customHeight="1" x14ac:dyDescent="0.3">
      <c r="A14" s="76"/>
      <c r="B14" s="79"/>
      <c r="C14" s="92" t="s">
        <v>71</v>
      </c>
      <c r="D14" s="97"/>
      <c r="E14" s="93">
        <f>+SUM(F21:F25)</f>
        <v>910000</v>
      </c>
      <c r="F14" s="76"/>
      <c r="G14" s="76"/>
      <c r="H14" s="76"/>
      <c r="I14" s="78"/>
      <c r="J14" s="76"/>
      <c r="K14" s="76"/>
      <c r="L14" s="76"/>
      <c r="M14" s="76"/>
      <c r="N14" s="76"/>
      <c r="O14" s="76"/>
      <c r="P14" s="76"/>
      <c r="Q14" s="76"/>
      <c r="R14" s="76"/>
      <c r="S14" s="76"/>
      <c r="T14" s="76"/>
      <c r="U14" s="76"/>
      <c r="V14" s="76"/>
      <c r="W14" s="76"/>
      <c r="X14" s="76"/>
      <c r="Y14" s="76"/>
      <c r="Z14" s="76"/>
      <c r="AA14" s="76"/>
      <c r="AB14" s="76"/>
      <c r="AC14" s="76"/>
      <c r="AD14" s="76"/>
      <c r="AE14" s="76"/>
    </row>
    <row r="15" spans="1:31" ht="15.75" customHeight="1" x14ac:dyDescent="0.3">
      <c r="A15" s="76"/>
      <c r="B15" s="76"/>
      <c r="C15" s="98" t="s">
        <v>72</v>
      </c>
      <c r="D15" s="99"/>
      <c r="E15" s="93">
        <f>Dashboard!D4</f>
        <v>50000</v>
      </c>
      <c r="F15" s="99"/>
      <c r="G15" s="76"/>
      <c r="H15" s="76"/>
      <c r="I15" s="78"/>
      <c r="J15" s="76"/>
      <c r="K15" s="76"/>
      <c r="L15" s="76"/>
      <c r="M15" s="76"/>
      <c r="N15" s="76"/>
      <c r="O15" s="76"/>
      <c r="P15" s="76"/>
      <c r="Q15" s="76"/>
      <c r="R15" s="76"/>
      <c r="S15" s="76"/>
      <c r="T15" s="76"/>
      <c r="U15" s="76"/>
      <c r="V15" s="76"/>
      <c r="W15" s="76"/>
      <c r="X15" s="76"/>
      <c r="Y15" s="76"/>
      <c r="Z15" s="76"/>
      <c r="AA15" s="76"/>
      <c r="AB15" s="76"/>
      <c r="AC15" s="76"/>
      <c r="AD15" s="76"/>
      <c r="AE15" s="76"/>
    </row>
    <row r="16" spans="1:31" ht="15.75" customHeight="1" x14ac:dyDescent="0.3">
      <c r="A16" s="76"/>
      <c r="B16" s="76"/>
      <c r="C16" s="98" t="s">
        <v>73</v>
      </c>
      <c r="D16" s="99"/>
      <c r="E16" s="98">
        <f>E15/E13</f>
        <v>5.2083333333333336E-2</v>
      </c>
      <c r="F16" s="99"/>
      <c r="G16" s="76"/>
      <c r="H16" s="76"/>
      <c r="I16" s="78"/>
      <c r="J16" s="76"/>
      <c r="K16" s="76"/>
      <c r="L16" s="76"/>
      <c r="M16" s="76"/>
      <c r="N16" s="76"/>
      <c r="O16" s="76"/>
      <c r="P16" s="76"/>
      <c r="Q16" s="76"/>
      <c r="R16" s="76"/>
      <c r="S16" s="76"/>
      <c r="T16" s="76"/>
      <c r="U16" s="76"/>
      <c r="V16" s="76"/>
      <c r="W16" s="76"/>
      <c r="X16" s="76"/>
      <c r="Y16" s="76"/>
      <c r="Z16" s="76"/>
      <c r="AA16" s="76"/>
      <c r="AB16" s="76"/>
      <c r="AC16" s="76"/>
      <c r="AD16" s="76"/>
      <c r="AE16" s="76"/>
    </row>
    <row r="17" spans="1:31" ht="15.75" customHeight="1" x14ac:dyDescent="0.3">
      <c r="A17" s="76"/>
      <c r="B17" s="76"/>
      <c r="C17" s="98"/>
      <c r="D17" s="99"/>
      <c r="E17" s="98"/>
      <c r="F17" s="99"/>
      <c r="G17" s="76"/>
      <c r="H17" s="76"/>
      <c r="I17" s="78"/>
      <c r="J17" s="76"/>
      <c r="K17" s="76"/>
      <c r="L17" s="76"/>
      <c r="M17" s="76"/>
      <c r="N17" s="76"/>
      <c r="O17" s="76"/>
      <c r="P17" s="76"/>
      <c r="Q17" s="76"/>
      <c r="R17" s="76"/>
      <c r="S17" s="76"/>
      <c r="T17" s="76"/>
      <c r="U17" s="76"/>
      <c r="V17" s="76"/>
      <c r="W17" s="76"/>
      <c r="X17" s="76"/>
      <c r="Y17" s="76"/>
      <c r="Z17" s="76"/>
      <c r="AA17" s="76"/>
      <c r="AB17" s="76"/>
      <c r="AC17" s="76"/>
      <c r="AD17" s="76"/>
      <c r="AE17" s="76"/>
    </row>
    <row r="18" spans="1:31" ht="15.75" customHeight="1" x14ac:dyDescent="0.3">
      <c r="A18" s="76"/>
      <c r="B18" s="76"/>
      <c r="C18" s="98"/>
      <c r="D18" s="98"/>
      <c r="E18" s="98"/>
      <c r="F18" s="98"/>
      <c r="G18" s="76"/>
      <c r="H18" s="76"/>
      <c r="I18" s="78"/>
      <c r="J18" s="76"/>
      <c r="K18" s="76"/>
      <c r="L18" s="76"/>
      <c r="M18" s="76"/>
      <c r="N18" s="76"/>
      <c r="O18" s="76"/>
      <c r="P18" s="76"/>
      <c r="Q18" s="76"/>
      <c r="R18" s="76"/>
      <c r="S18" s="76"/>
      <c r="T18" s="76"/>
      <c r="U18" s="76"/>
      <c r="V18" s="76"/>
      <c r="W18" s="76"/>
      <c r="X18" s="76"/>
      <c r="Y18" s="76"/>
      <c r="Z18" s="76"/>
      <c r="AA18" s="76"/>
      <c r="AB18" s="76"/>
      <c r="AC18" s="76"/>
      <c r="AD18" s="76"/>
      <c r="AE18" s="76"/>
    </row>
    <row r="19" spans="1:31" ht="16.5" customHeight="1" x14ac:dyDescent="0.3">
      <c r="A19" s="76"/>
      <c r="B19" s="76"/>
      <c r="C19" s="295" t="s">
        <v>74</v>
      </c>
      <c r="D19" s="295" t="s">
        <v>75</v>
      </c>
      <c r="E19" s="295" t="s">
        <v>76</v>
      </c>
      <c r="F19" s="297" t="s">
        <v>77</v>
      </c>
      <c r="G19" s="76"/>
      <c r="H19" s="76"/>
      <c r="I19" s="78"/>
      <c r="J19" s="76"/>
      <c r="K19" s="76"/>
      <c r="L19" s="76"/>
      <c r="M19" s="76"/>
      <c r="N19" s="76"/>
      <c r="O19" s="76"/>
      <c r="P19" s="76"/>
      <c r="Q19" s="76"/>
      <c r="R19" s="76"/>
      <c r="S19" s="76"/>
      <c r="T19" s="76"/>
      <c r="U19" s="76"/>
      <c r="V19" s="76"/>
      <c r="W19" s="76"/>
      <c r="X19" s="76"/>
      <c r="Y19" s="76"/>
      <c r="Z19" s="76"/>
      <c r="AA19" s="76"/>
      <c r="AB19" s="76"/>
      <c r="AC19" s="76"/>
      <c r="AD19" s="76"/>
      <c r="AE19" s="76"/>
    </row>
    <row r="20" spans="1:31" ht="15.75" customHeight="1" x14ac:dyDescent="0.3">
      <c r="A20" s="76"/>
      <c r="B20" s="76"/>
      <c r="C20" s="296"/>
      <c r="D20" s="296"/>
      <c r="E20" s="296"/>
      <c r="F20" s="296"/>
      <c r="G20" s="76"/>
      <c r="H20" s="76"/>
      <c r="I20" s="78"/>
      <c r="J20" s="76"/>
      <c r="K20" s="76"/>
      <c r="L20" s="76"/>
      <c r="M20" s="76"/>
      <c r="N20" s="76"/>
      <c r="O20" s="76"/>
      <c r="P20" s="76"/>
      <c r="Q20" s="76"/>
      <c r="R20" s="76"/>
      <c r="S20" s="76"/>
      <c r="T20" s="76"/>
      <c r="U20" s="76"/>
      <c r="V20" s="76"/>
      <c r="W20" s="76"/>
      <c r="X20" s="76"/>
      <c r="Y20" s="76"/>
      <c r="Z20" s="76"/>
      <c r="AA20" s="76"/>
      <c r="AB20" s="76"/>
      <c r="AC20" s="76"/>
      <c r="AD20" s="76"/>
      <c r="AE20" s="76"/>
    </row>
    <row r="21" spans="1:31" ht="15.75" customHeight="1" x14ac:dyDescent="0.3">
      <c r="A21" s="76"/>
      <c r="B21" s="76"/>
      <c r="C21" s="100" t="s">
        <v>78</v>
      </c>
      <c r="D21" s="101">
        <v>0.9</v>
      </c>
      <c r="E21" s="102">
        <v>200000</v>
      </c>
      <c r="F21" s="103">
        <v>200000</v>
      </c>
      <c r="G21" s="76"/>
      <c r="H21" s="76"/>
      <c r="I21" s="78"/>
      <c r="J21" s="76"/>
      <c r="K21" s="76"/>
      <c r="L21" s="76"/>
      <c r="M21" s="76"/>
      <c r="N21" s="76"/>
      <c r="O21" s="76"/>
      <c r="P21" s="76"/>
      <c r="Q21" s="76"/>
      <c r="R21" s="76"/>
      <c r="S21" s="76"/>
      <c r="T21" s="76"/>
      <c r="U21" s="76"/>
      <c r="V21" s="76"/>
      <c r="W21" s="76"/>
      <c r="X21" s="76"/>
      <c r="Y21" s="76"/>
      <c r="Z21" s="76"/>
      <c r="AA21" s="76"/>
      <c r="AB21" s="76"/>
      <c r="AC21" s="76"/>
      <c r="AD21" s="76"/>
      <c r="AE21" s="76"/>
    </row>
    <row r="22" spans="1:31" ht="15.75" customHeight="1" x14ac:dyDescent="0.3">
      <c r="A22" s="76"/>
      <c r="B22" s="76"/>
      <c r="C22" s="100" t="s">
        <v>79</v>
      </c>
      <c r="D22" s="104">
        <v>0.6</v>
      </c>
      <c r="E22" s="105">
        <v>200000</v>
      </c>
      <c r="F22" s="103">
        <v>180000</v>
      </c>
      <c r="G22" s="76"/>
      <c r="H22" s="76"/>
      <c r="I22" s="78"/>
      <c r="J22" s="76"/>
      <c r="K22" s="76"/>
      <c r="L22" s="76"/>
      <c r="M22" s="76"/>
      <c r="N22" s="76"/>
      <c r="O22" s="76"/>
      <c r="P22" s="76"/>
      <c r="Q22" s="76"/>
      <c r="R22" s="76"/>
      <c r="S22" s="76"/>
      <c r="T22" s="76"/>
      <c r="U22" s="76"/>
      <c r="V22" s="76"/>
      <c r="W22" s="76"/>
      <c r="X22" s="76"/>
      <c r="Y22" s="76"/>
      <c r="Z22" s="76"/>
      <c r="AA22" s="76"/>
      <c r="AB22" s="76"/>
      <c r="AC22" s="76"/>
      <c r="AD22" s="76"/>
      <c r="AE22" s="76"/>
    </row>
    <row r="23" spans="1:31" ht="15.75" customHeight="1" x14ac:dyDescent="0.3">
      <c r="A23" s="76"/>
      <c r="B23" s="76"/>
      <c r="C23" s="100" t="s">
        <v>80</v>
      </c>
      <c r="D23" s="104">
        <v>0.9</v>
      </c>
      <c r="E23" s="105">
        <v>200000</v>
      </c>
      <c r="F23" s="103">
        <v>200000</v>
      </c>
      <c r="G23" s="76"/>
      <c r="H23" s="76"/>
      <c r="I23" s="78"/>
      <c r="J23" s="76"/>
      <c r="K23" s="76"/>
      <c r="L23" s="76"/>
      <c r="M23" s="76"/>
      <c r="N23" s="76"/>
      <c r="O23" s="76"/>
      <c r="P23" s="76"/>
      <c r="Q23" s="76"/>
      <c r="R23" s="76"/>
      <c r="S23" s="76"/>
      <c r="T23" s="76"/>
      <c r="U23" s="76"/>
      <c r="V23" s="76"/>
      <c r="W23" s="76"/>
      <c r="X23" s="76"/>
      <c r="Y23" s="76"/>
      <c r="Z23" s="76"/>
      <c r="AA23" s="76"/>
      <c r="AB23" s="76"/>
      <c r="AC23" s="76"/>
      <c r="AD23" s="76"/>
      <c r="AE23" s="76"/>
    </row>
    <row r="24" spans="1:31" ht="15.75" customHeight="1" x14ac:dyDescent="0.3">
      <c r="A24" s="76"/>
      <c r="B24" s="76"/>
      <c r="C24" s="100" t="s">
        <v>81</v>
      </c>
      <c r="D24" s="104">
        <v>0.9</v>
      </c>
      <c r="E24" s="105">
        <v>200000</v>
      </c>
      <c r="F24" s="103">
        <v>200000</v>
      </c>
      <c r="G24" s="76"/>
      <c r="H24" s="76"/>
      <c r="I24" s="78"/>
      <c r="J24" s="76"/>
      <c r="K24" s="76"/>
      <c r="L24" s="76"/>
      <c r="M24" s="76"/>
      <c r="N24" s="76"/>
      <c r="O24" s="76"/>
      <c r="P24" s="76"/>
      <c r="Q24" s="76"/>
      <c r="R24" s="76"/>
      <c r="S24" s="76"/>
      <c r="T24" s="76"/>
      <c r="U24" s="76"/>
      <c r="V24" s="76"/>
      <c r="W24" s="76"/>
      <c r="X24" s="76"/>
      <c r="Y24" s="76"/>
      <c r="Z24" s="76"/>
      <c r="AA24" s="76"/>
      <c r="AB24" s="76"/>
      <c r="AC24" s="76"/>
      <c r="AD24" s="76"/>
      <c r="AE24" s="76"/>
    </row>
    <row r="25" spans="1:31" ht="15.75" customHeight="1" x14ac:dyDescent="0.3">
      <c r="A25" s="76"/>
      <c r="B25" s="76"/>
      <c r="C25" s="106" t="s">
        <v>82</v>
      </c>
      <c r="D25" s="107">
        <v>0.4</v>
      </c>
      <c r="E25" s="108">
        <v>200000</v>
      </c>
      <c r="F25" s="109">
        <v>130000</v>
      </c>
      <c r="G25" s="76"/>
      <c r="H25" s="76"/>
      <c r="I25" s="78"/>
      <c r="J25" s="76"/>
      <c r="K25" s="76"/>
      <c r="L25" s="76"/>
      <c r="M25" s="76"/>
      <c r="N25" s="76"/>
      <c r="O25" s="76"/>
      <c r="P25" s="76"/>
      <c r="Q25" s="76"/>
      <c r="R25" s="76"/>
      <c r="S25" s="76"/>
      <c r="T25" s="76"/>
      <c r="U25" s="76"/>
      <c r="V25" s="76"/>
      <c r="W25" s="76"/>
      <c r="X25" s="76"/>
      <c r="Y25" s="76"/>
      <c r="Z25" s="76"/>
      <c r="AA25" s="76"/>
      <c r="AB25" s="76"/>
      <c r="AC25" s="76"/>
      <c r="AD25" s="76"/>
      <c r="AE25" s="76"/>
    </row>
    <row r="26" spans="1:31" ht="15.75" customHeight="1" x14ac:dyDescent="0.3">
      <c r="A26" s="76"/>
      <c r="B26" s="76"/>
      <c r="C26" s="76"/>
      <c r="D26" s="77"/>
      <c r="E26" s="110" t="s">
        <v>83</v>
      </c>
      <c r="F26" s="76"/>
      <c r="G26" s="76"/>
      <c r="H26" s="76"/>
      <c r="I26" s="78"/>
      <c r="J26" s="76"/>
      <c r="K26" s="76"/>
      <c r="L26" s="76"/>
      <c r="M26" s="76"/>
      <c r="N26" s="76"/>
      <c r="O26" s="76"/>
      <c r="P26" s="76"/>
      <c r="Q26" s="76"/>
      <c r="R26" s="76"/>
      <c r="S26" s="76"/>
      <c r="T26" s="76"/>
      <c r="U26" s="76"/>
      <c r="V26" s="76"/>
      <c r="W26" s="76"/>
      <c r="X26" s="76"/>
      <c r="Y26" s="76"/>
      <c r="Z26" s="76"/>
      <c r="AA26" s="76"/>
      <c r="AB26" s="76"/>
      <c r="AC26" s="76"/>
      <c r="AD26" s="76"/>
      <c r="AE26" s="76"/>
    </row>
    <row r="27" spans="1:31" ht="15.75" customHeight="1" x14ac:dyDescent="0.3">
      <c r="A27" s="76"/>
      <c r="B27" s="76"/>
      <c r="C27" s="76"/>
      <c r="D27" s="77"/>
      <c r="E27" s="76"/>
      <c r="F27" s="76"/>
      <c r="G27" s="76"/>
      <c r="H27" s="76"/>
      <c r="I27" s="78"/>
      <c r="J27" s="76"/>
      <c r="K27" s="76"/>
      <c r="L27" s="76"/>
      <c r="M27" s="76"/>
      <c r="N27" s="76"/>
      <c r="O27" s="76"/>
      <c r="P27" s="76"/>
      <c r="Q27" s="76"/>
      <c r="R27" s="76"/>
      <c r="S27" s="76"/>
      <c r="T27" s="76"/>
      <c r="U27" s="76"/>
      <c r="V27" s="76"/>
      <c r="W27" s="76"/>
      <c r="X27" s="76"/>
      <c r="Y27" s="76"/>
      <c r="Z27" s="76"/>
      <c r="AA27" s="76"/>
      <c r="AB27" s="76"/>
      <c r="AC27" s="76"/>
      <c r="AD27" s="76"/>
      <c r="AE27" s="76"/>
    </row>
    <row r="28" spans="1:31" ht="15.75" customHeight="1" x14ac:dyDescent="0.3">
      <c r="A28" s="76"/>
      <c r="B28" s="79" t="s">
        <v>84</v>
      </c>
      <c r="C28" s="79" t="s">
        <v>67</v>
      </c>
      <c r="D28" s="77"/>
      <c r="E28" s="76"/>
      <c r="F28" s="76"/>
      <c r="G28" s="76"/>
      <c r="H28" s="76"/>
      <c r="I28" s="78"/>
      <c r="J28" s="76"/>
      <c r="K28" s="76"/>
      <c r="L28" s="76"/>
      <c r="M28" s="76"/>
      <c r="N28" s="76"/>
      <c r="O28" s="76"/>
      <c r="P28" s="76"/>
      <c r="Q28" s="76"/>
      <c r="R28" s="76"/>
      <c r="S28" s="76"/>
      <c r="T28" s="76"/>
      <c r="U28" s="76"/>
      <c r="V28" s="76"/>
      <c r="W28" s="76"/>
      <c r="X28" s="76"/>
      <c r="Y28" s="76"/>
      <c r="Z28" s="76"/>
      <c r="AA28" s="76"/>
      <c r="AB28" s="76"/>
      <c r="AC28" s="76"/>
      <c r="AD28" s="76"/>
      <c r="AE28" s="76"/>
    </row>
    <row r="29" spans="1:31" ht="15.75" customHeight="1" x14ac:dyDescent="0.3">
      <c r="A29" s="76"/>
      <c r="B29" s="79"/>
      <c r="C29" s="79"/>
      <c r="D29" s="77"/>
      <c r="E29" s="76"/>
      <c r="F29" s="76"/>
      <c r="G29" s="76"/>
      <c r="H29" s="76"/>
      <c r="I29" s="78"/>
      <c r="J29" s="76"/>
      <c r="K29" s="76"/>
      <c r="L29" s="76"/>
      <c r="M29" s="76"/>
      <c r="N29" s="76"/>
      <c r="O29" s="76"/>
      <c r="P29" s="76"/>
      <c r="Q29" s="76"/>
      <c r="R29" s="76"/>
      <c r="S29" s="76"/>
      <c r="T29" s="76"/>
      <c r="U29" s="76"/>
      <c r="V29" s="76"/>
      <c r="W29" s="76"/>
      <c r="X29" s="76"/>
      <c r="Y29" s="76"/>
      <c r="Z29" s="76"/>
      <c r="AA29" s="76"/>
      <c r="AB29" s="76"/>
      <c r="AC29" s="76"/>
      <c r="AD29" s="76"/>
      <c r="AE29" s="76"/>
    </row>
    <row r="30" spans="1:31" ht="15.75" customHeight="1" x14ac:dyDescent="0.3">
      <c r="A30" s="76"/>
      <c r="B30" s="76"/>
      <c r="C30" s="90" t="s">
        <v>70</v>
      </c>
      <c r="D30" s="95"/>
      <c r="E30" s="96">
        <f>E32+E31</f>
        <v>830000</v>
      </c>
      <c r="F30" s="76"/>
      <c r="G30" s="76"/>
      <c r="H30" s="76"/>
      <c r="I30" s="78"/>
      <c r="J30" s="76"/>
      <c r="K30" s="76"/>
      <c r="L30" s="76"/>
      <c r="M30" s="76"/>
      <c r="N30" s="76"/>
      <c r="O30" s="76"/>
      <c r="P30" s="76"/>
      <c r="Q30" s="76"/>
      <c r="R30" s="76"/>
      <c r="S30" s="76"/>
      <c r="T30" s="76"/>
      <c r="U30" s="76"/>
      <c r="V30" s="76"/>
      <c r="W30" s="76"/>
      <c r="X30" s="76"/>
      <c r="Y30" s="76"/>
      <c r="Z30" s="76"/>
      <c r="AA30" s="76"/>
      <c r="AB30" s="76"/>
      <c r="AC30" s="76"/>
      <c r="AD30" s="76"/>
      <c r="AE30" s="76"/>
    </row>
    <row r="31" spans="1:31" ht="15.75" customHeight="1" x14ac:dyDescent="0.3">
      <c r="A31" s="76"/>
      <c r="B31" s="76"/>
      <c r="C31" s="92" t="s">
        <v>71</v>
      </c>
      <c r="D31" s="97"/>
      <c r="E31" s="93">
        <f>+SUM(G37:G43)</f>
        <v>780000</v>
      </c>
      <c r="F31" s="76"/>
      <c r="G31" s="76"/>
      <c r="H31" s="76"/>
      <c r="I31" s="78"/>
      <c r="J31" s="76"/>
      <c r="K31" s="76"/>
      <c r="L31" s="76"/>
      <c r="M31" s="76"/>
      <c r="N31" s="76"/>
      <c r="O31" s="76"/>
      <c r="P31" s="76"/>
      <c r="Q31" s="76"/>
      <c r="R31" s="76"/>
      <c r="S31" s="76"/>
      <c r="T31" s="76"/>
      <c r="U31" s="76"/>
      <c r="V31" s="76"/>
      <c r="W31" s="76"/>
      <c r="X31" s="76"/>
      <c r="Y31" s="76"/>
      <c r="Z31" s="76"/>
      <c r="AA31" s="76"/>
      <c r="AB31" s="76"/>
      <c r="AC31" s="76"/>
      <c r="AD31" s="76"/>
      <c r="AE31" s="76"/>
    </row>
    <row r="32" spans="1:31" ht="15.75" customHeight="1" x14ac:dyDescent="0.3">
      <c r="A32" s="76"/>
      <c r="B32" s="76"/>
      <c r="C32" s="98" t="s">
        <v>72</v>
      </c>
      <c r="D32" s="99"/>
      <c r="E32" s="96">
        <f>E15</f>
        <v>50000</v>
      </c>
      <c r="F32" s="76"/>
      <c r="G32" s="76"/>
      <c r="H32" s="76"/>
      <c r="I32" s="78"/>
      <c r="J32" s="76"/>
      <c r="K32" s="76"/>
      <c r="L32" s="76"/>
      <c r="M32" s="76"/>
      <c r="N32" s="76"/>
      <c r="O32" s="76"/>
      <c r="P32" s="76"/>
      <c r="Q32" s="76"/>
      <c r="R32" s="76"/>
      <c r="S32" s="76"/>
      <c r="T32" s="76"/>
      <c r="U32" s="76"/>
      <c r="V32" s="76"/>
      <c r="W32" s="76"/>
      <c r="X32" s="76"/>
      <c r="Y32" s="76"/>
      <c r="Z32" s="76"/>
      <c r="AA32" s="76"/>
      <c r="AB32" s="76"/>
      <c r="AC32" s="76"/>
      <c r="AD32" s="76"/>
      <c r="AE32" s="76"/>
    </row>
    <row r="33" spans="1:31" ht="15.75" customHeight="1" x14ac:dyDescent="0.3">
      <c r="A33" s="76"/>
      <c r="B33" s="76"/>
      <c r="C33" s="98" t="s">
        <v>73</v>
      </c>
      <c r="D33" s="99"/>
      <c r="E33" s="98">
        <f>E32/E30</f>
        <v>6.0240963855421686E-2</v>
      </c>
      <c r="F33" s="76"/>
      <c r="G33" s="76"/>
      <c r="H33" s="76"/>
      <c r="I33" s="78"/>
      <c r="J33" s="76"/>
      <c r="K33" s="76"/>
      <c r="L33" s="76"/>
      <c r="M33" s="76"/>
      <c r="N33" s="76"/>
      <c r="O33" s="76"/>
      <c r="P33" s="76"/>
      <c r="Q33" s="76"/>
      <c r="R33" s="76"/>
      <c r="S33" s="76"/>
      <c r="T33" s="76"/>
      <c r="U33" s="76"/>
      <c r="V33" s="76"/>
      <c r="W33" s="76"/>
      <c r="X33" s="76"/>
      <c r="Y33" s="76"/>
      <c r="Z33" s="76"/>
      <c r="AA33" s="76"/>
      <c r="AB33" s="76"/>
      <c r="AC33" s="76"/>
      <c r="AD33" s="76"/>
      <c r="AE33" s="76"/>
    </row>
    <row r="34" spans="1:31" ht="15.75" customHeight="1" x14ac:dyDescent="0.3">
      <c r="A34" s="76"/>
      <c r="B34" s="76"/>
      <c r="C34" s="76"/>
      <c r="D34" s="77"/>
      <c r="E34" s="76"/>
      <c r="F34" s="76"/>
      <c r="G34" s="76"/>
      <c r="H34" s="76"/>
      <c r="I34" s="78"/>
      <c r="J34" s="76"/>
      <c r="K34" s="76"/>
      <c r="L34" s="76"/>
      <c r="M34" s="76"/>
      <c r="N34" s="76"/>
      <c r="O34" s="76"/>
      <c r="P34" s="76"/>
      <c r="Q34" s="76"/>
      <c r="R34" s="76"/>
      <c r="S34" s="76"/>
      <c r="T34" s="76"/>
      <c r="U34" s="76"/>
      <c r="V34" s="76"/>
      <c r="W34" s="76"/>
      <c r="X34" s="76"/>
      <c r="Y34" s="76"/>
      <c r="Z34" s="76"/>
      <c r="AA34" s="76"/>
      <c r="AB34" s="76"/>
      <c r="AC34" s="76"/>
      <c r="AD34" s="76"/>
      <c r="AE34" s="76"/>
    </row>
    <row r="35" spans="1:31" ht="15.75" customHeight="1" thickBot="1" x14ac:dyDescent="0.35">
      <c r="A35" s="76"/>
      <c r="B35" s="76"/>
      <c r="C35" s="76"/>
      <c r="D35" s="77"/>
      <c r="E35" s="76"/>
      <c r="F35" s="76"/>
      <c r="G35" s="76"/>
      <c r="H35" s="76"/>
      <c r="I35" s="78"/>
      <c r="J35" s="76"/>
      <c r="K35" s="76"/>
      <c r="L35" s="76"/>
      <c r="M35" s="76"/>
      <c r="N35" s="76"/>
      <c r="O35" s="76"/>
      <c r="P35" s="76"/>
      <c r="Q35" s="76"/>
      <c r="R35" s="76"/>
      <c r="S35" s="76"/>
      <c r="T35" s="76"/>
      <c r="U35" s="76"/>
      <c r="V35" s="76"/>
      <c r="W35" s="76"/>
      <c r="X35" s="76"/>
      <c r="Y35" s="76"/>
      <c r="Z35" s="76"/>
      <c r="AA35" s="76"/>
      <c r="AB35" s="76"/>
      <c r="AC35" s="76"/>
      <c r="AD35" s="76"/>
      <c r="AE35" s="76"/>
    </row>
    <row r="36" spans="1:31" ht="31.8" thickBot="1" x14ac:dyDescent="0.35">
      <c r="A36" s="76"/>
      <c r="B36" s="76"/>
      <c r="C36" s="111" t="s">
        <v>85</v>
      </c>
      <c r="D36" s="112" t="s">
        <v>86</v>
      </c>
      <c r="E36" s="113" t="s">
        <v>75</v>
      </c>
      <c r="F36" s="337" t="s">
        <v>87</v>
      </c>
      <c r="G36" s="113" t="s">
        <v>77</v>
      </c>
      <c r="H36" s="76"/>
      <c r="I36" s="78"/>
      <c r="J36" s="76"/>
      <c r="K36" s="76"/>
      <c r="L36" s="76"/>
      <c r="M36" s="76"/>
      <c r="N36" s="76"/>
      <c r="O36" s="76"/>
      <c r="P36" s="76"/>
      <c r="Q36" s="76"/>
      <c r="R36" s="76"/>
      <c r="S36" s="76"/>
      <c r="T36" s="76"/>
      <c r="U36" s="76"/>
      <c r="V36" s="76"/>
      <c r="W36" s="76"/>
      <c r="X36" s="76"/>
      <c r="Y36" s="76"/>
      <c r="Z36" s="76"/>
      <c r="AA36" s="76"/>
      <c r="AB36" s="76"/>
      <c r="AC36" s="76"/>
      <c r="AD36" s="76"/>
      <c r="AE36" s="76"/>
    </row>
    <row r="37" spans="1:31" ht="15.75" customHeight="1" x14ac:dyDescent="0.3">
      <c r="A37" s="76"/>
      <c r="B37" s="76"/>
      <c r="C37" s="114" t="s">
        <v>88</v>
      </c>
      <c r="D37" s="115">
        <v>0.3</v>
      </c>
      <c r="E37" s="334">
        <v>1</v>
      </c>
      <c r="F37" s="338">
        <v>800000</v>
      </c>
      <c r="G37" s="116">
        <f>+D37*E37*F37</f>
        <v>240000</v>
      </c>
      <c r="H37" s="76"/>
      <c r="I37" s="78"/>
      <c r="J37" s="76"/>
      <c r="K37" s="76"/>
      <c r="L37" s="76"/>
      <c r="M37" s="76"/>
      <c r="N37" s="76"/>
      <c r="O37" s="76"/>
      <c r="P37" s="76"/>
      <c r="Q37" s="76"/>
      <c r="R37" s="76"/>
      <c r="S37" s="76"/>
      <c r="T37" s="76"/>
      <c r="U37" s="76"/>
      <c r="V37" s="76"/>
      <c r="W37" s="76"/>
      <c r="X37" s="76"/>
      <c r="Y37" s="76"/>
      <c r="Z37" s="76"/>
      <c r="AA37" s="76"/>
      <c r="AB37" s="76"/>
      <c r="AC37" s="76"/>
      <c r="AD37" s="76"/>
      <c r="AE37" s="76"/>
    </row>
    <row r="38" spans="1:31" ht="15.75" customHeight="1" x14ac:dyDescent="0.3">
      <c r="A38" s="76"/>
      <c r="B38" s="76"/>
      <c r="C38" s="117" t="s">
        <v>89</v>
      </c>
      <c r="D38" s="118">
        <v>0.25</v>
      </c>
      <c r="E38" s="335">
        <v>1</v>
      </c>
      <c r="F38" s="339">
        <v>800000</v>
      </c>
      <c r="G38" s="119">
        <f t="shared" ref="G37:G43" si="0">+D38*E38*F38</f>
        <v>200000</v>
      </c>
      <c r="H38" s="76"/>
      <c r="I38" s="78"/>
      <c r="J38" s="76"/>
      <c r="K38" s="76"/>
      <c r="L38" s="76"/>
      <c r="M38" s="76"/>
      <c r="N38" s="76"/>
      <c r="O38" s="76"/>
      <c r="P38" s="76"/>
      <c r="Q38" s="76"/>
      <c r="R38" s="76"/>
      <c r="S38" s="76"/>
      <c r="T38" s="76"/>
      <c r="U38" s="76"/>
      <c r="V38" s="76"/>
      <c r="W38" s="76"/>
      <c r="X38" s="76"/>
      <c r="Y38" s="76"/>
      <c r="Z38" s="76"/>
      <c r="AA38" s="76"/>
      <c r="AB38" s="76"/>
      <c r="AC38" s="76"/>
      <c r="AD38" s="76"/>
      <c r="AE38" s="76"/>
    </row>
    <row r="39" spans="1:31" ht="15.75" customHeight="1" x14ac:dyDescent="0.3">
      <c r="A39" s="76"/>
      <c r="B39" s="76"/>
      <c r="C39" s="117" t="s">
        <v>90</v>
      </c>
      <c r="D39" s="118">
        <v>0.15</v>
      </c>
      <c r="E39" s="335">
        <v>0.9</v>
      </c>
      <c r="F39" s="339">
        <v>800000</v>
      </c>
      <c r="G39" s="119">
        <f t="shared" si="0"/>
        <v>108000</v>
      </c>
      <c r="H39" s="76"/>
      <c r="I39" s="78"/>
      <c r="J39" s="76"/>
      <c r="K39" s="76"/>
      <c r="L39" s="76"/>
      <c r="M39" s="76"/>
      <c r="N39" s="76"/>
      <c r="O39" s="76"/>
      <c r="P39" s="76"/>
      <c r="Q39" s="76"/>
      <c r="R39" s="76"/>
      <c r="S39" s="76"/>
      <c r="T39" s="76"/>
      <c r="U39" s="76"/>
      <c r="V39" s="76"/>
      <c r="W39" s="76"/>
      <c r="X39" s="76"/>
      <c r="Y39" s="76"/>
      <c r="Z39" s="76"/>
      <c r="AA39" s="76"/>
      <c r="AB39" s="76"/>
      <c r="AC39" s="76"/>
      <c r="AD39" s="76"/>
      <c r="AE39" s="76"/>
    </row>
    <row r="40" spans="1:31" ht="15.75" customHeight="1" x14ac:dyDescent="0.3">
      <c r="A40" s="76"/>
      <c r="B40" s="76"/>
      <c r="C40" s="117" t="s">
        <v>91</v>
      </c>
      <c r="D40" s="118">
        <v>0.1</v>
      </c>
      <c r="E40" s="335">
        <v>0.9</v>
      </c>
      <c r="F40" s="339">
        <v>800000</v>
      </c>
      <c r="G40" s="119">
        <f t="shared" si="0"/>
        <v>72000.000000000015</v>
      </c>
      <c r="H40" s="76"/>
      <c r="I40" s="78"/>
      <c r="J40" s="76"/>
      <c r="K40" s="76"/>
      <c r="L40" s="76"/>
      <c r="M40" s="76"/>
      <c r="N40" s="76"/>
      <c r="O40" s="76"/>
      <c r="P40" s="76"/>
      <c r="Q40" s="76"/>
      <c r="R40" s="76"/>
      <c r="S40" s="76"/>
      <c r="T40" s="76"/>
      <c r="U40" s="76"/>
      <c r="V40" s="76"/>
      <c r="W40" s="76"/>
      <c r="X40" s="76"/>
      <c r="Y40" s="76"/>
      <c r="Z40" s="76"/>
      <c r="AA40" s="76"/>
      <c r="AB40" s="76"/>
      <c r="AC40" s="76"/>
      <c r="AD40" s="76"/>
      <c r="AE40" s="76"/>
    </row>
    <row r="41" spans="1:31" ht="15.75" customHeight="1" x14ac:dyDescent="0.3">
      <c r="A41" s="76"/>
      <c r="B41" s="76"/>
      <c r="C41" s="117" t="s">
        <v>92</v>
      </c>
      <c r="D41" s="118">
        <v>0.1</v>
      </c>
      <c r="E41" s="335">
        <v>1</v>
      </c>
      <c r="F41" s="339">
        <v>800000</v>
      </c>
      <c r="G41" s="119">
        <f t="shared" si="0"/>
        <v>80000</v>
      </c>
      <c r="H41" s="76"/>
      <c r="I41" s="78"/>
      <c r="J41" s="76"/>
      <c r="K41" s="76"/>
      <c r="L41" s="76"/>
      <c r="M41" s="76"/>
      <c r="N41" s="76"/>
      <c r="O41" s="76"/>
      <c r="P41" s="76"/>
      <c r="Q41" s="76"/>
      <c r="R41" s="76"/>
      <c r="S41" s="76"/>
      <c r="T41" s="76"/>
      <c r="U41" s="76"/>
      <c r="V41" s="76"/>
      <c r="W41" s="76"/>
      <c r="X41" s="76"/>
      <c r="Y41" s="76"/>
      <c r="Z41" s="76"/>
      <c r="AA41" s="76"/>
      <c r="AB41" s="76"/>
      <c r="AC41" s="76"/>
      <c r="AD41" s="76"/>
      <c r="AE41" s="76"/>
    </row>
    <row r="42" spans="1:31" ht="15.75" customHeight="1" x14ac:dyDescent="0.3">
      <c r="A42" s="76"/>
      <c r="B42" s="76"/>
      <c r="C42" s="117" t="s">
        <v>93</v>
      </c>
      <c r="D42" s="118">
        <v>0.05</v>
      </c>
      <c r="E42" s="335">
        <v>1</v>
      </c>
      <c r="F42" s="339">
        <v>800000</v>
      </c>
      <c r="G42" s="119">
        <f t="shared" si="0"/>
        <v>40000</v>
      </c>
      <c r="H42" s="76"/>
      <c r="I42" s="78"/>
      <c r="J42" s="76"/>
      <c r="K42" s="76"/>
      <c r="L42" s="76"/>
      <c r="M42" s="76"/>
      <c r="N42" s="76"/>
      <c r="O42" s="76"/>
      <c r="P42" s="76"/>
      <c r="Q42" s="76"/>
      <c r="R42" s="76"/>
      <c r="S42" s="76"/>
      <c r="T42" s="76"/>
      <c r="U42" s="76"/>
      <c r="V42" s="76"/>
      <c r="W42" s="76"/>
      <c r="X42" s="76"/>
      <c r="Y42" s="76"/>
      <c r="Z42" s="76"/>
      <c r="AA42" s="76"/>
      <c r="AB42" s="76"/>
      <c r="AC42" s="76"/>
      <c r="AD42" s="76"/>
      <c r="AE42" s="76"/>
    </row>
    <row r="43" spans="1:31" ht="15.75" customHeight="1" thickBot="1" x14ac:dyDescent="0.35">
      <c r="A43" s="76"/>
      <c r="B43" s="76"/>
      <c r="C43" s="106" t="s">
        <v>94</v>
      </c>
      <c r="D43" s="120">
        <v>0.05</v>
      </c>
      <c r="E43" s="336">
        <v>1</v>
      </c>
      <c r="F43" s="340">
        <v>800000</v>
      </c>
      <c r="G43" s="121">
        <f t="shared" si="0"/>
        <v>40000</v>
      </c>
      <c r="H43" s="76"/>
      <c r="I43" s="78"/>
      <c r="J43" s="76"/>
      <c r="K43" s="76"/>
      <c r="L43" s="76"/>
      <c r="M43" s="76"/>
      <c r="N43" s="76"/>
      <c r="O43" s="76"/>
      <c r="P43" s="76"/>
      <c r="Q43" s="76"/>
      <c r="R43" s="76"/>
      <c r="S43" s="76"/>
      <c r="T43" s="76"/>
      <c r="U43" s="76"/>
      <c r="V43" s="76"/>
      <c r="W43" s="76"/>
      <c r="X43" s="76"/>
      <c r="Y43" s="76"/>
      <c r="Z43" s="76"/>
      <c r="AA43" s="76"/>
      <c r="AB43" s="76"/>
      <c r="AC43" s="76"/>
      <c r="AD43" s="76"/>
      <c r="AE43" s="76"/>
    </row>
    <row r="44" spans="1:31" ht="15.75" customHeight="1" x14ac:dyDescent="0.3">
      <c r="A44" s="76"/>
      <c r="B44" s="76"/>
      <c r="C44" s="76"/>
      <c r="D44" s="77"/>
      <c r="E44" s="110" t="s">
        <v>95</v>
      </c>
      <c r="F44" s="76"/>
      <c r="G44" s="76"/>
      <c r="H44" s="78"/>
      <c r="I44" s="76"/>
      <c r="K44" s="76"/>
      <c r="L44" s="76"/>
      <c r="M44" s="76"/>
      <c r="N44" s="76"/>
      <c r="O44" s="76"/>
      <c r="P44" s="76"/>
      <c r="Q44" s="76"/>
      <c r="R44" s="76"/>
      <c r="S44" s="76"/>
      <c r="T44" s="76"/>
      <c r="U44" s="76"/>
      <c r="V44" s="76"/>
      <c r="W44" s="76"/>
      <c r="X44" s="76"/>
      <c r="Y44" s="76"/>
      <c r="Z44" s="76"/>
      <c r="AA44" s="76"/>
      <c r="AB44" s="76"/>
      <c r="AC44" s="76"/>
      <c r="AD44" s="76"/>
      <c r="AE44" s="76"/>
    </row>
    <row r="45" spans="1:31" ht="15.75" customHeight="1" x14ac:dyDescent="0.3">
      <c r="A45" s="76"/>
      <c r="B45" s="76"/>
      <c r="C45" s="76"/>
      <c r="D45" s="77"/>
      <c r="E45" s="76"/>
      <c r="F45" s="76"/>
      <c r="G45" s="76"/>
      <c r="H45" s="76"/>
      <c r="I45" s="78"/>
      <c r="J45" s="76"/>
      <c r="K45" s="76"/>
      <c r="L45" s="76"/>
      <c r="M45" s="76"/>
      <c r="N45" s="76"/>
      <c r="O45" s="76"/>
      <c r="P45" s="76"/>
      <c r="Q45" s="76"/>
      <c r="R45" s="76"/>
      <c r="S45" s="76"/>
      <c r="T45" s="76"/>
      <c r="U45" s="76"/>
      <c r="V45" s="76"/>
      <c r="W45" s="76"/>
      <c r="X45" s="76"/>
      <c r="Y45" s="76"/>
      <c r="Z45" s="76"/>
      <c r="AA45" s="76"/>
      <c r="AB45" s="76"/>
      <c r="AC45" s="76"/>
      <c r="AD45" s="76"/>
      <c r="AE45" s="76"/>
    </row>
    <row r="46" spans="1:31" ht="15.75" customHeight="1" x14ac:dyDescent="0.3">
      <c r="A46" s="76"/>
      <c r="B46" s="79" t="s">
        <v>96</v>
      </c>
      <c r="C46" s="79" t="s">
        <v>68</v>
      </c>
      <c r="D46" s="77"/>
      <c r="E46" s="76"/>
      <c r="F46" s="76"/>
      <c r="G46" s="76"/>
      <c r="H46" s="76"/>
      <c r="I46" s="78"/>
      <c r="J46" s="76"/>
      <c r="K46" s="76"/>
      <c r="L46" s="76"/>
      <c r="M46" s="76"/>
      <c r="N46" s="76"/>
      <c r="O46" s="76"/>
      <c r="P46" s="76"/>
      <c r="Q46" s="76"/>
      <c r="R46" s="76"/>
      <c r="S46" s="76"/>
      <c r="T46" s="76"/>
      <c r="U46" s="76"/>
      <c r="V46" s="76"/>
      <c r="W46" s="76"/>
      <c r="X46" s="76"/>
      <c r="Y46" s="76"/>
      <c r="Z46" s="76"/>
      <c r="AA46" s="76"/>
      <c r="AB46" s="76"/>
      <c r="AC46" s="76"/>
      <c r="AD46" s="76"/>
      <c r="AE46" s="76"/>
    </row>
    <row r="47" spans="1:31" ht="15.75" customHeight="1" x14ac:dyDescent="0.3">
      <c r="A47" s="122"/>
      <c r="B47" s="123"/>
      <c r="C47" s="124"/>
      <c r="D47" s="125"/>
      <c r="E47" s="125"/>
      <c r="F47" s="125"/>
      <c r="G47" s="125"/>
      <c r="H47" s="125"/>
      <c r="I47" s="126"/>
      <c r="J47" s="122"/>
      <c r="K47" s="122"/>
      <c r="L47" s="122"/>
      <c r="M47" s="122"/>
      <c r="N47" s="122"/>
      <c r="O47" s="122"/>
      <c r="P47" s="122"/>
      <c r="Q47" s="122"/>
      <c r="R47" s="122"/>
      <c r="S47" s="122"/>
      <c r="T47" s="122"/>
      <c r="U47" s="122"/>
      <c r="V47" s="122"/>
      <c r="W47" s="122"/>
      <c r="X47" s="122"/>
      <c r="Y47" s="122"/>
      <c r="Z47" s="122"/>
      <c r="AA47" s="122"/>
      <c r="AB47" s="122"/>
      <c r="AC47" s="122"/>
      <c r="AD47" s="122"/>
      <c r="AE47" s="122"/>
    </row>
    <row r="48" spans="1:31" ht="15.75" customHeight="1" x14ac:dyDescent="0.3">
      <c r="A48" s="122"/>
      <c r="B48" s="122"/>
      <c r="C48" s="298" t="s">
        <v>97</v>
      </c>
      <c r="D48" s="299"/>
      <c r="E48" s="299"/>
      <c r="F48" s="127"/>
      <c r="G48" s="127"/>
      <c r="H48" s="128"/>
      <c r="I48" s="126"/>
      <c r="J48" s="122"/>
      <c r="K48" s="122"/>
      <c r="L48" s="122"/>
      <c r="M48" s="122"/>
      <c r="N48" s="122"/>
      <c r="O48" s="122"/>
      <c r="P48" s="122"/>
      <c r="Q48" s="122"/>
      <c r="R48" s="122"/>
      <c r="S48" s="122"/>
      <c r="T48" s="122"/>
      <c r="U48" s="122"/>
      <c r="V48" s="122"/>
      <c r="W48" s="122"/>
      <c r="X48" s="122"/>
      <c r="Y48" s="122"/>
      <c r="Z48" s="122"/>
      <c r="AA48" s="122"/>
      <c r="AB48" s="122"/>
      <c r="AC48" s="122"/>
      <c r="AD48" s="122"/>
      <c r="AE48" s="122"/>
    </row>
    <row r="49" spans="1:31" ht="15.75" customHeight="1" x14ac:dyDescent="0.3">
      <c r="A49" s="122"/>
      <c r="B49" s="122"/>
      <c r="C49" s="129"/>
      <c r="D49" s="124"/>
      <c r="E49" s="124"/>
      <c r="F49" s="124"/>
      <c r="G49" s="125"/>
      <c r="H49" s="130"/>
      <c r="I49" s="126"/>
      <c r="J49" s="122"/>
      <c r="K49" s="122"/>
      <c r="L49" s="122"/>
      <c r="M49" s="122"/>
      <c r="N49" s="122"/>
      <c r="O49" s="122"/>
      <c r="P49" s="122"/>
      <c r="Q49" s="122"/>
      <c r="R49" s="122"/>
      <c r="S49" s="122"/>
      <c r="T49" s="122"/>
      <c r="U49" s="122"/>
      <c r="V49" s="122"/>
      <c r="W49" s="122"/>
      <c r="X49" s="122"/>
      <c r="Y49" s="122"/>
      <c r="Z49" s="122"/>
      <c r="AA49" s="122"/>
      <c r="AB49" s="122"/>
      <c r="AC49" s="122"/>
      <c r="AD49" s="122"/>
      <c r="AE49" s="122"/>
    </row>
    <row r="50" spans="1:31" ht="15.75" customHeight="1" x14ac:dyDescent="0.3">
      <c r="A50" s="122"/>
      <c r="B50" s="122"/>
      <c r="C50" s="131" t="s">
        <v>98</v>
      </c>
      <c r="D50" s="132">
        <f>Dashboard!D4</f>
        <v>50000</v>
      </c>
      <c r="E50" s="125"/>
      <c r="F50" s="125"/>
      <c r="G50" s="125"/>
      <c r="H50" s="130"/>
      <c r="I50" s="126"/>
      <c r="J50" s="122"/>
      <c r="K50" s="122"/>
      <c r="L50" s="122"/>
      <c r="M50" s="122"/>
      <c r="N50" s="122"/>
      <c r="O50" s="122"/>
      <c r="P50" s="122"/>
      <c r="Q50" s="122"/>
      <c r="R50" s="122"/>
      <c r="S50" s="122"/>
      <c r="T50" s="122"/>
      <c r="U50" s="122"/>
      <c r="V50" s="122"/>
      <c r="W50" s="122"/>
      <c r="X50" s="122"/>
      <c r="Y50" s="122"/>
      <c r="Z50" s="122"/>
      <c r="AA50" s="122"/>
      <c r="AB50" s="122"/>
      <c r="AC50" s="122"/>
      <c r="AD50" s="122"/>
      <c r="AE50" s="122"/>
    </row>
    <row r="51" spans="1:31" ht="15.75" customHeight="1" x14ac:dyDescent="0.3">
      <c r="A51" s="122"/>
      <c r="B51" s="122"/>
      <c r="C51" s="131"/>
      <c r="D51" s="125"/>
      <c r="E51" s="125"/>
      <c r="F51" s="125"/>
      <c r="G51" s="125"/>
      <c r="H51" s="130"/>
      <c r="I51" s="126"/>
      <c r="J51" s="122"/>
      <c r="K51" s="122"/>
      <c r="L51" s="122"/>
      <c r="M51" s="122"/>
      <c r="N51" s="122"/>
      <c r="O51" s="122"/>
      <c r="P51" s="122"/>
      <c r="Q51" s="122"/>
      <c r="R51" s="122"/>
      <c r="S51" s="122"/>
      <c r="T51" s="122"/>
      <c r="U51" s="122"/>
      <c r="V51" s="122"/>
      <c r="W51" s="122"/>
      <c r="X51" s="122"/>
      <c r="Y51" s="122"/>
      <c r="Z51" s="122"/>
      <c r="AA51" s="122"/>
      <c r="AB51" s="122"/>
      <c r="AC51" s="122"/>
      <c r="AD51" s="122"/>
      <c r="AE51" s="122"/>
    </row>
    <row r="52" spans="1:31" ht="15.75" customHeight="1" x14ac:dyDescent="0.3">
      <c r="A52" s="122"/>
      <c r="B52" s="122"/>
      <c r="C52" s="311" t="s">
        <v>99</v>
      </c>
      <c r="D52" s="312"/>
      <c r="E52" s="312"/>
      <c r="F52" s="133"/>
      <c r="G52" s="133"/>
      <c r="H52" s="134"/>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row>
    <row r="53" spans="1:31" ht="15.75" customHeight="1" x14ac:dyDescent="0.3">
      <c r="A53" s="122"/>
      <c r="B53" s="122"/>
      <c r="C53" s="129"/>
      <c r="D53" s="124"/>
      <c r="E53" s="124"/>
      <c r="F53" s="124"/>
      <c r="G53" s="124"/>
      <c r="H53" s="130"/>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row>
    <row r="54" spans="1:31" ht="15.75" customHeight="1" x14ac:dyDescent="0.3">
      <c r="A54" s="122"/>
      <c r="B54" s="122"/>
      <c r="C54" s="129"/>
      <c r="D54" s="300" t="s">
        <v>100</v>
      </c>
      <c r="E54" s="301"/>
      <c r="F54" s="301"/>
      <c r="G54" s="301"/>
      <c r="H54" s="30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row>
    <row r="55" spans="1:31" ht="15.75" customHeight="1" x14ac:dyDescent="0.3">
      <c r="A55" s="122"/>
      <c r="B55" s="122"/>
      <c r="C55" s="131"/>
      <c r="D55" s="135">
        <v>1</v>
      </c>
      <c r="E55" s="135">
        <v>2</v>
      </c>
      <c r="F55" s="135">
        <v>3</v>
      </c>
      <c r="G55" s="135">
        <v>4</v>
      </c>
      <c r="H55" s="136">
        <v>5</v>
      </c>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row>
    <row r="56" spans="1:31" ht="15.75" customHeight="1" x14ac:dyDescent="0.3">
      <c r="A56" s="122"/>
      <c r="B56" s="122"/>
      <c r="C56" s="131" t="s">
        <v>16</v>
      </c>
      <c r="D56" s="137">
        <f>Dashboard!D19</f>
        <v>143304</v>
      </c>
      <c r="E56" s="137">
        <f>Dashboard!E19</f>
        <v>421851.15</v>
      </c>
      <c r="F56" s="137">
        <f>Dashboard!F19</f>
        <v>993945.45</v>
      </c>
      <c r="G56" s="137">
        <f>Dashboard!G19</f>
        <v>2041922.45</v>
      </c>
      <c r="H56" s="138">
        <f>Dashboard!H19</f>
        <v>3614892.75</v>
      </c>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row>
    <row r="57" spans="1:31" ht="15.75" customHeight="1" x14ac:dyDescent="0.3">
      <c r="A57" s="122"/>
      <c r="B57" s="122"/>
      <c r="C57" s="131" t="s">
        <v>31</v>
      </c>
      <c r="D57" s="137">
        <f>Dashboard!D33</f>
        <v>631.60000000000582</v>
      </c>
      <c r="E57" s="137">
        <f>Dashboard!E33</f>
        <v>173674.15000000002</v>
      </c>
      <c r="F57" s="137">
        <f>Dashboard!F33</f>
        <v>579062.44999999995</v>
      </c>
      <c r="G57" s="137">
        <f>Dashboard!G33</f>
        <v>1209915.45</v>
      </c>
      <c r="H57" s="138">
        <f>Dashboard!H33</f>
        <v>2281287.75</v>
      </c>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ht="15.75" customHeight="1" x14ac:dyDescent="0.3">
      <c r="A58" s="122"/>
      <c r="B58" s="122"/>
      <c r="C58" s="131" t="s">
        <v>40</v>
      </c>
      <c r="D58" s="137">
        <f>Dashboard!D41</f>
        <v>455.38360000000415</v>
      </c>
      <c r="E58" s="137">
        <f>Dashboard!E41</f>
        <v>125219.06215000003</v>
      </c>
      <c r="F58" s="137">
        <f>Dashboard!F41</f>
        <v>417504.02644999995</v>
      </c>
      <c r="G58" s="137">
        <f>Dashboard!G41</f>
        <v>872349.03944999992</v>
      </c>
      <c r="H58" s="138">
        <f>Dashboard!H41</f>
        <v>1644808.4677499998</v>
      </c>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row>
    <row r="59" spans="1:31" ht="15.75" customHeight="1" x14ac:dyDescent="0.3">
      <c r="A59" s="122"/>
      <c r="B59" s="122"/>
      <c r="C59" s="139"/>
      <c r="D59" s="140"/>
      <c r="E59" s="140"/>
      <c r="F59" s="140"/>
      <c r="G59" s="140"/>
      <c r="H59" s="141"/>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row>
    <row r="60" spans="1:31" ht="15.75" customHeight="1" x14ac:dyDescent="0.3">
      <c r="A60" s="122"/>
      <c r="B60" s="122"/>
      <c r="C60" s="311" t="s">
        <v>101</v>
      </c>
      <c r="D60" s="312"/>
      <c r="E60" s="312"/>
      <c r="F60" s="133"/>
      <c r="G60" s="133"/>
      <c r="H60" s="134"/>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row>
    <row r="61" spans="1:31" ht="15.75" customHeight="1" x14ac:dyDescent="0.3">
      <c r="A61" s="122"/>
      <c r="B61" s="122"/>
      <c r="C61" s="129"/>
      <c r="D61" s="124"/>
      <c r="E61" s="124"/>
      <c r="F61" s="125"/>
      <c r="G61" s="125"/>
      <c r="H61" s="130"/>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row>
    <row r="62" spans="1:31" ht="15.75" customHeight="1" x14ac:dyDescent="0.3">
      <c r="A62" s="122"/>
      <c r="B62" s="122"/>
      <c r="C62" s="131" t="s">
        <v>102</v>
      </c>
      <c r="D62" s="142">
        <v>5</v>
      </c>
      <c r="E62" s="125"/>
      <c r="F62" s="125"/>
      <c r="G62" s="125"/>
      <c r="H62" s="130"/>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row>
    <row r="63" spans="1:31" ht="15.75" customHeight="1" x14ac:dyDescent="0.3">
      <c r="A63" s="122"/>
      <c r="B63" s="122"/>
      <c r="C63" s="131"/>
      <c r="D63" s="125"/>
      <c r="E63" s="125"/>
      <c r="F63" s="125"/>
      <c r="G63" s="125"/>
      <c r="H63" s="130"/>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ht="15.75" customHeight="1" x14ac:dyDescent="0.3">
      <c r="A64" s="122"/>
      <c r="B64" s="122"/>
      <c r="C64" s="311" t="s">
        <v>103</v>
      </c>
      <c r="D64" s="312"/>
      <c r="E64" s="133"/>
      <c r="F64" s="133"/>
      <c r="G64" s="133"/>
      <c r="H64" s="134"/>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row>
    <row r="65" spans="1:31" ht="15.75" customHeight="1" x14ac:dyDescent="0.3">
      <c r="A65" s="122"/>
      <c r="B65" s="122"/>
      <c r="C65" s="129"/>
      <c r="D65" s="124"/>
      <c r="E65" s="124"/>
      <c r="F65" s="124"/>
      <c r="G65" s="124"/>
      <c r="H65" s="130"/>
      <c r="I65" s="122"/>
      <c r="J65" s="122"/>
      <c r="K65" s="122"/>
      <c r="L65" s="122"/>
      <c r="M65" s="126"/>
      <c r="N65" s="122"/>
      <c r="O65" s="122"/>
      <c r="P65" s="122"/>
      <c r="Q65" s="122"/>
      <c r="R65" s="122"/>
      <c r="S65" s="122"/>
      <c r="T65" s="122"/>
      <c r="U65" s="122"/>
      <c r="V65" s="122"/>
      <c r="W65" s="122"/>
      <c r="X65" s="122"/>
      <c r="Y65" s="122"/>
      <c r="Z65" s="122"/>
      <c r="AA65" s="122"/>
      <c r="AB65" s="122"/>
      <c r="AC65" s="122"/>
      <c r="AD65" s="122"/>
      <c r="AE65" s="122"/>
    </row>
    <row r="66" spans="1:31" ht="15.75" customHeight="1" x14ac:dyDescent="0.3">
      <c r="A66" s="122"/>
      <c r="B66" s="122"/>
      <c r="C66" s="131" t="s">
        <v>104</v>
      </c>
      <c r="D66" s="142" t="s">
        <v>31</v>
      </c>
      <c r="E66" s="125"/>
      <c r="F66" s="125"/>
      <c r="G66" s="125"/>
      <c r="H66" s="130"/>
      <c r="I66" s="122"/>
      <c r="J66" s="143"/>
      <c r="K66" s="144"/>
      <c r="L66" s="144"/>
      <c r="M66" s="144"/>
      <c r="N66" s="144"/>
      <c r="O66" s="122"/>
      <c r="P66" s="122"/>
      <c r="Q66" s="122"/>
      <c r="R66" s="122"/>
      <c r="S66" s="122"/>
      <c r="T66" s="122"/>
      <c r="U66" s="122"/>
      <c r="V66" s="122"/>
      <c r="W66" s="122"/>
      <c r="X66" s="122"/>
      <c r="Y66" s="122"/>
      <c r="Z66" s="122"/>
      <c r="AA66" s="122"/>
      <c r="AB66" s="122"/>
      <c r="AC66" s="122"/>
      <c r="AD66" s="122"/>
      <c r="AE66" s="122"/>
    </row>
    <row r="67" spans="1:31" ht="15.75" customHeight="1" x14ac:dyDescent="0.3">
      <c r="A67" s="122"/>
      <c r="B67" s="122"/>
      <c r="C67" s="131" t="s">
        <v>105</v>
      </c>
      <c r="D67" s="142">
        <v>12.6</v>
      </c>
      <c r="E67" s="145"/>
      <c r="F67" s="125"/>
      <c r="G67" s="125"/>
      <c r="H67" s="130"/>
      <c r="I67" s="122"/>
      <c r="J67" s="126"/>
      <c r="K67" s="146"/>
      <c r="L67" s="146"/>
      <c r="M67" s="146"/>
      <c r="N67" s="146"/>
      <c r="O67" s="122"/>
      <c r="P67" s="122"/>
      <c r="Q67" s="122"/>
      <c r="R67" s="122"/>
      <c r="S67" s="122"/>
      <c r="T67" s="122"/>
      <c r="U67" s="122"/>
      <c r="V67" s="122"/>
      <c r="W67" s="122"/>
      <c r="X67" s="122"/>
      <c r="Y67" s="122"/>
      <c r="Z67" s="122"/>
      <c r="AA67" s="122"/>
      <c r="AB67" s="122"/>
      <c r="AC67" s="122"/>
      <c r="AD67" s="122"/>
      <c r="AE67" s="122"/>
    </row>
    <row r="68" spans="1:31" ht="15.75" customHeight="1" x14ac:dyDescent="0.45">
      <c r="A68" s="122"/>
      <c r="B68" s="122"/>
      <c r="C68" s="131" t="s">
        <v>106</v>
      </c>
      <c r="D68" s="137">
        <f>IF(D66=C56,IF(D62=D55,D56*D67,IF(D62=E55,E56*D67,IF(D62=F55,F56*D67,IF(D62=G55,G56*D67,IF(D62=H55,H56*D67,))))),IF(D66=C57,IF(D62=D55,D57*D67,IF(D62=E55,E57*D67,IF(D62=F55,F57*D67,IF(D62=G55,G57*D67,IF(D62=H55,H57*D67,))))),IF(D66=C58,IF(D62=D55,D58*D67,IF(D62=E55,E58*D67,IF(D62=F55,F58*D67,IF(D62=G55,G58*D67,IF(D62=H55,H58*D67,))))))))</f>
        <v>28744225.649999999</v>
      </c>
      <c r="E68" s="147"/>
      <c r="F68" s="148"/>
      <c r="G68" s="125"/>
      <c r="H68" s="130"/>
      <c r="I68" s="122"/>
      <c r="J68" s="149"/>
      <c r="K68" s="149"/>
      <c r="L68" s="149"/>
      <c r="M68" s="149"/>
      <c r="N68" s="149"/>
      <c r="O68" s="122"/>
      <c r="P68" s="122"/>
      <c r="Q68" s="122"/>
      <c r="R68" s="122"/>
      <c r="S68" s="122"/>
      <c r="T68" s="122"/>
      <c r="U68" s="122"/>
      <c r="V68" s="122"/>
      <c r="W68" s="122"/>
      <c r="X68" s="122"/>
      <c r="Y68" s="122"/>
      <c r="Z68" s="122"/>
      <c r="AA68" s="122"/>
      <c r="AB68" s="122"/>
      <c r="AC68" s="122"/>
      <c r="AD68" s="122"/>
      <c r="AE68" s="122"/>
    </row>
    <row r="69" spans="1:31" ht="15.75" customHeight="1" x14ac:dyDescent="0.3">
      <c r="A69" s="122"/>
      <c r="B69" s="122"/>
      <c r="C69" s="131"/>
      <c r="D69" s="125"/>
      <c r="E69" s="125"/>
      <c r="F69" s="125"/>
      <c r="G69" s="125"/>
      <c r="H69" s="130"/>
      <c r="I69" s="122"/>
      <c r="J69" s="122"/>
      <c r="K69" s="122"/>
      <c r="L69" s="126"/>
      <c r="M69" s="122"/>
      <c r="N69" s="122"/>
      <c r="O69" s="122"/>
      <c r="P69" s="122"/>
      <c r="Q69" s="122"/>
      <c r="R69" s="122"/>
      <c r="S69" s="122"/>
      <c r="T69" s="122"/>
      <c r="U69" s="122"/>
      <c r="V69" s="122"/>
      <c r="W69" s="122"/>
      <c r="X69" s="122"/>
      <c r="Y69" s="122"/>
      <c r="Z69" s="122"/>
      <c r="AA69" s="122"/>
      <c r="AB69" s="122"/>
      <c r="AC69" s="122"/>
      <c r="AD69" s="122"/>
      <c r="AE69" s="122"/>
    </row>
    <row r="70" spans="1:31" ht="15.75" customHeight="1" x14ac:dyDescent="0.3">
      <c r="A70" s="122"/>
      <c r="B70" s="122"/>
      <c r="C70" s="311" t="s">
        <v>107</v>
      </c>
      <c r="D70" s="312"/>
      <c r="E70" s="312"/>
      <c r="F70" s="312"/>
      <c r="G70" s="133"/>
      <c r="H70" s="134"/>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row>
    <row r="71" spans="1:31" ht="15.75" customHeight="1" x14ac:dyDescent="0.3">
      <c r="A71" s="122"/>
      <c r="B71" s="122"/>
      <c r="C71" s="313"/>
      <c r="D71" s="301"/>
      <c r="E71" s="301"/>
      <c r="F71" s="140"/>
      <c r="G71" s="140"/>
      <c r="H71" s="141"/>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row>
    <row r="72" spans="1:31" ht="15.75" customHeight="1" x14ac:dyDescent="0.3">
      <c r="A72" s="122"/>
      <c r="B72" s="122"/>
      <c r="C72" s="131" t="s">
        <v>108</v>
      </c>
      <c r="D72" s="150">
        <v>0.9</v>
      </c>
      <c r="E72" s="125"/>
      <c r="F72" s="125"/>
      <c r="G72" s="125"/>
      <c r="H72" s="151"/>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row>
    <row r="73" spans="1:31" ht="15.75" customHeight="1" x14ac:dyDescent="0.3">
      <c r="A73" s="122"/>
      <c r="B73" s="122"/>
      <c r="C73" s="131"/>
      <c r="D73" s="152"/>
      <c r="E73" s="125"/>
      <c r="F73" s="125"/>
      <c r="G73" s="125"/>
      <c r="H73" s="151"/>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row>
    <row r="74" spans="1:31" ht="15.75" customHeight="1" x14ac:dyDescent="0.3">
      <c r="A74" s="122"/>
      <c r="B74" s="122"/>
      <c r="C74" s="311" t="s">
        <v>109</v>
      </c>
      <c r="D74" s="312"/>
      <c r="E74" s="312"/>
      <c r="F74" s="312"/>
      <c r="G74" s="133"/>
      <c r="H74" s="134"/>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row>
    <row r="75" spans="1:31" ht="15.75" customHeight="1" x14ac:dyDescent="0.3">
      <c r="A75" s="122"/>
      <c r="B75" s="122"/>
      <c r="C75" s="153" t="s">
        <v>110</v>
      </c>
      <c r="D75" s="154">
        <f>D68/((1+D72)^D62)</f>
        <v>1160867.3825238813</v>
      </c>
      <c r="E75" s="125"/>
      <c r="F75" s="125"/>
      <c r="G75" s="125"/>
      <c r="H75" s="130"/>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row>
    <row r="76" spans="1:31" ht="15.75" customHeight="1" x14ac:dyDescent="0.3">
      <c r="A76" s="122"/>
      <c r="B76" s="122"/>
      <c r="C76" s="155" t="s">
        <v>111</v>
      </c>
      <c r="D76" s="156">
        <f>D75-D50</f>
        <v>1110867.3825238813</v>
      </c>
      <c r="E76" s="93"/>
      <c r="F76" s="124"/>
      <c r="G76" s="125"/>
      <c r="H76" s="130"/>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row>
    <row r="77" spans="1:31" ht="15.75" customHeight="1" x14ac:dyDescent="0.3">
      <c r="A77" s="122"/>
      <c r="B77" s="122"/>
      <c r="C77" s="157" t="s">
        <v>112</v>
      </c>
      <c r="D77" s="158">
        <f>D50/D75</f>
        <v>4.3071242032223608E-2</v>
      </c>
      <c r="E77" s="159"/>
      <c r="F77" s="159"/>
      <c r="G77" s="159"/>
      <c r="H77" s="160"/>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row>
    <row r="78" spans="1:31" ht="15.75" customHeight="1" x14ac:dyDescent="0.3">
      <c r="A78" s="122"/>
      <c r="B78" s="122"/>
      <c r="C78" s="123"/>
      <c r="D78" s="161"/>
      <c r="E78" s="161"/>
      <c r="F78" s="161"/>
      <c r="G78" s="122"/>
      <c r="H78" s="126"/>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row>
    <row r="79" spans="1:31" ht="15.75" customHeight="1" x14ac:dyDescent="0.3">
      <c r="A79" s="122"/>
      <c r="B79" s="122"/>
      <c r="C79" s="123"/>
      <c r="D79" s="161"/>
      <c r="E79" s="161"/>
      <c r="F79" s="161"/>
      <c r="G79" s="122"/>
      <c r="H79" s="126"/>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row>
    <row r="80" spans="1:31" ht="15.75" customHeight="1" x14ac:dyDescent="0.3">
      <c r="A80" s="122"/>
      <c r="B80" s="122"/>
      <c r="C80" s="123"/>
      <c r="D80" s="161"/>
      <c r="E80" s="161"/>
      <c r="F80" s="161"/>
      <c r="G80" s="122"/>
      <c r="H80" s="126"/>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ht="15.75" customHeight="1" x14ac:dyDescent="0.3">
      <c r="A81" s="122"/>
      <c r="B81" s="122"/>
      <c r="C81" s="122"/>
      <c r="D81" s="162"/>
      <c r="E81" s="122"/>
      <c r="F81" s="122"/>
      <c r="G81" s="122"/>
      <c r="H81" s="126"/>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row>
    <row r="82" spans="1:31" ht="15.75" customHeight="1" x14ac:dyDescent="0.3">
      <c r="A82" s="122"/>
      <c r="B82" s="122"/>
      <c r="C82" s="122"/>
      <c r="D82" s="162"/>
      <c r="E82" s="122"/>
      <c r="F82" s="122"/>
      <c r="G82" s="122"/>
      <c r="H82" s="122"/>
      <c r="I82" s="126"/>
      <c r="J82" s="122"/>
      <c r="K82" s="122"/>
      <c r="L82" s="122"/>
      <c r="M82" s="122"/>
      <c r="N82" s="122"/>
      <c r="O82" s="122"/>
      <c r="P82" s="122"/>
      <c r="Q82" s="122"/>
      <c r="R82" s="122"/>
      <c r="S82" s="122"/>
      <c r="T82" s="122"/>
      <c r="U82" s="122"/>
      <c r="V82" s="122"/>
      <c r="W82" s="122"/>
      <c r="X82" s="122"/>
      <c r="Y82" s="122"/>
      <c r="Z82" s="122"/>
      <c r="AA82" s="122"/>
      <c r="AB82" s="122"/>
      <c r="AC82" s="122"/>
      <c r="AD82" s="122"/>
      <c r="AE82" s="122"/>
    </row>
    <row r="83" spans="1:31" ht="15.75" customHeight="1" x14ac:dyDescent="0.3">
      <c r="A83" s="76"/>
      <c r="B83" s="76"/>
      <c r="C83" s="76"/>
      <c r="D83" s="77"/>
      <c r="E83" s="76"/>
      <c r="F83" s="76"/>
      <c r="G83" s="76"/>
      <c r="H83" s="76"/>
      <c r="I83" s="78"/>
      <c r="J83" s="76"/>
      <c r="K83" s="76"/>
      <c r="L83" s="76"/>
      <c r="M83" s="76"/>
      <c r="N83" s="76"/>
      <c r="O83" s="76"/>
      <c r="P83" s="76"/>
      <c r="Q83" s="76"/>
      <c r="R83" s="76"/>
      <c r="S83" s="76"/>
      <c r="T83" s="76"/>
      <c r="U83" s="76"/>
      <c r="V83" s="76"/>
      <c r="W83" s="76"/>
      <c r="X83" s="76"/>
      <c r="Y83" s="76"/>
      <c r="Z83" s="76"/>
      <c r="AA83" s="76"/>
      <c r="AB83" s="76"/>
      <c r="AC83" s="76"/>
      <c r="AD83" s="76"/>
      <c r="AE83" s="76"/>
    </row>
    <row r="84" spans="1:31" ht="15.75" customHeight="1" x14ac:dyDescent="0.3">
      <c r="A84" s="76"/>
      <c r="B84" s="79" t="s">
        <v>113</v>
      </c>
      <c r="C84" s="79" t="s">
        <v>114</v>
      </c>
      <c r="D84" s="163" t="s">
        <v>115</v>
      </c>
      <c r="E84" s="314" t="s">
        <v>116</v>
      </c>
      <c r="F84" s="315"/>
      <c r="G84" s="315"/>
      <c r="H84" s="315"/>
      <c r="I84" s="304"/>
      <c r="J84" s="76"/>
      <c r="K84" s="76"/>
      <c r="L84" s="76"/>
      <c r="M84" s="76"/>
      <c r="N84" s="76"/>
      <c r="O84" s="76"/>
      <c r="P84" s="76"/>
      <c r="Q84" s="76"/>
      <c r="R84" s="76"/>
      <c r="S84" s="76"/>
      <c r="T84" s="76"/>
      <c r="U84" s="76"/>
      <c r="V84" s="76"/>
      <c r="W84" s="76"/>
      <c r="X84" s="76"/>
      <c r="Y84" s="76"/>
      <c r="Z84" s="76"/>
      <c r="AA84" s="76"/>
      <c r="AB84" s="76"/>
      <c r="AC84" s="76"/>
      <c r="AD84" s="76"/>
      <c r="AE84" s="76"/>
    </row>
    <row r="85" spans="1:31" ht="15.75" customHeight="1" x14ac:dyDescent="0.3">
      <c r="A85" s="76"/>
      <c r="B85" s="76"/>
      <c r="C85" s="76"/>
      <c r="E85" s="305"/>
      <c r="F85" s="316"/>
      <c r="G85" s="316"/>
      <c r="H85" s="316"/>
      <c r="I85" s="306"/>
      <c r="J85" s="76"/>
      <c r="K85" s="76"/>
      <c r="L85" s="76"/>
      <c r="M85" s="76"/>
      <c r="N85" s="76"/>
      <c r="O85" s="76"/>
      <c r="P85" s="76"/>
      <c r="Q85" s="76"/>
      <c r="R85" s="76"/>
      <c r="S85" s="76"/>
      <c r="T85" s="76"/>
      <c r="U85" s="76"/>
      <c r="V85" s="76"/>
      <c r="W85" s="76"/>
      <c r="X85" s="76"/>
      <c r="Y85" s="76"/>
      <c r="Z85" s="76"/>
      <c r="AA85" s="76"/>
      <c r="AB85" s="76"/>
      <c r="AC85" s="76"/>
      <c r="AD85" s="76"/>
      <c r="AE85" s="76"/>
    </row>
    <row r="86" spans="1:31" ht="15.75" customHeight="1" x14ac:dyDescent="0.3">
      <c r="A86" s="76"/>
      <c r="B86" s="76"/>
      <c r="C86" s="76"/>
      <c r="D86" s="164"/>
      <c r="E86" s="165"/>
      <c r="F86" s="165"/>
      <c r="G86" s="165"/>
      <c r="H86" s="165"/>
      <c r="I86" s="78"/>
      <c r="J86" s="76"/>
      <c r="K86" s="76"/>
      <c r="L86" s="76"/>
      <c r="M86" s="76"/>
      <c r="N86" s="76"/>
      <c r="O86" s="76"/>
      <c r="P86" s="76"/>
      <c r="Q86" s="76"/>
      <c r="R86" s="76"/>
      <c r="S86" s="76"/>
      <c r="T86" s="76"/>
      <c r="U86" s="76"/>
      <c r="V86" s="76"/>
      <c r="W86" s="76"/>
      <c r="X86" s="76"/>
      <c r="Y86" s="76"/>
      <c r="Z86" s="76"/>
      <c r="AA86" s="76"/>
      <c r="AB86" s="76"/>
      <c r="AC86" s="76"/>
      <c r="AD86" s="76"/>
      <c r="AE86" s="76"/>
    </row>
    <row r="87" spans="1:31" ht="15.75" customHeight="1" x14ac:dyDescent="0.3">
      <c r="A87" s="76"/>
      <c r="B87" s="76"/>
      <c r="C87" s="303" t="s">
        <v>117</v>
      </c>
      <c r="D87" s="304"/>
      <c r="E87" s="166"/>
      <c r="F87" s="76"/>
      <c r="G87" s="76"/>
      <c r="H87" s="76"/>
      <c r="I87" s="78"/>
      <c r="J87" s="76"/>
      <c r="K87" s="76"/>
      <c r="L87" s="76"/>
      <c r="M87" s="76"/>
      <c r="N87" s="76"/>
      <c r="O87" s="76"/>
      <c r="P87" s="76"/>
      <c r="Q87" s="76"/>
      <c r="R87" s="76"/>
      <c r="S87" s="76"/>
      <c r="T87" s="76"/>
      <c r="U87" s="76"/>
      <c r="V87" s="76"/>
      <c r="W87" s="76"/>
      <c r="X87" s="76"/>
      <c r="Y87" s="76"/>
      <c r="Z87" s="76"/>
      <c r="AA87" s="76"/>
      <c r="AB87" s="76"/>
      <c r="AC87" s="76"/>
      <c r="AD87" s="76"/>
      <c r="AE87" s="76"/>
    </row>
    <row r="88" spans="1:31" ht="15.75" customHeight="1" x14ac:dyDescent="0.3">
      <c r="A88" s="76"/>
      <c r="B88" s="76"/>
      <c r="C88" s="305"/>
      <c r="D88" s="306"/>
      <c r="E88" s="166"/>
      <c r="F88" s="76"/>
      <c r="G88" s="76"/>
      <c r="H88" s="76"/>
      <c r="I88" s="78"/>
      <c r="J88" s="76"/>
      <c r="K88" s="76"/>
      <c r="L88" s="76"/>
      <c r="M88" s="76"/>
      <c r="N88" s="76"/>
      <c r="O88" s="76"/>
      <c r="P88" s="76"/>
      <c r="Q88" s="76"/>
      <c r="R88" s="76"/>
      <c r="S88" s="76"/>
      <c r="T88" s="76"/>
      <c r="U88" s="76"/>
      <c r="V88" s="76"/>
      <c r="W88" s="76"/>
      <c r="X88" s="76"/>
      <c r="Y88" s="76"/>
      <c r="Z88" s="76"/>
      <c r="AA88" s="76"/>
      <c r="AB88" s="76"/>
      <c r="AC88" s="76"/>
      <c r="AD88" s="76"/>
      <c r="AE88" s="76"/>
    </row>
    <row r="89" spans="1:31" ht="15.75" customHeight="1" x14ac:dyDescent="0.3">
      <c r="A89" s="76"/>
      <c r="B89" s="76"/>
      <c r="C89" s="167" t="s">
        <v>118</v>
      </c>
      <c r="D89" s="168"/>
      <c r="E89" s="169">
        <f>Dashboard!H64</f>
        <v>1083308.02275</v>
      </c>
      <c r="F89" s="76"/>
      <c r="G89" s="76"/>
      <c r="H89" s="76"/>
      <c r="I89" s="78"/>
      <c r="J89" s="76"/>
      <c r="K89" s="76"/>
      <c r="L89" s="76"/>
      <c r="M89" s="76"/>
      <c r="N89" s="76"/>
      <c r="O89" s="76"/>
      <c r="P89" s="76"/>
      <c r="Q89" s="76"/>
      <c r="R89" s="76"/>
      <c r="S89" s="76"/>
      <c r="T89" s="76"/>
      <c r="U89" s="76"/>
      <c r="V89" s="76"/>
      <c r="W89" s="76"/>
      <c r="X89" s="76"/>
      <c r="Y89" s="76"/>
      <c r="Z89" s="76"/>
      <c r="AA89" s="76"/>
      <c r="AB89" s="76"/>
      <c r="AC89" s="76"/>
      <c r="AD89" s="76"/>
      <c r="AE89" s="76"/>
    </row>
    <row r="90" spans="1:31" ht="15.75" customHeight="1" x14ac:dyDescent="0.3">
      <c r="A90" s="76"/>
      <c r="B90" s="76"/>
      <c r="C90" s="167" t="s">
        <v>119</v>
      </c>
      <c r="D90" s="168"/>
      <c r="E90" s="170">
        <v>0.3</v>
      </c>
      <c r="F90" s="76"/>
      <c r="G90" s="76"/>
      <c r="H90" s="76"/>
      <c r="I90" s="78"/>
      <c r="J90" s="76"/>
      <c r="K90" s="76"/>
      <c r="L90" s="76"/>
      <c r="M90" s="76"/>
      <c r="N90" s="76"/>
      <c r="O90" s="76"/>
      <c r="P90" s="76"/>
      <c r="Q90" s="76"/>
      <c r="R90" s="76"/>
      <c r="S90" s="76"/>
      <c r="T90" s="76"/>
      <c r="U90" s="76"/>
      <c r="V90" s="76"/>
      <c r="W90" s="76"/>
      <c r="X90" s="76"/>
      <c r="Y90" s="76"/>
      <c r="Z90" s="76"/>
      <c r="AA90" s="76"/>
      <c r="AB90" s="76"/>
      <c r="AC90" s="76"/>
      <c r="AD90" s="76"/>
      <c r="AE90" s="76"/>
    </row>
    <row r="91" spans="1:31" ht="15.75" customHeight="1" x14ac:dyDescent="0.3">
      <c r="A91" s="76"/>
      <c r="B91" s="76"/>
      <c r="C91" s="167" t="s">
        <v>120</v>
      </c>
      <c r="D91" s="168"/>
      <c r="E91" s="170">
        <v>0.15</v>
      </c>
      <c r="F91" s="76"/>
      <c r="G91" s="76"/>
      <c r="H91" s="76"/>
      <c r="I91" s="78"/>
      <c r="J91" s="76"/>
      <c r="K91" s="76"/>
      <c r="L91" s="76"/>
      <c r="M91" s="76"/>
      <c r="N91" s="76"/>
      <c r="O91" s="76"/>
      <c r="P91" s="76"/>
      <c r="Q91" s="76"/>
      <c r="R91" s="76"/>
      <c r="S91" s="76"/>
      <c r="T91" s="76"/>
      <c r="U91" s="76"/>
      <c r="V91" s="76"/>
      <c r="W91" s="76"/>
      <c r="X91" s="76"/>
      <c r="Y91" s="76"/>
      <c r="Z91" s="76"/>
      <c r="AA91" s="76"/>
      <c r="AB91" s="76"/>
      <c r="AC91" s="76"/>
      <c r="AD91" s="76"/>
      <c r="AE91" s="76"/>
    </row>
    <row r="92" spans="1:31" ht="15.75" customHeight="1" x14ac:dyDescent="0.3">
      <c r="A92" s="76"/>
      <c r="B92" s="76"/>
      <c r="C92" s="167" t="s">
        <v>117</v>
      </c>
      <c r="D92" s="168"/>
      <c r="E92" s="171">
        <f>(E89*(1+E91))/(E90-E91)</f>
        <v>8305361.5077499999</v>
      </c>
      <c r="F92" s="76"/>
      <c r="G92" s="76"/>
      <c r="H92" s="76"/>
      <c r="I92" s="78"/>
      <c r="J92" s="76"/>
      <c r="K92" s="76"/>
      <c r="L92" s="76"/>
      <c r="M92" s="76"/>
      <c r="N92" s="76"/>
      <c r="O92" s="76"/>
      <c r="P92" s="76"/>
      <c r="Q92" s="76"/>
      <c r="R92" s="76"/>
      <c r="S92" s="76"/>
      <c r="T92" s="76"/>
      <c r="U92" s="76"/>
      <c r="V92" s="76"/>
      <c r="W92" s="76"/>
      <c r="X92" s="76"/>
      <c r="Y92" s="76"/>
      <c r="Z92" s="76"/>
      <c r="AA92" s="76"/>
      <c r="AB92" s="76"/>
      <c r="AC92" s="76"/>
      <c r="AD92" s="76"/>
      <c r="AE92" s="76"/>
    </row>
    <row r="93" spans="1:31" ht="15.75" customHeight="1" x14ac:dyDescent="0.3">
      <c r="A93" s="76"/>
      <c r="B93" s="76"/>
      <c r="C93" s="76"/>
      <c r="D93" s="77"/>
      <c r="E93" s="76"/>
      <c r="F93" s="76"/>
      <c r="G93" s="76"/>
      <c r="H93" s="76"/>
      <c r="I93" s="78"/>
      <c r="J93" s="76"/>
      <c r="K93" s="76"/>
      <c r="L93" s="76"/>
      <c r="M93" s="76"/>
      <c r="N93" s="76"/>
      <c r="O93" s="76"/>
      <c r="P93" s="76"/>
      <c r="Q93" s="76"/>
      <c r="R93" s="76"/>
      <c r="S93" s="76"/>
      <c r="T93" s="76"/>
      <c r="U93" s="76"/>
      <c r="V93" s="76"/>
      <c r="W93" s="76"/>
      <c r="X93" s="76"/>
      <c r="Y93" s="76"/>
      <c r="Z93" s="76"/>
      <c r="AA93" s="76"/>
      <c r="AB93" s="76"/>
      <c r="AC93" s="76"/>
      <c r="AD93" s="76"/>
      <c r="AE93" s="76"/>
    </row>
    <row r="94" spans="1:31" ht="15.75" customHeight="1" x14ac:dyDescent="0.3">
      <c r="A94" s="76"/>
      <c r="B94" s="76"/>
      <c r="C94" s="76"/>
      <c r="D94" s="77"/>
      <c r="E94" s="76"/>
      <c r="F94" s="76"/>
      <c r="G94" s="76"/>
      <c r="H94" s="76"/>
      <c r="I94" s="78"/>
      <c r="J94" s="76"/>
      <c r="K94" s="76"/>
      <c r="L94" s="76"/>
      <c r="M94" s="76"/>
      <c r="N94" s="76"/>
      <c r="O94" s="76"/>
      <c r="P94" s="76"/>
      <c r="Q94" s="76"/>
      <c r="R94" s="76"/>
      <c r="S94" s="76"/>
      <c r="T94" s="76"/>
      <c r="U94" s="76"/>
      <c r="V94" s="76"/>
      <c r="W94" s="76"/>
      <c r="X94" s="76"/>
      <c r="Y94" s="76"/>
      <c r="Z94" s="76"/>
      <c r="AA94" s="76"/>
      <c r="AB94" s="76"/>
      <c r="AC94" s="76"/>
      <c r="AD94" s="76"/>
      <c r="AE94" s="76"/>
    </row>
    <row r="95" spans="1:31" ht="15.75" customHeight="1" x14ac:dyDescent="0.3">
      <c r="A95" s="76"/>
      <c r="B95" s="76"/>
      <c r="C95" s="76"/>
      <c r="D95" s="77"/>
      <c r="E95" s="76"/>
      <c r="F95" s="76"/>
      <c r="G95" s="76"/>
      <c r="H95" s="76"/>
      <c r="I95" s="78"/>
      <c r="J95" s="76"/>
      <c r="K95" s="76"/>
      <c r="L95" s="76"/>
      <c r="M95" s="76"/>
      <c r="N95" s="76"/>
      <c r="O95" s="76"/>
      <c r="P95" s="76"/>
      <c r="Q95" s="76"/>
      <c r="R95" s="76"/>
      <c r="S95" s="76"/>
      <c r="T95" s="76"/>
      <c r="U95" s="76"/>
      <c r="V95" s="76"/>
      <c r="W95" s="76"/>
      <c r="X95" s="76"/>
      <c r="Y95" s="76"/>
      <c r="Z95" s="76"/>
      <c r="AA95" s="76"/>
      <c r="AB95" s="76"/>
      <c r="AC95" s="76"/>
      <c r="AD95" s="76"/>
      <c r="AE95" s="76"/>
    </row>
    <row r="96" spans="1:31" ht="15.75" customHeight="1" x14ac:dyDescent="0.3">
      <c r="A96" s="76"/>
      <c r="B96" s="76"/>
      <c r="C96" s="307" t="s">
        <v>121</v>
      </c>
      <c r="D96" s="304"/>
      <c r="E96" s="76"/>
      <c r="F96" s="76"/>
      <c r="G96" s="76"/>
      <c r="H96" s="76"/>
      <c r="I96" s="78"/>
      <c r="J96" s="76"/>
      <c r="K96" s="76"/>
      <c r="L96" s="76"/>
      <c r="M96" s="76"/>
      <c r="N96" s="76"/>
      <c r="O96" s="76"/>
      <c r="P96" s="76"/>
      <c r="Q96" s="76"/>
      <c r="R96" s="76"/>
      <c r="S96" s="76"/>
      <c r="T96" s="76"/>
      <c r="U96" s="76"/>
      <c r="V96" s="76"/>
      <c r="W96" s="76"/>
      <c r="X96" s="76"/>
      <c r="Y96" s="76"/>
      <c r="Z96" s="76"/>
      <c r="AA96" s="76"/>
      <c r="AB96" s="76"/>
      <c r="AC96" s="76"/>
      <c r="AD96" s="76"/>
      <c r="AE96" s="76"/>
    </row>
    <row r="97" spans="1:31" ht="15.75" customHeight="1" x14ac:dyDescent="0.3">
      <c r="A97" s="76"/>
      <c r="B97" s="76"/>
      <c r="C97" s="305"/>
      <c r="D97" s="306"/>
      <c r="E97" s="76"/>
      <c r="F97" s="76"/>
      <c r="G97" s="76"/>
      <c r="H97" s="76"/>
      <c r="I97" s="78"/>
      <c r="J97" s="76"/>
      <c r="K97" s="76"/>
      <c r="L97" s="76"/>
      <c r="M97" s="76"/>
      <c r="N97" s="76"/>
      <c r="O97" s="76"/>
      <c r="P97" s="76"/>
      <c r="Q97" s="76"/>
      <c r="R97" s="76"/>
      <c r="S97" s="76"/>
      <c r="T97" s="76"/>
      <c r="U97" s="76"/>
      <c r="V97" s="76"/>
      <c r="W97" s="76"/>
      <c r="X97" s="76"/>
      <c r="Y97" s="76"/>
      <c r="Z97" s="76"/>
      <c r="AA97" s="76"/>
      <c r="AB97" s="76"/>
      <c r="AC97" s="76"/>
      <c r="AD97" s="76"/>
      <c r="AE97" s="76"/>
    </row>
    <row r="98" spans="1:31" ht="15.75" customHeight="1" x14ac:dyDescent="0.3">
      <c r="A98" s="76"/>
      <c r="B98" s="76"/>
      <c r="C98" s="172"/>
      <c r="D98" s="78"/>
      <c r="E98" s="173"/>
      <c r="F98" s="76"/>
      <c r="G98" s="76"/>
      <c r="H98" s="76"/>
      <c r="I98" s="78"/>
      <c r="J98" s="76"/>
      <c r="K98" s="76"/>
      <c r="L98" s="76"/>
      <c r="M98" s="76"/>
      <c r="N98" s="76"/>
      <c r="O98" s="76"/>
      <c r="P98" s="76"/>
      <c r="Q98" s="76"/>
      <c r="R98" s="76"/>
      <c r="S98" s="76"/>
      <c r="T98" s="76"/>
      <c r="U98" s="76"/>
      <c r="V98" s="76"/>
      <c r="W98" s="76"/>
      <c r="X98" s="76"/>
      <c r="Y98" s="76"/>
      <c r="Z98" s="76"/>
      <c r="AA98" s="76"/>
      <c r="AB98" s="76"/>
      <c r="AC98" s="76"/>
      <c r="AD98" s="76"/>
      <c r="AE98" s="76"/>
    </row>
    <row r="99" spans="1:31" ht="15.75" customHeight="1" x14ac:dyDescent="0.3">
      <c r="A99" s="76"/>
      <c r="B99" s="76"/>
      <c r="C99" s="90" t="s">
        <v>122</v>
      </c>
      <c r="D99" s="95"/>
      <c r="E99" s="96">
        <f t="array" ref="E99">NPV(C109,-E109,F109,G109,H109,I109,J109+K109)</f>
        <v>2407218.0583592197</v>
      </c>
      <c r="F99" s="76"/>
      <c r="G99" s="76"/>
      <c r="H99" s="76"/>
      <c r="I99" s="78"/>
      <c r="J99" s="76"/>
      <c r="K99" s="76"/>
      <c r="L99" s="76"/>
      <c r="M99" s="76"/>
      <c r="N99" s="76"/>
      <c r="O99" s="76"/>
      <c r="P99" s="76"/>
      <c r="Q99" s="76"/>
      <c r="R99" s="76"/>
      <c r="S99" s="76"/>
      <c r="T99" s="76"/>
      <c r="U99" s="76"/>
      <c r="V99" s="76"/>
      <c r="W99" s="76"/>
      <c r="X99" s="76"/>
      <c r="Y99" s="76"/>
      <c r="Z99" s="76"/>
      <c r="AA99" s="76"/>
      <c r="AB99" s="76"/>
      <c r="AC99" s="76"/>
      <c r="AD99" s="76"/>
      <c r="AE99" s="76"/>
    </row>
    <row r="100" spans="1:31" ht="15.75" customHeight="1" x14ac:dyDescent="0.3">
      <c r="A100" s="76"/>
      <c r="B100" s="76"/>
      <c r="C100" s="92" t="s">
        <v>71</v>
      </c>
      <c r="D100" s="97"/>
      <c r="E100" s="93">
        <f>E99-E101</f>
        <v>2357218.0583592197</v>
      </c>
      <c r="F100" s="76"/>
      <c r="G100" s="76"/>
      <c r="H100" s="76"/>
      <c r="I100" s="78"/>
      <c r="J100" s="76"/>
      <c r="K100" s="76"/>
      <c r="L100" s="76"/>
      <c r="M100" s="76"/>
      <c r="N100" s="76"/>
      <c r="O100" s="76"/>
      <c r="P100" s="76"/>
      <c r="Q100" s="76"/>
      <c r="R100" s="76"/>
      <c r="S100" s="76"/>
      <c r="T100" s="76"/>
      <c r="U100" s="76"/>
      <c r="V100" s="76"/>
      <c r="W100" s="76"/>
      <c r="X100" s="76"/>
      <c r="Y100" s="76"/>
      <c r="Z100" s="76"/>
      <c r="AA100" s="76"/>
      <c r="AB100" s="76"/>
      <c r="AC100" s="76"/>
      <c r="AD100" s="76"/>
      <c r="AE100" s="76"/>
    </row>
    <row r="101" spans="1:31" ht="15.75" customHeight="1" x14ac:dyDescent="0.3">
      <c r="A101" s="76"/>
      <c r="B101" s="76"/>
      <c r="C101" s="92" t="s">
        <v>72</v>
      </c>
      <c r="D101" s="97"/>
      <c r="E101" s="93">
        <f>Dashboard!D4</f>
        <v>50000</v>
      </c>
      <c r="F101" s="76"/>
      <c r="G101" s="76"/>
      <c r="H101" s="76"/>
      <c r="I101" s="78"/>
      <c r="J101" s="76"/>
      <c r="K101" s="76"/>
      <c r="L101" s="76"/>
      <c r="M101" s="76"/>
      <c r="N101" s="76"/>
      <c r="O101" s="76"/>
      <c r="P101" s="76"/>
      <c r="Q101" s="76"/>
      <c r="R101" s="76"/>
      <c r="S101" s="76"/>
      <c r="T101" s="76"/>
      <c r="U101" s="76"/>
      <c r="V101" s="76"/>
      <c r="W101" s="76"/>
      <c r="X101" s="76"/>
      <c r="Y101" s="76"/>
      <c r="Z101" s="76"/>
      <c r="AA101" s="76"/>
      <c r="AB101" s="76"/>
      <c r="AC101" s="76"/>
      <c r="AD101" s="76"/>
      <c r="AE101" s="76"/>
    </row>
    <row r="102" spans="1:31" ht="15.75" customHeight="1" x14ac:dyDescent="0.3">
      <c r="A102" s="76"/>
      <c r="B102" s="76"/>
      <c r="C102" s="92"/>
      <c r="D102" s="97"/>
      <c r="E102" s="174"/>
      <c r="F102" s="76"/>
      <c r="G102" s="76"/>
      <c r="H102" s="76"/>
      <c r="I102" s="78"/>
      <c r="J102" s="76"/>
      <c r="K102" s="76"/>
      <c r="L102" s="76"/>
      <c r="M102" s="76"/>
      <c r="N102" s="76"/>
      <c r="O102" s="76"/>
      <c r="P102" s="76"/>
      <c r="Q102" s="76"/>
      <c r="R102" s="76"/>
      <c r="S102" s="76"/>
      <c r="T102" s="76"/>
      <c r="U102" s="76"/>
      <c r="V102" s="76"/>
      <c r="W102" s="76"/>
      <c r="X102" s="76"/>
      <c r="Y102" s="76"/>
      <c r="Z102" s="76"/>
      <c r="AA102" s="76"/>
      <c r="AB102" s="76"/>
      <c r="AC102" s="76"/>
      <c r="AD102" s="76"/>
      <c r="AE102" s="76"/>
    </row>
    <row r="103" spans="1:31" ht="15.75" customHeight="1" x14ac:dyDescent="0.3">
      <c r="A103" s="76"/>
      <c r="B103" s="76"/>
      <c r="C103" s="92" t="s">
        <v>123</v>
      </c>
      <c r="D103" s="97"/>
      <c r="E103" s="175">
        <f>E101/E99</f>
        <v>2.0770864453418244E-2</v>
      </c>
      <c r="F103" s="76"/>
      <c r="G103" s="76"/>
      <c r="H103" s="76"/>
      <c r="I103" s="78"/>
      <c r="J103" s="76"/>
      <c r="K103" s="76"/>
      <c r="L103" s="76"/>
      <c r="M103" s="76"/>
      <c r="N103" s="76"/>
      <c r="O103" s="76"/>
      <c r="P103" s="76"/>
      <c r="Q103" s="76"/>
      <c r="R103" s="76"/>
      <c r="S103" s="76"/>
      <c r="T103" s="76"/>
      <c r="U103" s="76"/>
      <c r="V103" s="76"/>
      <c r="W103" s="76"/>
      <c r="X103" s="76"/>
      <c r="Y103" s="76"/>
      <c r="Z103" s="76"/>
      <c r="AA103" s="76"/>
      <c r="AB103" s="76"/>
      <c r="AC103" s="76"/>
      <c r="AD103" s="76"/>
      <c r="AE103" s="76"/>
    </row>
    <row r="104" spans="1:31" ht="15.75" customHeight="1" x14ac:dyDescent="0.3">
      <c r="A104" s="76"/>
      <c r="B104" s="76"/>
      <c r="C104" s="92"/>
      <c r="D104" s="97"/>
      <c r="E104" s="175"/>
      <c r="F104" s="76"/>
      <c r="G104" s="76"/>
      <c r="H104" s="76"/>
      <c r="I104" s="78"/>
      <c r="J104" s="76"/>
      <c r="K104" s="76"/>
      <c r="L104" s="76"/>
      <c r="M104" s="76"/>
      <c r="N104" s="76"/>
      <c r="O104" s="76"/>
      <c r="P104" s="76"/>
      <c r="Q104" s="76"/>
      <c r="R104" s="76"/>
      <c r="S104" s="76"/>
      <c r="T104" s="76"/>
      <c r="U104" s="76"/>
      <c r="V104" s="76"/>
      <c r="W104" s="76"/>
      <c r="X104" s="76"/>
      <c r="Y104" s="76"/>
      <c r="Z104" s="76"/>
      <c r="AA104" s="76"/>
      <c r="AB104" s="76"/>
      <c r="AC104" s="76"/>
      <c r="AD104" s="76"/>
      <c r="AE104" s="76"/>
    </row>
    <row r="105" spans="1:31" ht="15.75" customHeight="1" x14ac:dyDescent="0.3">
      <c r="A105" s="76"/>
      <c r="B105" s="76"/>
      <c r="C105" s="176"/>
      <c r="D105" s="177"/>
      <c r="E105" s="178"/>
      <c r="F105" s="76"/>
      <c r="G105" s="76"/>
      <c r="H105" s="76"/>
      <c r="I105" s="78"/>
      <c r="J105" s="76"/>
      <c r="K105" s="76"/>
      <c r="L105" s="76"/>
      <c r="M105" s="76"/>
      <c r="N105" s="76"/>
      <c r="O105" s="76"/>
      <c r="P105" s="76"/>
      <c r="Q105" s="76"/>
      <c r="R105" s="76"/>
      <c r="S105" s="76"/>
      <c r="T105" s="76"/>
      <c r="U105" s="76"/>
      <c r="V105" s="76"/>
      <c r="W105" s="76"/>
      <c r="X105" s="76"/>
      <c r="Y105" s="76"/>
      <c r="Z105" s="76"/>
      <c r="AA105" s="76"/>
      <c r="AB105" s="76"/>
      <c r="AC105" s="76"/>
      <c r="AD105" s="76"/>
      <c r="AE105" s="76"/>
    </row>
    <row r="106" spans="1:31" ht="15.75" customHeight="1" x14ac:dyDescent="0.3">
      <c r="A106" s="76"/>
      <c r="B106" s="76"/>
      <c r="C106" s="76"/>
      <c r="D106" s="77"/>
      <c r="E106" s="76"/>
      <c r="F106" s="76"/>
      <c r="G106" s="76"/>
      <c r="H106" s="76"/>
      <c r="I106" s="78"/>
      <c r="J106" s="76"/>
      <c r="K106" s="76"/>
      <c r="L106" s="76"/>
      <c r="M106" s="76"/>
      <c r="N106" s="76"/>
      <c r="O106" s="76"/>
      <c r="P106" s="76"/>
      <c r="Q106" s="76"/>
      <c r="R106" s="76"/>
      <c r="S106" s="76"/>
      <c r="T106" s="76"/>
      <c r="U106" s="76"/>
      <c r="V106" s="76"/>
      <c r="W106" s="76"/>
      <c r="X106" s="76"/>
      <c r="Y106" s="76"/>
      <c r="Z106" s="76"/>
      <c r="AA106" s="76"/>
      <c r="AB106" s="76"/>
      <c r="AC106" s="76"/>
      <c r="AD106" s="76"/>
      <c r="AE106" s="76"/>
    </row>
    <row r="107" spans="1:31" ht="15.75" customHeight="1" x14ac:dyDescent="0.3">
      <c r="A107" s="76"/>
      <c r="B107" s="76"/>
      <c r="C107" s="179" t="s">
        <v>124</v>
      </c>
      <c r="D107" s="179" t="s">
        <v>125</v>
      </c>
      <c r="E107" s="179" t="s">
        <v>126</v>
      </c>
      <c r="F107" s="308" t="s">
        <v>127</v>
      </c>
      <c r="G107" s="309"/>
      <c r="H107" s="309"/>
      <c r="I107" s="309"/>
      <c r="J107" s="310"/>
      <c r="K107" s="90"/>
      <c r="L107" s="76"/>
      <c r="M107" s="76"/>
      <c r="N107" s="76"/>
      <c r="O107" s="76"/>
      <c r="P107" s="76"/>
      <c r="Q107" s="76"/>
      <c r="R107" s="76"/>
      <c r="S107" s="76"/>
      <c r="T107" s="76"/>
      <c r="U107" s="76"/>
      <c r="V107" s="76"/>
      <c r="W107" s="76"/>
      <c r="X107" s="76"/>
      <c r="Y107" s="76"/>
      <c r="Z107" s="76"/>
      <c r="AA107" s="76"/>
      <c r="AB107" s="76"/>
      <c r="AC107" s="76"/>
      <c r="AD107" s="76"/>
      <c r="AE107" s="76"/>
    </row>
    <row r="108" spans="1:31" ht="15.75" customHeight="1" x14ac:dyDescent="0.3">
      <c r="A108" s="76"/>
      <c r="B108" s="76"/>
      <c r="C108" s="180"/>
      <c r="D108" s="180"/>
      <c r="E108" s="180"/>
      <c r="F108" s="181">
        <v>2020</v>
      </c>
      <c r="G108" s="182">
        <f t="shared" ref="G108:J108" si="1">F108+1</f>
        <v>2021</v>
      </c>
      <c r="H108" s="182">
        <f t="shared" si="1"/>
        <v>2022</v>
      </c>
      <c r="I108" s="182">
        <f t="shared" si="1"/>
        <v>2023</v>
      </c>
      <c r="J108" s="183">
        <f t="shared" si="1"/>
        <v>2024</v>
      </c>
      <c r="K108" s="182" t="s">
        <v>128</v>
      </c>
      <c r="L108" s="76"/>
      <c r="M108" s="76"/>
      <c r="N108" s="76"/>
      <c r="O108" s="76"/>
      <c r="P108" s="76"/>
      <c r="Q108" s="76"/>
      <c r="R108" s="76"/>
      <c r="S108" s="76"/>
      <c r="T108" s="76"/>
      <c r="U108" s="76"/>
      <c r="V108" s="76"/>
      <c r="W108" s="76"/>
      <c r="X108" s="76"/>
      <c r="Y108" s="76"/>
      <c r="Z108" s="76"/>
      <c r="AA108" s="76"/>
      <c r="AB108" s="76"/>
      <c r="AC108" s="76"/>
      <c r="AD108" s="76"/>
      <c r="AE108" s="76"/>
    </row>
    <row r="109" spans="1:31" ht="15.75" customHeight="1" x14ac:dyDescent="0.3">
      <c r="A109" s="76"/>
      <c r="B109" s="76"/>
      <c r="C109" s="184">
        <f>E90</f>
        <v>0.3</v>
      </c>
      <c r="D109" s="185">
        <f>+IRR(E109:K109)</f>
        <v>2.2842266636254505</v>
      </c>
      <c r="E109" s="186">
        <f>-E32</f>
        <v>-50000</v>
      </c>
      <c r="F109" s="187">
        <f>Dashboard!D64</f>
        <v>38216.431600000004</v>
      </c>
      <c r="G109" s="187">
        <f>Dashboard!E64</f>
        <v>70510.749150000003</v>
      </c>
      <c r="H109" s="187">
        <f>Dashboard!F64</f>
        <v>621410.28744999995</v>
      </c>
      <c r="I109" s="188">
        <f>Dashboard!G64</f>
        <v>562015.62045000005</v>
      </c>
      <c r="J109" s="189">
        <f>Dashboard!H64</f>
        <v>1083308.02275</v>
      </c>
      <c r="K109" s="188">
        <f>E92</f>
        <v>8305361.5077499999</v>
      </c>
      <c r="L109" s="76"/>
      <c r="M109" s="76"/>
      <c r="N109" s="76"/>
      <c r="O109" s="76"/>
      <c r="P109" s="76"/>
      <c r="Q109" s="76"/>
      <c r="R109" s="76"/>
      <c r="S109" s="76"/>
      <c r="T109" s="76"/>
      <c r="U109" s="76"/>
      <c r="V109" s="76"/>
      <c r="W109" s="76"/>
      <c r="X109" s="76"/>
      <c r="Y109" s="76"/>
      <c r="Z109" s="76"/>
      <c r="AA109" s="76"/>
      <c r="AB109" s="76"/>
      <c r="AC109" s="76"/>
      <c r="AD109" s="76"/>
      <c r="AE109" s="76"/>
    </row>
    <row r="110" spans="1:31" ht="15.75" customHeight="1" x14ac:dyDescent="0.3">
      <c r="A110" s="76"/>
      <c r="B110" s="76"/>
      <c r="C110" s="76"/>
      <c r="D110" s="77"/>
      <c r="E110" s="76"/>
      <c r="F110" s="76"/>
      <c r="G110" s="76"/>
      <c r="H110" s="76"/>
      <c r="I110" s="78"/>
      <c r="J110" s="76"/>
      <c r="K110" s="76"/>
      <c r="L110" s="76"/>
      <c r="M110" s="76"/>
      <c r="N110" s="76"/>
      <c r="O110" s="76"/>
      <c r="P110" s="76"/>
      <c r="Q110" s="76"/>
      <c r="R110" s="76"/>
      <c r="S110" s="76"/>
      <c r="T110" s="76"/>
      <c r="U110" s="76"/>
      <c r="V110" s="76"/>
      <c r="W110" s="76"/>
      <c r="X110" s="76"/>
      <c r="Y110" s="76"/>
      <c r="Z110" s="76"/>
      <c r="AA110" s="76"/>
      <c r="AB110" s="76"/>
      <c r="AC110" s="76"/>
      <c r="AD110" s="76"/>
      <c r="AE110" s="76"/>
    </row>
    <row r="111" spans="1:31" ht="15.75" customHeight="1" x14ac:dyDescent="0.3">
      <c r="A111" s="76"/>
      <c r="B111" s="76"/>
      <c r="C111" s="76"/>
      <c r="D111" s="77"/>
      <c r="E111" s="76"/>
      <c r="F111" s="76"/>
      <c r="G111" s="76"/>
      <c r="H111" s="76"/>
      <c r="I111" s="78"/>
      <c r="J111" s="76"/>
      <c r="K111" s="76"/>
      <c r="L111" s="76"/>
      <c r="M111" s="76"/>
      <c r="N111" s="76"/>
      <c r="O111" s="76"/>
      <c r="P111" s="76"/>
      <c r="Q111" s="76"/>
      <c r="R111" s="76"/>
      <c r="S111" s="76"/>
      <c r="T111" s="76"/>
      <c r="U111" s="76"/>
      <c r="V111" s="76"/>
      <c r="W111" s="76"/>
      <c r="X111" s="76"/>
      <c r="Y111" s="76"/>
      <c r="Z111" s="76"/>
      <c r="AA111" s="76"/>
      <c r="AB111" s="76"/>
      <c r="AC111" s="76"/>
      <c r="AD111" s="76"/>
      <c r="AE111" s="76"/>
    </row>
    <row r="112" spans="1:31" ht="15.75" customHeight="1" x14ac:dyDescent="0.3">
      <c r="A112" s="76"/>
      <c r="B112" s="76"/>
      <c r="C112" s="76"/>
      <c r="D112" s="77"/>
      <c r="E112" s="76"/>
      <c r="F112" s="76"/>
      <c r="G112" s="76"/>
      <c r="H112" s="76"/>
      <c r="I112" s="78"/>
      <c r="J112" s="76"/>
      <c r="K112" s="76"/>
      <c r="L112" s="76"/>
      <c r="M112" s="76"/>
      <c r="N112" s="76"/>
      <c r="O112" s="76"/>
      <c r="P112" s="76"/>
      <c r="Q112" s="76"/>
      <c r="R112" s="76"/>
      <c r="S112" s="76"/>
      <c r="T112" s="76"/>
      <c r="U112" s="76"/>
      <c r="V112" s="76"/>
      <c r="W112" s="76"/>
      <c r="X112" s="76"/>
      <c r="Y112" s="76"/>
      <c r="Z112" s="76"/>
      <c r="AA112" s="76"/>
      <c r="AB112" s="76"/>
      <c r="AC112" s="76"/>
      <c r="AD112" s="76"/>
      <c r="AE112" s="76"/>
    </row>
    <row r="113" spans="1:31" ht="15.75" customHeight="1" x14ac:dyDescent="0.3">
      <c r="A113" s="76"/>
      <c r="B113" s="76"/>
      <c r="C113" s="76"/>
      <c r="D113" s="77"/>
      <c r="E113" s="76"/>
      <c r="F113" s="76"/>
      <c r="G113" s="76"/>
      <c r="H113" s="76"/>
      <c r="I113" s="78"/>
      <c r="J113" s="76"/>
      <c r="K113" s="76"/>
      <c r="L113" s="76"/>
      <c r="M113" s="76"/>
      <c r="N113" s="76"/>
      <c r="O113" s="76"/>
      <c r="P113" s="76"/>
      <c r="Q113" s="76"/>
      <c r="R113" s="76"/>
      <c r="S113" s="76"/>
      <c r="T113" s="76"/>
      <c r="U113" s="76"/>
      <c r="V113" s="76"/>
      <c r="W113" s="76"/>
      <c r="X113" s="76"/>
      <c r="Y113" s="76"/>
      <c r="Z113" s="76"/>
      <c r="AA113" s="76"/>
      <c r="AB113" s="76"/>
      <c r="AC113" s="76"/>
      <c r="AD113" s="76"/>
      <c r="AE113" s="76"/>
    </row>
    <row r="114" spans="1:31" ht="15.75" customHeight="1" x14ac:dyDescent="0.3">
      <c r="A114" s="76"/>
      <c r="B114" s="76"/>
      <c r="C114" s="76"/>
      <c r="D114" s="77"/>
      <c r="E114" s="76"/>
      <c r="F114" s="76"/>
      <c r="G114" s="76"/>
      <c r="H114" s="76"/>
      <c r="I114" s="78"/>
      <c r="J114" s="76"/>
      <c r="K114" s="76"/>
      <c r="L114" s="76"/>
      <c r="M114" s="76"/>
      <c r="N114" s="76"/>
      <c r="O114" s="76"/>
      <c r="P114" s="76"/>
      <c r="Q114" s="76"/>
      <c r="R114" s="76"/>
      <c r="S114" s="76"/>
      <c r="T114" s="76"/>
      <c r="U114" s="76"/>
      <c r="V114" s="76"/>
      <c r="W114" s="76"/>
      <c r="X114" s="76"/>
      <c r="Y114" s="76"/>
      <c r="Z114" s="76"/>
      <c r="AA114" s="76"/>
      <c r="AB114" s="76"/>
      <c r="AC114" s="76"/>
      <c r="AD114" s="76"/>
      <c r="AE114" s="76"/>
    </row>
    <row r="115" spans="1:31" ht="15.75" customHeight="1" x14ac:dyDescent="0.3">
      <c r="A115" s="76"/>
      <c r="B115" s="76"/>
      <c r="C115" s="76"/>
      <c r="D115" s="77"/>
      <c r="E115" s="76"/>
      <c r="F115" s="76"/>
      <c r="G115" s="76"/>
      <c r="H115" s="76"/>
      <c r="I115" s="78"/>
      <c r="J115" s="76"/>
      <c r="K115" s="76"/>
      <c r="L115" s="76"/>
      <c r="M115" s="76"/>
      <c r="N115" s="76"/>
      <c r="O115" s="76"/>
      <c r="P115" s="76"/>
      <c r="Q115" s="76"/>
      <c r="R115" s="76"/>
      <c r="S115" s="76"/>
      <c r="T115" s="76"/>
      <c r="U115" s="76"/>
      <c r="V115" s="76"/>
      <c r="W115" s="76"/>
      <c r="X115" s="76"/>
      <c r="Y115" s="76"/>
      <c r="Z115" s="76"/>
      <c r="AA115" s="76"/>
      <c r="AB115" s="76"/>
      <c r="AC115" s="76"/>
      <c r="AD115" s="76"/>
      <c r="AE115" s="76"/>
    </row>
    <row r="116" spans="1:31" ht="15.75" customHeight="1" x14ac:dyDescent="0.3">
      <c r="A116" s="76"/>
      <c r="B116" s="76"/>
      <c r="C116" s="76"/>
      <c r="D116" s="77"/>
      <c r="E116" s="76"/>
      <c r="F116" s="76"/>
      <c r="G116" s="76"/>
      <c r="H116" s="76"/>
      <c r="I116" s="78"/>
      <c r="J116" s="76"/>
      <c r="K116" s="76"/>
      <c r="L116" s="76"/>
      <c r="M116" s="76"/>
      <c r="N116" s="76"/>
      <c r="O116" s="76"/>
      <c r="P116" s="76"/>
      <c r="Q116" s="76"/>
      <c r="R116" s="76"/>
      <c r="S116" s="76"/>
      <c r="T116" s="76"/>
      <c r="U116" s="76"/>
      <c r="V116" s="76"/>
      <c r="W116" s="76"/>
      <c r="X116" s="76"/>
      <c r="Y116" s="76"/>
      <c r="Z116" s="76"/>
      <c r="AA116" s="76"/>
      <c r="AB116" s="76"/>
      <c r="AC116" s="76"/>
      <c r="AD116" s="76"/>
      <c r="AE116" s="76"/>
    </row>
    <row r="117" spans="1:31" ht="15.75" customHeight="1" x14ac:dyDescent="0.3">
      <c r="A117" s="76"/>
      <c r="B117" s="76"/>
      <c r="C117" s="76"/>
      <c r="D117" s="77"/>
      <c r="E117" s="76"/>
      <c r="F117" s="76"/>
      <c r="G117" s="76"/>
      <c r="H117" s="76"/>
      <c r="I117" s="78"/>
      <c r="J117" s="76"/>
      <c r="K117" s="76"/>
      <c r="L117" s="76"/>
      <c r="M117" s="76"/>
      <c r="N117" s="76"/>
      <c r="O117" s="76"/>
      <c r="P117" s="76"/>
      <c r="Q117" s="76"/>
      <c r="R117" s="76"/>
      <c r="S117" s="76"/>
      <c r="T117" s="76"/>
      <c r="U117" s="76"/>
      <c r="V117" s="76"/>
      <c r="W117" s="76"/>
      <c r="X117" s="76"/>
      <c r="Y117" s="76"/>
      <c r="Z117" s="76"/>
      <c r="AA117" s="76"/>
      <c r="AB117" s="76"/>
      <c r="AC117" s="76"/>
      <c r="AD117" s="76"/>
      <c r="AE117" s="76"/>
    </row>
    <row r="118" spans="1:31" ht="15.75" customHeight="1" x14ac:dyDescent="0.3">
      <c r="A118" s="76"/>
      <c r="B118" s="76"/>
      <c r="C118" s="76"/>
      <c r="D118" s="77"/>
      <c r="E118" s="76"/>
      <c r="F118" s="76"/>
      <c r="G118" s="76"/>
      <c r="H118" s="76"/>
      <c r="I118" s="78"/>
      <c r="J118" s="76"/>
      <c r="K118" s="76"/>
      <c r="L118" s="76"/>
      <c r="M118" s="76"/>
      <c r="N118" s="76"/>
      <c r="O118" s="76"/>
      <c r="P118" s="76"/>
      <c r="Q118" s="76"/>
      <c r="R118" s="76"/>
      <c r="S118" s="76"/>
      <c r="T118" s="76"/>
      <c r="U118" s="76"/>
      <c r="V118" s="76"/>
      <c r="W118" s="76"/>
      <c r="X118" s="76"/>
      <c r="Y118" s="76"/>
      <c r="Z118" s="76"/>
      <c r="AA118" s="76"/>
      <c r="AB118" s="76"/>
      <c r="AC118" s="76"/>
      <c r="AD118" s="76"/>
      <c r="AE118" s="76"/>
    </row>
    <row r="119" spans="1:31" ht="15.75" customHeight="1" x14ac:dyDescent="0.3">
      <c r="A119" s="76"/>
      <c r="B119" s="76"/>
      <c r="C119" s="76"/>
      <c r="D119" s="77"/>
      <c r="E119" s="76"/>
      <c r="F119" s="76"/>
      <c r="G119" s="76"/>
      <c r="H119" s="76"/>
      <c r="I119" s="78"/>
      <c r="J119" s="76"/>
      <c r="K119" s="76"/>
      <c r="L119" s="76"/>
      <c r="M119" s="76"/>
      <c r="N119" s="76"/>
      <c r="O119" s="76"/>
      <c r="P119" s="76"/>
      <c r="Q119" s="76"/>
      <c r="R119" s="76"/>
      <c r="S119" s="76"/>
      <c r="T119" s="76"/>
      <c r="U119" s="76"/>
      <c r="V119" s="76"/>
      <c r="W119" s="76"/>
      <c r="X119" s="76"/>
      <c r="Y119" s="76"/>
      <c r="Z119" s="76"/>
      <c r="AA119" s="76"/>
      <c r="AB119" s="76"/>
      <c r="AC119" s="76"/>
      <c r="AD119" s="76"/>
      <c r="AE119" s="76"/>
    </row>
    <row r="120" spans="1:31" ht="15.75" customHeight="1" x14ac:dyDescent="0.3">
      <c r="A120" s="76"/>
      <c r="B120" s="76"/>
      <c r="C120" s="76"/>
      <c r="D120" s="77"/>
      <c r="E120" s="76"/>
      <c r="F120" s="76"/>
      <c r="G120" s="76"/>
      <c r="H120" s="76"/>
      <c r="I120" s="78"/>
      <c r="J120" s="76"/>
      <c r="K120" s="76"/>
      <c r="L120" s="76"/>
      <c r="M120" s="76"/>
      <c r="N120" s="76"/>
      <c r="O120" s="76"/>
      <c r="P120" s="76"/>
      <c r="Q120" s="76"/>
      <c r="R120" s="76"/>
      <c r="S120" s="76"/>
      <c r="T120" s="76"/>
      <c r="U120" s="76"/>
      <c r="V120" s="76"/>
      <c r="W120" s="76"/>
      <c r="X120" s="76"/>
      <c r="Y120" s="76"/>
      <c r="Z120" s="76"/>
      <c r="AA120" s="76"/>
      <c r="AB120" s="76"/>
      <c r="AC120" s="76"/>
      <c r="AD120" s="76"/>
      <c r="AE120" s="76"/>
    </row>
    <row r="121" spans="1:31" ht="15.75" customHeight="1" x14ac:dyDescent="0.3">
      <c r="A121" s="76"/>
      <c r="B121" s="76"/>
      <c r="C121" s="76"/>
      <c r="D121" s="77"/>
      <c r="E121" s="76"/>
      <c r="F121" s="76"/>
      <c r="G121" s="76"/>
      <c r="H121" s="76"/>
      <c r="I121" s="78"/>
      <c r="J121" s="76"/>
      <c r="K121" s="76"/>
      <c r="L121" s="76"/>
      <c r="M121" s="76"/>
      <c r="N121" s="76"/>
      <c r="O121" s="76"/>
      <c r="P121" s="76"/>
      <c r="Q121" s="76"/>
      <c r="R121" s="76"/>
      <c r="S121" s="76"/>
      <c r="T121" s="76"/>
      <c r="U121" s="76"/>
      <c r="V121" s="76"/>
      <c r="W121" s="76"/>
      <c r="X121" s="76"/>
      <c r="Y121" s="76"/>
      <c r="Z121" s="76"/>
      <c r="AA121" s="76"/>
      <c r="AB121" s="76"/>
      <c r="AC121" s="76"/>
      <c r="AD121" s="76"/>
      <c r="AE121" s="76"/>
    </row>
    <row r="122" spans="1:31" ht="15.75" customHeight="1" x14ac:dyDescent="0.3">
      <c r="A122" s="76"/>
      <c r="B122" s="76"/>
      <c r="C122" s="76"/>
      <c r="D122" s="77"/>
      <c r="E122" s="76"/>
      <c r="F122" s="76"/>
      <c r="G122" s="76"/>
      <c r="H122" s="76"/>
      <c r="I122" s="78"/>
      <c r="J122" s="76"/>
      <c r="K122" s="76"/>
      <c r="L122" s="76"/>
      <c r="M122" s="76"/>
      <c r="N122" s="76"/>
      <c r="O122" s="76"/>
      <c r="P122" s="76"/>
      <c r="Q122" s="76"/>
      <c r="R122" s="76"/>
      <c r="S122" s="76"/>
      <c r="T122" s="76"/>
      <c r="U122" s="76"/>
      <c r="V122" s="76"/>
      <c r="W122" s="76"/>
      <c r="X122" s="76"/>
      <c r="Y122" s="76"/>
      <c r="Z122" s="76"/>
      <c r="AA122" s="76"/>
      <c r="AB122" s="76"/>
      <c r="AC122" s="76"/>
      <c r="AD122" s="76"/>
      <c r="AE122" s="76"/>
    </row>
    <row r="123" spans="1:31" ht="15.75" customHeight="1" x14ac:dyDescent="0.3">
      <c r="A123" s="76"/>
      <c r="B123" s="76"/>
      <c r="C123" s="76"/>
      <c r="D123" s="77"/>
      <c r="E123" s="76"/>
      <c r="F123" s="76"/>
      <c r="G123" s="76"/>
      <c r="H123" s="76"/>
      <c r="I123" s="78"/>
      <c r="J123" s="76"/>
      <c r="K123" s="76"/>
      <c r="L123" s="76"/>
      <c r="M123" s="76"/>
      <c r="N123" s="76"/>
      <c r="O123" s="76"/>
      <c r="P123" s="76"/>
      <c r="Q123" s="76"/>
      <c r="R123" s="76"/>
      <c r="S123" s="76"/>
      <c r="T123" s="76"/>
      <c r="U123" s="76"/>
      <c r="V123" s="76"/>
      <c r="W123" s="76"/>
      <c r="X123" s="76"/>
      <c r="Y123" s="76"/>
      <c r="Z123" s="76"/>
      <c r="AA123" s="76"/>
      <c r="AB123" s="76"/>
      <c r="AC123" s="76"/>
      <c r="AD123" s="76"/>
      <c r="AE123" s="76"/>
    </row>
    <row r="124" spans="1:31" ht="15.75" customHeight="1" x14ac:dyDescent="0.3">
      <c r="A124" s="76"/>
      <c r="B124" s="76"/>
      <c r="C124" s="76"/>
      <c r="D124" s="77"/>
      <c r="E124" s="76"/>
      <c r="F124" s="76"/>
      <c r="G124" s="76"/>
      <c r="H124" s="76"/>
      <c r="I124" s="78"/>
      <c r="J124" s="76"/>
      <c r="K124" s="76"/>
      <c r="L124" s="76"/>
      <c r="M124" s="76"/>
      <c r="N124" s="76"/>
      <c r="O124" s="76"/>
      <c r="P124" s="76"/>
      <c r="Q124" s="76"/>
      <c r="R124" s="76"/>
      <c r="S124" s="76"/>
      <c r="T124" s="76"/>
      <c r="U124" s="76"/>
      <c r="V124" s="76"/>
      <c r="W124" s="76"/>
      <c r="X124" s="76"/>
      <c r="Y124" s="76"/>
      <c r="Z124" s="76"/>
      <c r="AA124" s="76"/>
      <c r="AB124" s="76"/>
      <c r="AC124" s="76"/>
      <c r="AD124" s="76"/>
      <c r="AE124" s="76"/>
    </row>
    <row r="125" spans="1:31" ht="15.75" customHeight="1" x14ac:dyDescent="0.3">
      <c r="A125" s="76"/>
      <c r="B125" s="76"/>
      <c r="C125" s="76"/>
      <c r="D125" s="77"/>
      <c r="E125" s="76"/>
      <c r="F125" s="76"/>
      <c r="G125" s="76"/>
      <c r="H125" s="76"/>
      <c r="I125" s="78"/>
      <c r="J125" s="76"/>
      <c r="K125" s="76"/>
      <c r="L125" s="76"/>
      <c r="M125" s="76"/>
      <c r="N125" s="76"/>
      <c r="O125" s="76"/>
      <c r="P125" s="76"/>
      <c r="Q125" s="76"/>
      <c r="R125" s="76"/>
      <c r="S125" s="76"/>
      <c r="T125" s="76"/>
      <c r="U125" s="76"/>
      <c r="V125" s="76"/>
      <c r="W125" s="76"/>
      <c r="X125" s="76"/>
      <c r="Y125" s="76"/>
      <c r="Z125" s="76"/>
      <c r="AA125" s="76"/>
      <c r="AB125" s="76"/>
      <c r="AC125" s="76"/>
      <c r="AD125" s="76"/>
      <c r="AE125" s="76"/>
    </row>
    <row r="126" spans="1:31" ht="15.75" customHeight="1" x14ac:dyDescent="0.3">
      <c r="A126" s="76"/>
      <c r="B126" s="76"/>
      <c r="C126" s="76"/>
      <c r="D126" s="77"/>
      <c r="E126" s="76"/>
      <c r="F126" s="76"/>
      <c r="G126" s="76"/>
      <c r="H126" s="76"/>
      <c r="I126" s="78"/>
      <c r="J126" s="76"/>
      <c r="K126" s="76"/>
      <c r="L126" s="76"/>
      <c r="M126" s="76"/>
      <c r="N126" s="76"/>
      <c r="O126" s="76"/>
      <c r="P126" s="76"/>
      <c r="Q126" s="76"/>
      <c r="R126" s="76"/>
      <c r="S126" s="76"/>
      <c r="T126" s="76"/>
      <c r="U126" s="76"/>
      <c r="V126" s="76"/>
      <c r="W126" s="76"/>
      <c r="X126" s="76"/>
      <c r="Y126" s="76"/>
      <c r="Z126" s="76"/>
      <c r="AA126" s="76"/>
      <c r="AB126" s="76"/>
      <c r="AC126" s="76"/>
      <c r="AD126" s="76"/>
      <c r="AE126" s="76"/>
    </row>
    <row r="127" spans="1:31" ht="15.75" customHeight="1" x14ac:dyDescent="0.3">
      <c r="A127" s="76"/>
      <c r="B127" s="76"/>
      <c r="C127" s="76"/>
      <c r="D127" s="77"/>
      <c r="E127" s="76"/>
      <c r="F127" s="76"/>
      <c r="G127" s="76"/>
      <c r="H127" s="76"/>
      <c r="I127" s="78"/>
      <c r="J127" s="76"/>
      <c r="K127" s="76"/>
      <c r="L127" s="76"/>
      <c r="M127" s="76"/>
      <c r="N127" s="76"/>
      <c r="O127" s="76"/>
      <c r="P127" s="76"/>
      <c r="Q127" s="76"/>
      <c r="R127" s="76"/>
      <c r="S127" s="76"/>
      <c r="T127" s="76"/>
      <c r="U127" s="76"/>
      <c r="V127" s="76"/>
      <c r="W127" s="76"/>
      <c r="X127" s="76"/>
      <c r="Y127" s="76"/>
      <c r="Z127" s="76"/>
      <c r="AA127" s="76"/>
      <c r="AB127" s="76"/>
      <c r="AC127" s="76"/>
      <c r="AD127" s="76"/>
      <c r="AE127" s="76"/>
    </row>
    <row r="128" spans="1:31" ht="15.75" customHeight="1" x14ac:dyDescent="0.3">
      <c r="A128" s="76"/>
      <c r="B128" s="76"/>
      <c r="C128" s="76"/>
      <c r="D128" s="77"/>
      <c r="E128" s="76"/>
      <c r="F128" s="76"/>
      <c r="G128" s="76"/>
      <c r="H128" s="76"/>
      <c r="I128" s="78"/>
      <c r="J128" s="76"/>
      <c r="K128" s="76"/>
      <c r="L128" s="76"/>
      <c r="M128" s="76"/>
      <c r="N128" s="76"/>
      <c r="O128" s="76"/>
      <c r="P128" s="76"/>
      <c r="Q128" s="76"/>
      <c r="R128" s="76"/>
      <c r="S128" s="76"/>
      <c r="T128" s="76"/>
      <c r="U128" s="76"/>
      <c r="V128" s="76"/>
      <c r="W128" s="76"/>
      <c r="X128" s="76"/>
      <c r="Y128" s="76"/>
      <c r="Z128" s="76"/>
      <c r="AA128" s="76"/>
      <c r="AB128" s="76"/>
      <c r="AC128" s="76"/>
      <c r="AD128" s="76"/>
      <c r="AE128" s="76"/>
    </row>
    <row r="129" spans="1:31" ht="15.75" customHeight="1" x14ac:dyDescent="0.3">
      <c r="A129" s="76"/>
      <c r="B129" s="76"/>
      <c r="C129" s="76"/>
      <c r="D129" s="77"/>
      <c r="E129" s="76"/>
      <c r="F129" s="76"/>
      <c r="G129" s="76"/>
      <c r="H129" s="76"/>
      <c r="I129" s="78"/>
      <c r="J129" s="76"/>
      <c r="K129" s="76"/>
      <c r="L129" s="76"/>
      <c r="M129" s="76"/>
      <c r="N129" s="76"/>
      <c r="O129" s="76"/>
      <c r="P129" s="76"/>
      <c r="Q129" s="76"/>
      <c r="R129" s="76"/>
      <c r="S129" s="76"/>
      <c r="T129" s="76"/>
      <c r="U129" s="76"/>
      <c r="V129" s="76"/>
      <c r="W129" s="76"/>
      <c r="X129" s="76"/>
      <c r="Y129" s="76"/>
      <c r="Z129" s="76"/>
      <c r="AA129" s="76"/>
      <c r="AB129" s="76"/>
      <c r="AC129" s="76"/>
      <c r="AD129" s="76"/>
      <c r="AE129" s="76"/>
    </row>
    <row r="130" spans="1:31" ht="15.75" customHeight="1" x14ac:dyDescent="0.3">
      <c r="A130" s="76"/>
      <c r="B130" s="76"/>
      <c r="C130" s="76"/>
      <c r="D130" s="77"/>
      <c r="E130" s="76"/>
      <c r="F130" s="76"/>
      <c r="G130" s="76"/>
      <c r="H130" s="76"/>
      <c r="I130" s="78"/>
      <c r="J130" s="76"/>
      <c r="K130" s="76"/>
      <c r="L130" s="76"/>
      <c r="M130" s="76"/>
      <c r="N130" s="76"/>
      <c r="O130" s="76"/>
      <c r="P130" s="76"/>
      <c r="Q130" s="76"/>
      <c r="R130" s="76"/>
      <c r="S130" s="76"/>
      <c r="T130" s="76"/>
      <c r="U130" s="76"/>
      <c r="V130" s="76"/>
      <c r="W130" s="76"/>
      <c r="X130" s="76"/>
      <c r="Y130" s="76"/>
      <c r="Z130" s="76"/>
      <c r="AA130" s="76"/>
      <c r="AB130" s="76"/>
      <c r="AC130" s="76"/>
      <c r="AD130" s="76"/>
      <c r="AE130" s="76"/>
    </row>
    <row r="131" spans="1:31" ht="15.75" customHeight="1" x14ac:dyDescent="0.3">
      <c r="A131" s="76"/>
      <c r="B131" s="76"/>
      <c r="C131" s="76"/>
      <c r="D131" s="77"/>
      <c r="E131" s="76"/>
      <c r="F131" s="76"/>
      <c r="G131" s="76"/>
      <c r="H131" s="76"/>
      <c r="I131" s="78"/>
      <c r="J131" s="76"/>
      <c r="K131" s="76"/>
      <c r="L131" s="76"/>
      <c r="M131" s="76"/>
      <c r="N131" s="76"/>
      <c r="O131" s="76"/>
      <c r="P131" s="76"/>
      <c r="Q131" s="76"/>
      <c r="R131" s="76"/>
      <c r="S131" s="76"/>
      <c r="T131" s="76"/>
      <c r="U131" s="76"/>
      <c r="V131" s="76"/>
      <c r="W131" s="76"/>
      <c r="X131" s="76"/>
      <c r="Y131" s="76"/>
      <c r="Z131" s="76"/>
      <c r="AA131" s="76"/>
      <c r="AB131" s="76"/>
      <c r="AC131" s="76"/>
      <c r="AD131" s="76"/>
      <c r="AE131" s="76"/>
    </row>
    <row r="132" spans="1:31" ht="15.75" customHeight="1" x14ac:dyDescent="0.3">
      <c r="A132" s="76"/>
      <c r="B132" s="76"/>
      <c r="C132" s="76"/>
      <c r="D132" s="77"/>
      <c r="E132" s="76"/>
      <c r="F132" s="76"/>
      <c r="G132" s="76"/>
      <c r="H132" s="76"/>
      <c r="I132" s="78"/>
      <c r="J132" s="76"/>
      <c r="K132" s="76"/>
      <c r="L132" s="76"/>
      <c r="M132" s="76"/>
      <c r="N132" s="76"/>
      <c r="O132" s="76"/>
      <c r="P132" s="76"/>
      <c r="Q132" s="76"/>
      <c r="R132" s="76"/>
      <c r="S132" s="76"/>
      <c r="T132" s="76"/>
      <c r="U132" s="76"/>
      <c r="V132" s="76"/>
      <c r="W132" s="76"/>
      <c r="X132" s="76"/>
      <c r="Y132" s="76"/>
      <c r="Z132" s="76"/>
      <c r="AA132" s="76"/>
      <c r="AB132" s="76"/>
      <c r="AC132" s="76"/>
      <c r="AD132" s="76"/>
      <c r="AE132" s="76"/>
    </row>
    <row r="133" spans="1:31" ht="15.75" customHeight="1" x14ac:dyDescent="0.3">
      <c r="A133" s="76"/>
      <c r="B133" s="76"/>
      <c r="C133" s="76"/>
      <c r="D133" s="77"/>
      <c r="E133" s="76"/>
      <c r="F133" s="76"/>
      <c r="G133" s="76"/>
      <c r="H133" s="76"/>
      <c r="I133" s="78"/>
      <c r="J133" s="76"/>
      <c r="K133" s="76"/>
      <c r="L133" s="76"/>
      <c r="M133" s="76"/>
      <c r="N133" s="76"/>
      <c r="O133" s="76"/>
      <c r="P133" s="76"/>
      <c r="Q133" s="76"/>
      <c r="R133" s="76"/>
      <c r="S133" s="76"/>
      <c r="T133" s="76"/>
      <c r="U133" s="76"/>
      <c r="V133" s="76"/>
      <c r="W133" s="76"/>
      <c r="X133" s="76"/>
      <c r="Y133" s="76"/>
      <c r="Z133" s="76"/>
      <c r="AA133" s="76"/>
      <c r="AB133" s="76"/>
      <c r="AC133" s="76"/>
      <c r="AD133" s="76"/>
      <c r="AE133" s="76"/>
    </row>
    <row r="134" spans="1:31" ht="15.75" customHeight="1" x14ac:dyDescent="0.3">
      <c r="A134" s="76"/>
      <c r="B134" s="76"/>
      <c r="C134" s="76"/>
      <c r="D134" s="77"/>
      <c r="E134" s="76"/>
      <c r="F134" s="76"/>
      <c r="G134" s="76"/>
      <c r="H134" s="76"/>
      <c r="I134" s="78"/>
      <c r="J134" s="76"/>
      <c r="K134" s="76"/>
      <c r="L134" s="76"/>
      <c r="M134" s="76"/>
      <c r="N134" s="76"/>
      <c r="O134" s="76"/>
      <c r="P134" s="76"/>
      <c r="Q134" s="76"/>
      <c r="R134" s="76"/>
      <c r="S134" s="76"/>
      <c r="T134" s="76"/>
      <c r="U134" s="76"/>
      <c r="V134" s="76"/>
      <c r="W134" s="76"/>
      <c r="X134" s="76"/>
      <c r="Y134" s="76"/>
      <c r="Z134" s="76"/>
      <c r="AA134" s="76"/>
      <c r="AB134" s="76"/>
      <c r="AC134" s="76"/>
      <c r="AD134" s="76"/>
      <c r="AE134" s="76"/>
    </row>
    <row r="135" spans="1:31" ht="15.75" customHeight="1" x14ac:dyDescent="0.3">
      <c r="A135" s="76"/>
      <c r="B135" s="76"/>
      <c r="C135" s="76"/>
      <c r="D135" s="77"/>
      <c r="E135" s="76"/>
      <c r="F135" s="76"/>
      <c r="G135" s="76"/>
      <c r="H135" s="76"/>
      <c r="I135" s="78"/>
      <c r="J135" s="76"/>
      <c r="K135" s="76"/>
      <c r="L135" s="76"/>
      <c r="M135" s="76"/>
      <c r="N135" s="76"/>
      <c r="O135" s="76"/>
      <c r="P135" s="76"/>
      <c r="Q135" s="76"/>
      <c r="R135" s="76"/>
      <c r="S135" s="76"/>
      <c r="T135" s="76"/>
      <c r="U135" s="76"/>
      <c r="V135" s="76"/>
      <c r="W135" s="76"/>
      <c r="X135" s="76"/>
      <c r="Y135" s="76"/>
      <c r="Z135" s="76"/>
      <c r="AA135" s="76"/>
      <c r="AB135" s="76"/>
      <c r="AC135" s="76"/>
      <c r="AD135" s="76"/>
      <c r="AE135" s="76"/>
    </row>
    <row r="136" spans="1:31" ht="15.75" customHeight="1" x14ac:dyDescent="0.3">
      <c r="A136" s="76"/>
      <c r="B136" s="76"/>
      <c r="C136" s="76"/>
      <c r="D136" s="77"/>
      <c r="E136" s="76"/>
      <c r="F136" s="76"/>
      <c r="G136" s="76"/>
      <c r="H136" s="76"/>
      <c r="I136" s="78"/>
      <c r="J136" s="76"/>
      <c r="K136" s="76"/>
      <c r="L136" s="76"/>
      <c r="M136" s="76"/>
      <c r="N136" s="76"/>
      <c r="O136" s="76"/>
      <c r="P136" s="76"/>
      <c r="Q136" s="76"/>
      <c r="R136" s="76"/>
      <c r="S136" s="76"/>
      <c r="T136" s="76"/>
      <c r="U136" s="76"/>
      <c r="V136" s="76"/>
      <c r="W136" s="76"/>
      <c r="X136" s="76"/>
      <c r="Y136" s="76"/>
      <c r="Z136" s="76"/>
      <c r="AA136" s="76"/>
      <c r="AB136" s="76"/>
      <c r="AC136" s="76"/>
      <c r="AD136" s="76"/>
      <c r="AE136" s="76"/>
    </row>
    <row r="137" spans="1:31" ht="15.75" customHeight="1" x14ac:dyDescent="0.3">
      <c r="A137" s="76"/>
      <c r="B137" s="76"/>
      <c r="C137" s="76"/>
      <c r="D137" s="77"/>
      <c r="E137" s="76"/>
      <c r="F137" s="76"/>
      <c r="G137" s="76"/>
      <c r="H137" s="76"/>
      <c r="I137" s="78"/>
      <c r="J137" s="76"/>
      <c r="K137" s="76"/>
      <c r="L137" s="76"/>
      <c r="M137" s="76"/>
      <c r="N137" s="76"/>
      <c r="O137" s="76"/>
      <c r="P137" s="76"/>
      <c r="Q137" s="76"/>
      <c r="R137" s="76"/>
      <c r="S137" s="76"/>
      <c r="T137" s="76"/>
      <c r="U137" s="76"/>
      <c r="V137" s="76"/>
      <c r="W137" s="76"/>
      <c r="X137" s="76"/>
      <c r="Y137" s="76"/>
      <c r="Z137" s="76"/>
      <c r="AA137" s="76"/>
      <c r="AB137" s="76"/>
      <c r="AC137" s="76"/>
      <c r="AD137" s="76"/>
      <c r="AE137" s="76"/>
    </row>
    <row r="138" spans="1:31" ht="15.75" customHeight="1" x14ac:dyDescent="0.3">
      <c r="A138" s="76"/>
      <c r="B138" s="76"/>
      <c r="C138" s="76"/>
      <c r="D138" s="77"/>
      <c r="E138" s="76"/>
      <c r="F138" s="76"/>
      <c r="G138" s="76"/>
      <c r="H138" s="76"/>
      <c r="I138" s="78"/>
      <c r="J138" s="76"/>
      <c r="K138" s="76"/>
      <c r="L138" s="76"/>
      <c r="M138" s="76"/>
      <c r="N138" s="76"/>
      <c r="O138" s="76"/>
      <c r="P138" s="76"/>
      <c r="Q138" s="76"/>
      <c r="R138" s="76"/>
      <c r="S138" s="76"/>
      <c r="T138" s="76"/>
      <c r="U138" s="76"/>
      <c r="V138" s="76"/>
      <c r="W138" s="76"/>
      <c r="X138" s="76"/>
      <c r="Y138" s="76"/>
      <c r="Z138" s="76"/>
      <c r="AA138" s="76"/>
      <c r="AB138" s="76"/>
      <c r="AC138" s="76"/>
      <c r="AD138" s="76"/>
      <c r="AE138" s="76"/>
    </row>
    <row r="139" spans="1:31" ht="15.75" customHeight="1" x14ac:dyDescent="0.3">
      <c r="A139" s="76"/>
      <c r="B139" s="76"/>
      <c r="C139" s="76"/>
      <c r="D139" s="77"/>
      <c r="E139" s="76"/>
      <c r="F139" s="76"/>
      <c r="G139" s="76"/>
      <c r="H139" s="76"/>
      <c r="I139" s="78"/>
      <c r="J139" s="76"/>
      <c r="K139" s="76"/>
      <c r="L139" s="76"/>
      <c r="M139" s="76"/>
      <c r="N139" s="76"/>
      <c r="O139" s="76"/>
      <c r="P139" s="76"/>
      <c r="Q139" s="76"/>
      <c r="R139" s="76"/>
      <c r="S139" s="76"/>
      <c r="T139" s="76"/>
      <c r="U139" s="76"/>
      <c r="V139" s="76"/>
      <c r="W139" s="76"/>
      <c r="X139" s="76"/>
      <c r="Y139" s="76"/>
      <c r="Z139" s="76"/>
      <c r="AA139" s="76"/>
      <c r="AB139" s="76"/>
      <c r="AC139" s="76"/>
      <c r="AD139" s="76"/>
      <c r="AE139" s="76"/>
    </row>
    <row r="140" spans="1:31" ht="15.75" customHeight="1" x14ac:dyDescent="0.3">
      <c r="A140" s="76"/>
      <c r="B140" s="76"/>
      <c r="C140" s="76"/>
      <c r="D140" s="77"/>
      <c r="E140" s="76"/>
      <c r="F140" s="76"/>
      <c r="G140" s="76"/>
      <c r="H140" s="76"/>
      <c r="I140" s="78"/>
      <c r="J140" s="76"/>
      <c r="K140" s="76"/>
      <c r="L140" s="76"/>
      <c r="M140" s="76"/>
      <c r="N140" s="76"/>
      <c r="O140" s="76"/>
      <c r="P140" s="76"/>
      <c r="Q140" s="76"/>
      <c r="R140" s="76"/>
      <c r="S140" s="76"/>
      <c r="T140" s="76"/>
      <c r="U140" s="76"/>
      <c r="V140" s="76"/>
      <c r="W140" s="76"/>
      <c r="X140" s="76"/>
      <c r="Y140" s="76"/>
      <c r="Z140" s="76"/>
      <c r="AA140" s="76"/>
      <c r="AB140" s="76"/>
      <c r="AC140" s="76"/>
      <c r="AD140" s="76"/>
      <c r="AE140" s="76"/>
    </row>
    <row r="141" spans="1:31" ht="15.75" customHeight="1" x14ac:dyDescent="0.3">
      <c r="A141" s="76"/>
      <c r="B141" s="76"/>
      <c r="C141" s="76"/>
      <c r="D141" s="77"/>
      <c r="E141" s="76"/>
      <c r="F141" s="76"/>
      <c r="G141" s="76"/>
      <c r="H141" s="76"/>
      <c r="I141" s="78"/>
      <c r="J141" s="76"/>
      <c r="K141" s="76"/>
      <c r="L141" s="76"/>
      <c r="M141" s="76"/>
      <c r="N141" s="76"/>
      <c r="O141" s="76"/>
      <c r="P141" s="76"/>
      <c r="Q141" s="76"/>
      <c r="R141" s="76"/>
      <c r="S141" s="76"/>
      <c r="T141" s="76"/>
      <c r="U141" s="76"/>
      <c r="V141" s="76"/>
      <c r="W141" s="76"/>
      <c r="X141" s="76"/>
      <c r="Y141" s="76"/>
      <c r="Z141" s="76"/>
      <c r="AA141" s="76"/>
      <c r="AB141" s="76"/>
      <c r="AC141" s="76"/>
      <c r="AD141" s="76"/>
      <c r="AE141" s="76"/>
    </row>
    <row r="142" spans="1:31" ht="15.75" customHeight="1" x14ac:dyDescent="0.3">
      <c r="A142" s="76"/>
      <c r="B142" s="76"/>
      <c r="C142" s="76"/>
      <c r="D142" s="77"/>
      <c r="E142" s="76"/>
      <c r="F142" s="76"/>
      <c r="G142" s="76"/>
      <c r="H142" s="76"/>
      <c r="I142" s="78"/>
      <c r="J142" s="76"/>
      <c r="K142" s="76"/>
      <c r="L142" s="76"/>
      <c r="M142" s="76"/>
      <c r="N142" s="76"/>
      <c r="O142" s="76"/>
      <c r="P142" s="76"/>
      <c r="Q142" s="76"/>
      <c r="R142" s="76"/>
      <c r="S142" s="76"/>
      <c r="T142" s="76"/>
      <c r="U142" s="76"/>
      <c r="V142" s="76"/>
      <c r="W142" s="76"/>
      <c r="X142" s="76"/>
      <c r="Y142" s="76"/>
      <c r="Z142" s="76"/>
      <c r="AA142" s="76"/>
      <c r="AB142" s="76"/>
      <c r="AC142" s="76"/>
      <c r="AD142" s="76"/>
      <c r="AE142" s="76"/>
    </row>
    <row r="143" spans="1:31" ht="15.75" customHeight="1" x14ac:dyDescent="0.3">
      <c r="A143" s="76"/>
      <c r="B143" s="76"/>
      <c r="C143" s="76"/>
      <c r="D143" s="77"/>
      <c r="E143" s="76"/>
      <c r="F143" s="76"/>
      <c r="G143" s="76"/>
      <c r="H143" s="76"/>
      <c r="I143" s="78"/>
      <c r="J143" s="76"/>
      <c r="K143" s="76"/>
      <c r="L143" s="76"/>
      <c r="M143" s="76"/>
      <c r="N143" s="76"/>
      <c r="O143" s="76"/>
      <c r="P143" s="76"/>
      <c r="Q143" s="76"/>
      <c r="R143" s="76"/>
      <c r="S143" s="76"/>
      <c r="T143" s="76"/>
      <c r="U143" s="76"/>
      <c r="V143" s="76"/>
      <c r="W143" s="76"/>
      <c r="X143" s="76"/>
      <c r="Y143" s="76"/>
      <c r="Z143" s="76"/>
      <c r="AA143" s="76"/>
      <c r="AB143" s="76"/>
      <c r="AC143" s="76"/>
      <c r="AD143" s="76"/>
      <c r="AE143" s="76"/>
    </row>
    <row r="144" spans="1:31" ht="15.75" customHeight="1" x14ac:dyDescent="0.3">
      <c r="A144" s="76"/>
      <c r="B144" s="76"/>
      <c r="C144" s="76"/>
      <c r="D144" s="77"/>
      <c r="E144" s="76"/>
      <c r="F144" s="76"/>
      <c r="G144" s="76"/>
      <c r="H144" s="76"/>
      <c r="I144" s="78"/>
      <c r="J144" s="76"/>
      <c r="K144" s="76"/>
      <c r="L144" s="76"/>
      <c r="M144" s="76"/>
      <c r="N144" s="76"/>
      <c r="O144" s="76"/>
      <c r="P144" s="76"/>
      <c r="Q144" s="76"/>
      <c r="R144" s="76"/>
      <c r="S144" s="76"/>
      <c r="T144" s="76"/>
      <c r="U144" s="76"/>
      <c r="V144" s="76"/>
      <c r="W144" s="76"/>
      <c r="X144" s="76"/>
      <c r="Y144" s="76"/>
      <c r="Z144" s="76"/>
      <c r="AA144" s="76"/>
      <c r="AB144" s="76"/>
      <c r="AC144" s="76"/>
      <c r="AD144" s="76"/>
      <c r="AE144" s="76"/>
    </row>
    <row r="145" spans="1:31" ht="15.75" customHeight="1" x14ac:dyDescent="0.3">
      <c r="A145" s="76"/>
      <c r="B145" s="76"/>
      <c r="C145" s="76"/>
      <c r="D145" s="77"/>
      <c r="E145" s="76"/>
      <c r="F145" s="76"/>
      <c r="G145" s="76"/>
      <c r="H145" s="76"/>
      <c r="I145" s="78"/>
      <c r="J145" s="76"/>
      <c r="K145" s="76"/>
      <c r="L145" s="76"/>
      <c r="M145" s="76"/>
      <c r="N145" s="76"/>
      <c r="O145" s="76"/>
      <c r="P145" s="76"/>
      <c r="Q145" s="76"/>
      <c r="R145" s="76"/>
      <c r="S145" s="76"/>
      <c r="T145" s="76"/>
      <c r="U145" s="76"/>
      <c r="V145" s="76"/>
      <c r="W145" s="76"/>
      <c r="X145" s="76"/>
      <c r="Y145" s="76"/>
      <c r="Z145" s="76"/>
      <c r="AA145" s="76"/>
      <c r="AB145" s="76"/>
      <c r="AC145" s="76"/>
      <c r="AD145" s="76"/>
      <c r="AE145" s="76"/>
    </row>
    <row r="146" spans="1:31" ht="15.75" customHeight="1" x14ac:dyDescent="0.3">
      <c r="A146" s="76"/>
      <c r="B146" s="76"/>
      <c r="C146" s="76"/>
      <c r="D146" s="77"/>
      <c r="E146" s="76"/>
      <c r="F146" s="76"/>
      <c r="G146" s="76"/>
      <c r="H146" s="76"/>
      <c r="I146" s="78"/>
      <c r="J146" s="76"/>
      <c r="K146" s="76"/>
      <c r="L146" s="76"/>
      <c r="M146" s="76"/>
      <c r="N146" s="76"/>
      <c r="O146" s="76"/>
      <c r="P146" s="76"/>
      <c r="Q146" s="76"/>
      <c r="R146" s="76"/>
      <c r="S146" s="76"/>
      <c r="T146" s="76"/>
      <c r="U146" s="76"/>
      <c r="V146" s="76"/>
      <c r="W146" s="76"/>
      <c r="X146" s="76"/>
      <c r="Y146" s="76"/>
      <c r="Z146" s="76"/>
      <c r="AA146" s="76"/>
      <c r="AB146" s="76"/>
      <c r="AC146" s="76"/>
      <c r="AD146" s="76"/>
      <c r="AE146" s="76"/>
    </row>
    <row r="147" spans="1:31" ht="15.75" customHeight="1" x14ac:dyDescent="0.3">
      <c r="A147" s="76"/>
      <c r="B147" s="76"/>
      <c r="C147" s="76"/>
      <c r="D147" s="77"/>
      <c r="E147" s="76"/>
      <c r="F147" s="76"/>
      <c r="G147" s="76"/>
      <c r="H147" s="76"/>
      <c r="I147" s="78"/>
      <c r="J147" s="76"/>
      <c r="K147" s="76"/>
      <c r="L147" s="76"/>
      <c r="M147" s="76"/>
      <c r="N147" s="76"/>
      <c r="O147" s="76"/>
      <c r="P147" s="76"/>
      <c r="Q147" s="76"/>
      <c r="R147" s="76"/>
      <c r="S147" s="76"/>
      <c r="T147" s="76"/>
      <c r="U147" s="76"/>
      <c r="V147" s="76"/>
      <c r="W147" s="76"/>
      <c r="X147" s="76"/>
      <c r="Y147" s="76"/>
      <c r="Z147" s="76"/>
      <c r="AA147" s="76"/>
      <c r="AB147" s="76"/>
      <c r="AC147" s="76"/>
      <c r="AD147" s="76"/>
      <c r="AE147" s="76"/>
    </row>
    <row r="148" spans="1:31" ht="15.75" customHeight="1" x14ac:dyDescent="0.3">
      <c r="A148" s="76"/>
      <c r="B148" s="76"/>
      <c r="C148" s="76"/>
      <c r="D148" s="77"/>
      <c r="E148" s="76"/>
      <c r="F148" s="76"/>
      <c r="G148" s="76"/>
      <c r="H148" s="76"/>
      <c r="I148" s="78"/>
      <c r="J148" s="76"/>
      <c r="K148" s="76"/>
      <c r="L148" s="76"/>
      <c r="M148" s="76"/>
      <c r="N148" s="76"/>
      <c r="O148" s="76"/>
      <c r="P148" s="76"/>
      <c r="Q148" s="76"/>
      <c r="R148" s="76"/>
      <c r="S148" s="76"/>
      <c r="T148" s="76"/>
      <c r="U148" s="76"/>
      <c r="V148" s="76"/>
      <c r="W148" s="76"/>
      <c r="X148" s="76"/>
      <c r="Y148" s="76"/>
      <c r="Z148" s="76"/>
      <c r="AA148" s="76"/>
      <c r="AB148" s="76"/>
      <c r="AC148" s="76"/>
      <c r="AD148" s="76"/>
      <c r="AE148" s="76"/>
    </row>
    <row r="149" spans="1:31" ht="15.75" customHeight="1" x14ac:dyDescent="0.3">
      <c r="A149" s="76"/>
      <c r="B149" s="76"/>
      <c r="C149" s="76"/>
      <c r="D149" s="77"/>
      <c r="E149" s="76"/>
      <c r="F149" s="76"/>
      <c r="G149" s="76"/>
      <c r="H149" s="76"/>
      <c r="I149" s="78"/>
      <c r="J149" s="76"/>
      <c r="K149" s="76"/>
      <c r="L149" s="76"/>
      <c r="M149" s="76"/>
      <c r="N149" s="76"/>
      <c r="O149" s="76"/>
      <c r="P149" s="76"/>
      <c r="Q149" s="76"/>
      <c r="R149" s="76"/>
      <c r="S149" s="76"/>
      <c r="T149" s="76"/>
      <c r="U149" s="76"/>
      <c r="V149" s="76"/>
      <c r="W149" s="76"/>
      <c r="X149" s="76"/>
      <c r="Y149" s="76"/>
      <c r="Z149" s="76"/>
      <c r="AA149" s="76"/>
      <c r="AB149" s="76"/>
      <c r="AC149" s="76"/>
      <c r="AD149" s="76"/>
      <c r="AE149" s="76"/>
    </row>
    <row r="150" spans="1:31" ht="15.75" customHeight="1" x14ac:dyDescent="0.3">
      <c r="A150" s="76"/>
      <c r="B150" s="76"/>
      <c r="C150" s="76"/>
      <c r="D150" s="77"/>
      <c r="E150" s="76"/>
      <c r="F150" s="76"/>
      <c r="G150" s="76"/>
      <c r="H150" s="76"/>
      <c r="I150" s="78"/>
      <c r="J150" s="76"/>
      <c r="K150" s="76"/>
      <c r="L150" s="76"/>
      <c r="M150" s="76"/>
      <c r="N150" s="76"/>
      <c r="O150" s="76"/>
      <c r="P150" s="76"/>
      <c r="Q150" s="76"/>
      <c r="R150" s="76"/>
      <c r="S150" s="76"/>
      <c r="T150" s="76"/>
      <c r="U150" s="76"/>
      <c r="V150" s="76"/>
      <c r="W150" s="76"/>
      <c r="X150" s="76"/>
      <c r="Y150" s="76"/>
      <c r="Z150" s="76"/>
      <c r="AA150" s="76"/>
      <c r="AB150" s="76"/>
      <c r="AC150" s="76"/>
      <c r="AD150" s="76"/>
      <c r="AE150" s="76"/>
    </row>
    <row r="151" spans="1:31" ht="15.75" customHeight="1" x14ac:dyDescent="0.3">
      <c r="A151" s="76"/>
      <c r="B151" s="76"/>
      <c r="C151" s="76"/>
      <c r="D151" s="77"/>
      <c r="E151" s="76"/>
      <c r="F151" s="76"/>
      <c r="G151" s="76"/>
      <c r="H151" s="76"/>
      <c r="I151" s="78"/>
      <c r="J151" s="76"/>
      <c r="K151" s="76"/>
      <c r="L151" s="76"/>
      <c r="M151" s="76"/>
      <c r="N151" s="76"/>
      <c r="O151" s="76"/>
      <c r="P151" s="76"/>
      <c r="Q151" s="76"/>
      <c r="R151" s="76"/>
      <c r="S151" s="76"/>
      <c r="T151" s="76"/>
      <c r="U151" s="76"/>
      <c r="V151" s="76"/>
      <c r="W151" s="76"/>
      <c r="X151" s="76"/>
      <c r="Y151" s="76"/>
      <c r="Z151" s="76"/>
      <c r="AA151" s="76"/>
      <c r="AB151" s="76"/>
      <c r="AC151" s="76"/>
      <c r="AD151" s="76"/>
      <c r="AE151" s="76"/>
    </row>
    <row r="152" spans="1:31" ht="15.75" customHeight="1" x14ac:dyDescent="0.3">
      <c r="A152" s="76"/>
      <c r="B152" s="76"/>
      <c r="C152" s="76"/>
      <c r="D152" s="77"/>
      <c r="E152" s="76"/>
      <c r="F152" s="76"/>
      <c r="G152" s="76"/>
      <c r="H152" s="76"/>
      <c r="I152" s="78"/>
      <c r="J152" s="76"/>
      <c r="K152" s="76"/>
      <c r="L152" s="76"/>
      <c r="M152" s="76"/>
      <c r="N152" s="76"/>
      <c r="O152" s="76"/>
      <c r="P152" s="76"/>
      <c r="Q152" s="76"/>
      <c r="R152" s="76"/>
      <c r="S152" s="76"/>
      <c r="T152" s="76"/>
      <c r="U152" s="76"/>
      <c r="V152" s="76"/>
      <c r="W152" s="76"/>
      <c r="X152" s="76"/>
      <c r="Y152" s="76"/>
      <c r="Z152" s="76"/>
      <c r="AA152" s="76"/>
      <c r="AB152" s="76"/>
      <c r="AC152" s="76"/>
      <c r="AD152" s="76"/>
      <c r="AE152" s="76"/>
    </row>
    <row r="153" spans="1:31" ht="15.75" customHeight="1" x14ac:dyDescent="0.3">
      <c r="A153" s="76"/>
      <c r="B153" s="76"/>
      <c r="C153" s="76"/>
      <c r="D153" s="77"/>
      <c r="E153" s="76"/>
      <c r="F153" s="76"/>
      <c r="G153" s="76"/>
      <c r="H153" s="76"/>
      <c r="I153" s="78"/>
      <c r="J153" s="76"/>
      <c r="K153" s="76"/>
      <c r="L153" s="76"/>
      <c r="M153" s="76"/>
      <c r="N153" s="76"/>
      <c r="O153" s="76"/>
      <c r="P153" s="76"/>
      <c r="Q153" s="76"/>
      <c r="R153" s="76"/>
      <c r="S153" s="76"/>
      <c r="T153" s="76"/>
      <c r="U153" s="76"/>
      <c r="V153" s="76"/>
      <c r="W153" s="76"/>
      <c r="X153" s="76"/>
      <c r="Y153" s="76"/>
      <c r="Z153" s="76"/>
      <c r="AA153" s="76"/>
      <c r="AB153" s="76"/>
      <c r="AC153" s="76"/>
      <c r="AD153" s="76"/>
      <c r="AE153" s="76"/>
    </row>
    <row r="154" spans="1:31" ht="15.75" customHeight="1" x14ac:dyDescent="0.3">
      <c r="A154" s="76"/>
      <c r="B154" s="76"/>
      <c r="C154" s="76"/>
      <c r="D154" s="77"/>
      <c r="E154" s="76"/>
      <c r="F154" s="76"/>
      <c r="G154" s="76"/>
      <c r="H154" s="76"/>
      <c r="I154" s="78"/>
      <c r="J154" s="76"/>
      <c r="K154" s="76"/>
      <c r="L154" s="76"/>
      <c r="M154" s="76"/>
      <c r="N154" s="76"/>
      <c r="O154" s="76"/>
      <c r="P154" s="76"/>
      <c r="Q154" s="76"/>
      <c r="R154" s="76"/>
      <c r="S154" s="76"/>
      <c r="T154" s="76"/>
      <c r="U154" s="76"/>
      <c r="V154" s="76"/>
      <c r="W154" s="76"/>
      <c r="X154" s="76"/>
      <c r="Y154" s="76"/>
      <c r="Z154" s="76"/>
      <c r="AA154" s="76"/>
      <c r="AB154" s="76"/>
      <c r="AC154" s="76"/>
      <c r="AD154" s="76"/>
      <c r="AE154" s="76"/>
    </row>
    <row r="155" spans="1:31" ht="15.75" customHeight="1" x14ac:dyDescent="0.3">
      <c r="A155" s="76"/>
      <c r="B155" s="76"/>
      <c r="C155" s="76"/>
      <c r="D155" s="77"/>
      <c r="E155" s="76"/>
      <c r="F155" s="76"/>
      <c r="G155" s="76"/>
      <c r="H155" s="76"/>
      <c r="I155" s="78"/>
      <c r="J155" s="76"/>
      <c r="K155" s="76"/>
      <c r="L155" s="76"/>
      <c r="M155" s="76"/>
      <c r="N155" s="76"/>
      <c r="O155" s="76"/>
      <c r="P155" s="76"/>
      <c r="Q155" s="76"/>
      <c r="R155" s="76"/>
      <c r="S155" s="76"/>
      <c r="T155" s="76"/>
      <c r="U155" s="76"/>
      <c r="V155" s="76"/>
      <c r="W155" s="76"/>
      <c r="X155" s="76"/>
      <c r="Y155" s="76"/>
      <c r="Z155" s="76"/>
      <c r="AA155" s="76"/>
      <c r="AB155" s="76"/>
      <c r="AC155" s="76"/>
      <c r="AD155" s="76"/>
      <c r="AE155" s="76"/>
    </row>
    <row r="156" spans="1:31" ht="15.75" customHeight="1" x14ac:dyDescent="0.3">
      <c r="A156" s="76"/>
      <c r="B156" s="76"/>
      <c r="C156" s="76"/>
      <c r="D156" s="77"/>
      <c r="E156" s="76"/>
      <c r="F156" s="76"/>
      <c r="G156" s="76"/>
      <c r="H156" s="76"/>
      <c r="I156" s="78"/>
      <c r="J156" s="76"/>
      <c r="K156" s="76"/>
      <c r="L156" s="76"/>
      <c r="M156" s="76"/>
      <c r="N156" s="76"/>
      <c r="O156" s="76"/>
      <c r="P156" s="76"/>
      <c r="Q156" s="76"/>
      <c r="R156" s="76"/>
      <c r="S156" s="76"/>
      <c r="T156" s="76"/>
      <c r="U156" s="76"/>
      <c r="V156" s="76"/>
      <c r="W156" s="76"/>
      <c r="X156" s="76"/>
      <c r="Y156" s="76"/>
      <c r="Z156" s="76"/>
      <c r="AA156" s="76"/>
      <c r="AB156" s="76"/>
      <c r="AC156" s="76"/>
      <c r="AD156" s="76"/>
      <c r="AE156" s="76"/>
    </row>
    <row r="157" spans="1:31" ht="15.75" customHeight="1" x14ac:dyDescent="0.3">
      <c r="A157" s="76"/>
      <c r="B157" s="76"/>
      <c r="C157" s="76"/>
      <c r="D157" s="77"/>
      <c r="E157" s="76"/>
      <c r="F157" s="76"/>
      <c r="G157" s="76"/>
      <c r="H157" s="76"/>
      <c r="I157" s="78"/>
      <c r="J157" s="76"/>
      <c r="K157" s="76"/>
      <c r="L157" s="76"/>
      <c r="M157" s="76"/>
      <c r="N157" s="76"/>
      <c r="O157" s="76"/>
      <c r="P157" s="76"/>
      <c r="Q157" s="76"/>
      <c r="R157" s="76"/>
      <c r="S157" s="76"/>
      <c r="T157" s="76"/>
      <c r="U157" s="76"/>
      <c r="V157" s="76"/>
      <c r="W157" s="76"/>
      <c r="X157" s="76"/>
      <c r="Y157" s="76"/>
      <c r="Z157" s="76"/>
      <c r="AA157" s="76"/>
      <c r="AB157" s="76"/>
      <c r="AC157" s="76"/>
      <c r="AD157" s="76"/>
      <c r="AE157" s="76"/>
    </row>
    <row r="158" spans="1:31" ht="15.75" customHeight="1" x14ac:dyDescent="0.3">
      <c r="A158" s="76"/>
      <c r="B158" s="76"/>
      <c r="C158" s="76"/>
      <c r="D158" s="77"/>
      <c r="E158" s="76"/>
      <c r="F158" s="76"/>
      <c r="G158" s="76"/>
      <c r="H158" s="76"/>
      <c r="I158" s="78"/>
      <c r="J158" s="76"/>
      <c r="K158" s="76"/>
      <c r="L158" s="76"/>
      <c r="M158" s="76"/>
      <c r="N158" s="76"/>
      <c r="O158" s="76"/>
      <c r="P158" s="76"/>
      <c r="Q158" s="76"/>
      <c r="R158" s="76"/>
      <c r="S158" s="76"/>
      <c r="T158" s="76"/>
      <c r="U158" s="76"/>
      <c r="V158" s="76"/>
      <c r="W158" s="76"/>
      <c r="X158" s="76"/>
      <c r="Y158" s="76"/>
      <c r="Z158" s="76"/>
      <c r="AA158" s="76"/>
      <c r="AB158" s="76"/>
      <c r="AC158" s="76"/>
      <c r="AD158" s="76"/>
      <c r="AE158" s="76"/>
    </row>
    <row r="159" spans="1:31" ht="15.75" customHeight="1" x14ac:dyDescent="0.3">
      <c r="A159" s="76"/>
      <c r="B159" s="76"/>
      <c r="C159" s="76"/>
      <c r="D159" s="77"/>
      <c r="E159" s="76"/>
      <c r="F159" s="76"/>
      <c r="G159" s="76"/>
      <c r="H159" s="76"/>
      <c r="I159" s="78"/>
      <c r="J159" s="76"/>
      <c r="K159" s="76"/>
      <c r="L159" s="76"/>
      <c r="M159" s="76"/>
      <c r="N159" s="76"/>
      <c r="O159" s="76"/>
      <c r="P159" s="76"/>
      <c r="Q159" s="76"/>
      <c r="R159" s="76"/>
      <c r="S159" s="76"/>
      <c r="T159" s="76"/>
      <c r="U159" s="76"/>
      <c r="V159" s="76"/>
      <c r="W159" s="76"/>
      <c r="X159" s="76"/>
      <c r="Y159" s="76"/>
      <c r="Z159" s="76"/>
      <c r="AA159" s="76"/>
      <c r="AB159" s="76"/>
      <c r="AC159" s="76"/>
      <c r="AD159" s="76"/>
      <c r="AE159" s="76"/>
    </row>
    <row r="160" spans="1:31" ht="15.75" customHeight="1" x14ac:dyDescent="0.3">
      <c r="A160" s="76"/>
      <c r="B160" s="76"/>
      <c r="C160" s="76"/>
      <c r="D160" s="77"/>
      <c r="E160" s="76"/>
      <c r="F160" s="76"/>
      <c r="G160" s="76"/>
      <c r="H160" s="76"/>
      <c r="I160" s="78"/>
      <c r="J160" s="76"/>
      <c r="K160" s="76"/>
      <c r="L160" s="76"/>
      <c r="M160" s="76"/>
      <c r="N160" s="76"/>
      <c r="O160" s="76"/>
      <c r="P160" s="76"/>
      <c r="Q160" s="76"/>
      <c r="R160" s="76"/>
      <c r="S160" s="76"/>
      <c r="T160" s="76"/>
      <c r="U160" s="76"/>
      <c r="V160" s="76"/>
      <c r="W160" s="76"/>
      <c r="X160" s="76"/>
      <c r="Y160" s="76"/>
      <c r="Z160" s="76"/>
      <c r="AA160" s="76"/>
      <c r="AB160" s="76"/>
      <c r="AC160" s="76"/>
      <c r="AD160" s="76"/>
      <c r="AE160" s="76"/>
    </row>
    <row r="161" spans="1:31" ht="15.75" customHeight="1" x14ac:dyDescent="0.3">
      <c r="A161" s="76"/>
      <c r="B161" s="76"/>
      <c r="C161" s="76"/>
      <c r="D161" s="77"/>
      <c r="E161" s="76"/>
      <c r="F161" s="76"/>
      <c r="G161" s="76"/>
      <c r="H161" s="76"/>
      <c r="I161" s="78"/>
      <c r="J161" s="76"/>
      <c r="K161" s="76"/>
      <c r="L161" s="76"/>
      <c r="M161" s="76"/>
      <c r="N161" s="76"/>
      <c r="O161" s="76"/>
      <c r="P161" s="76"/>
      <c r="Q161" s="76"/>
      <c r="R161" s="76"/>
      <c r="S161" s="76"/>
      <c r="T161" s="76"/>
      <c r="U161" s="76"/>
      <c r="V161" s="76"/>
      <c r="W161" s="76"/>
      <c r="X161" s="76"/>
      <c r="Y161" s="76"/>
      <c r="Z161" s="76"/>
      <c r="AA161" s="76"/>
      <c r="AB161" s="76"/>
      <c r="AC161" s="76"/>
      <c r="AD161" s="76"/>
      <c r="AE161" s="76"/>
    </row>
    <row r="162" spans="1:31" ht="15.75" customHeight="1" x14ac:dyDescent="0.3">
      <c r="A162" s="76"/>
      <c r="B162" s="76"/>
      <c r="C162" s="76"/>
      <c r="D162" s="77"/>
      <c r="E162" s="76"/>
      <c r="F162" s="76"/>
      <c r="G162" s="76"/>
      <c r="H162" s="76"/>
      <c r="I162" s="78"/>
      <c r="J162" s="76"/>
      <c r="K162" s="76"/>
      <c r="L162" s="76"/>
      <c r="M162" s="76"/>
      <c r="N162" s="76"/>
      <c r="O162" s="76"/>
      <c r="P162" s="76"/>
      <c r="Q162" s="76"/>
      <c r="R162" s="76"/>
      <c r="S162" s="76"/>
      <c r="T162" s="76"/>
      <c r="U162" s="76"/>
      <c r="V162" s="76"/>
      <c r="W162" s="76"/>
      <c r="X162" s="76"/>
      <c r="Y162" s="76"/>
      <c r="Z162" s="76"/>
      <c r="AA162" s="76"/>
      <c r="AB162" s="76"/>
      <c r="AC162" s="76"/>
      <c r="AD162" s="76"/>
      <c r="AE162" s="76"/>
    </row>
    <row r="163" spans="1:31" ht="15.75" customHeight="1" x14ac:dyDescent="0.3">
      <c r="A163" s="76"/>
      <c r="B163" s="76"/>
      <c r="C163" s="76"/>
      <c r="D163" s="77"/>
      <c r="E163" s="76"/>
      <c r="F163" s="76"/>
      <c r="G163" s="76"/>
      <c r="H163" s="76"/>
      <c r="I163" s="78"/>
      <c r="J163" s="76"/>
      <c r="K163" s="76"/>
      <c r="L163" s="76"/>
      <c r="M163" s="76"/>
      <c r="N163" s="76"/>
      <c r="O163" s="76"/>
      <c r="P163" s="76"/>
      <c r="Q163" s="76"/>
      <c r="R163" s="76"/>
      <c r="S163" s="76"/>
      <c r="T163" s="76"/>
      <c r="U163" s="76"/>
      <c r="V163" s="76"/>
      <c r="W163" s="76"/>
      <c r="X163" s="76"/>
      <c r="Y163" s="76"/>
      <c r="Z163" s="76"/>
      <c r="AA163" s="76"/>
      <c r="AB163" s="76"/>
      <c r="AC163" s="76"/>
      <c r="AD163" s="76"/>
      <c r="AE163" s="76"/>
    </row>
    <row r="164" spans="1:31" ht="15.75" customHeight="1" x14ac:dyDescent="0.3">
      <c r="A164" s="76"/>
      <c r="B164" s="76"/>
      <c r="C164" s="76"/>
      <c r="D164" s="77"/>
      <c r="E164" s="76"/>
      <c r="F164" s="76"/>
      <c r="G164" s="76"/>
      <c r="H164" s="76"/>
      <c r="I164" s="78"/>
      <c r="J164" s="76"/>
      <c r="K164" s="76"/>
      <c r="L164" s="76"/>
      <c r="M164" s="76"/>
      <c r="N164" s="76"/>
      <c r="O164" s="76"/>
      <c r="P164" s="76"/>
      <c r="Q164" s="76"/>
      <c r="R164" s="76"/>
      <c r="S164" s="76"/>
      <c r="T164" s="76"/>
      <c r="U164" s="76"/>
      <c r="V164" s="76"/>
      <c r="W164" s="76"/>
      <c r="X164" s="76"/>
      <c r="Y164" s="76"/>
      <c r="Z164" s="76"/>
      <c r="AA164" s="76"/>
      <c r="AB164" s="76"/>
      <c r="AC164" s="76"/>
      <c r="AD164" s="76"/>
      <c r="AE164" s="76"/>
    </row>
    <row r="165" spans="1:31" ht="15.75" customHeight="1" x14ac:dyDescent="0.3">
      <c r="A165" s="76"/>
      <c r="B165" s="76"/>
      <c r="C165" s="76"/>
      <c r="D165" s="77"/>
      <c r="E165" s="76"/>
      <c r="F165" s="76"/>
      <c r="G165" s="76"/>
      <c r="H165" s="76"/>
      <c r="I165" s="78"/>
      <c r="J165" s="76"/>
      <c r="K165" s="76"/>
      <c r="L165" s="76"/>
      <c r="M165" s="76"/>
      <c r="N165" s="76"/>
      <c r="O165" s="76"/>
      <c r="P165" s="76"/>
      <c r="Q165" s="76"/>
      <c r="R165" s="76"/>
      <c r="S165" s="76"/>
      <c r="T165" s="76"/>
      <c r="U165" s="76"/>
      <c r="V165" s="76"/>
      <c r="W165" s="76"/>
      <c r="X165" s="76"/>
      <c r="Y165" s="76"/>
      <c r="Z165" s="76"/>
      <c r="AA165" s="76"/>
      <c r="AB165" s="76"/>
      <c r="AC165" s="76"/>
      <c r="AD165" s="76"/>
      <c r="AE165" s="76"/>
    </row>
    <row r="166" spans="1:31" ht="15.75" customHeight="1" x14ac:dyDescent="0.3">
      <c r="A166" s="76"/>
      <c r="B166" s="76"/>
      <c r="C166" s="76"/>
      <c r="D166" s="77"/>
      <c r="E166" s="76"/>
      <c r="F166" s="76"/>
      <c r="G166" s="76"/>
      <c r="H166" s="76"/>
      <c r="I166" s="78"/>
      <c r="J166" s="76"/>
      <c r="K166" s="76"/>
      <c r="L166" s="76"/>
      <c r="M166" s="76"/>
      <c r="N166" s="76"/>
      <c r="O166" s="76"/>
      <c r="P166" s="76"/>
      <c r="Q166" s="76"/>
      <c r="R166" s="76"/>
      <c r="S166" s="76"/>
      <c r="T166" s="76"/>
      <c r="U166" s="76"/>
      <c r="V166" s="76"/>
      <c r="W166" s="76"/>
      <c r="X166" s="76"/>
      <c r="Y166" s="76"/>
      <c r="Z166" s="76"/>
      <c r="AA166" s="76"/>
      <c r="AB166" s="76"/>
      <c r="AC166" s="76"/>
      <c r="AD166" s="76"/>
      <c r="AE166" s="76"/>
    </row>
    <row r="167" spans="1:31" ht="15.75" customHeight="1" x14ac:dyDescent="0.3">
      <c r="A167" s="76"/>
      <c r="B167" s="76"/>
      <c r="C167" s="76"/>
      <c r="D167" s="77"/>
      <c r="E167" s="76"/>
      <c r="F167" s="76"/>
      <c r="G167" s="76"/>
      <c r="H167" s="76"/>
      <c r="I167" s="78"/>
      <c r="J167" s="76"/>
      <c r="K167" s="76"/>
      <c r="L167" s="76"/>
      <c r="M167" s="76"/>
      <c r="N167" s="76"/>
      <c r="O167" s="76"/>
      <c r="P167" s="76"/>
      <c r="Q167" s="76"/>
      <c r="R167" s="76"/>
      <c r="S167" s="76"/>
      <c r="T167" s="76"/>
      <c r="U167" s="76"/>
      <c r="V167" s="76"/>
      <c r="W167" s="76"/>
      <c r="X167" s="76"/>
      <c r="Y167" s="76"/>
      <c r="Z167" s="76"/>
      <c r="AA167" s="76"/>
      <c r="AB167" s="76"/>
      <c r="AC167" s="76"/>
      <c r="AD167" s="76"/>
      <c r="AE167" s="76"/>
    </row>
    <row r="168" spans="1:31" ht="15.75" customHeight="1" x14ac:dyDescent="0.3">
      <c r="A168" s="76"/>
      <c r="B168" s="76"/>
      <c r="C168" s="76"/>
      <c r="D168" s="77"/>
      <c r="E168" s="76"/>
      <c r="F168" s="76"/>
      <c r="G168" s="76"/>
      <c r="H168" s="76"/>
      <c r="I168" s="78"/>
      <c r="J168" s="76"/>
      <c r="K168" s="76"/>
      <c r="L168" s="76"/>
      <c r="M168" s="76"/>
      <c r="N168" s="76"/>
      <c r="O168" s="76"/>
      <c r="P168" s="76"/>
      <c r="Q168" s="76"/>
      <c r="R168" s="76"/>
      <c r="S168" s="76"/>
      <c r="T168" s="76"/>
      <c r="U168" s="76"/>
      <c r="V168" s="76"/>
      <c r="W168" s="76"/>
      <c r="X168" s="76"/>
      <c r="Y168" s="76"/>
      <c r="Z168" s="76"/>
      <c r="AA168" s="76"/>
      <c r="AB168" s="76"/>
      <c r="AC168" s="76"/>
      <c r="AD168" s="76"/>
      <c r="AE168" s="76"/>
    </row>
    <row r="169" spans="1:31" ht="15.75" customHeight="1" x14ac:dyDescent="0.3">
      <c r="A169" s="76"/>
      <c r="B169" s="76"/>
      <c r="C169" s="76"/>
      <c r="D169" s="77"/>
      <c r="E169" s="76"/>
      <c r="F169" s="76"/>
      <c r="G169" s="76"/>
      <c r="H169" s="76"/>
      <c r="I169" s="78"/>
      <c r="J169" s="76"/>
      <c r="K169" s="76"/>
      <c r="L169" s="76"/>
      <c r="M169" s="76"/>
      <c r="N169" s="76"/>
      <c r="O169" s="76"/>
      <c r="P169" s="76"/>
      <c r="Q169" s="76"/>
      <c r="R169" s="76"/>
      <c r="S169" s="76"/>
      <c r="T169" s="76"/>
      <c r="U169" s="76"/>
      <c r="V169" s="76"/>
      <c r="W169" s="76"/>
      <c r="X169" s="76"/>
      <c r="Y169" s="76"/>
      <c r="Z169" s="76"/>
      <c r="AA169" s="76"/>
      <c r="AB169" s="76"/>
      <c r="AC169" s="76"/>
      <c r="AD169" s="76"/>
      <c r="AE169" s="76"/>
    </row>
    <row r="170" spans="1:31" ht="15.75" customHeight="1" x14ac:dyDescent="0.3">
      <c r="A170" s="76"/>
      <c r="B170" s="76"/>
      <c r="C170" s="76"/>
      <c r="D170" s="77"/>
      <c r="E170" s="76"/>
      <c r="F170" s="76"/>
      <c r="G170" s="76"/>
      <c r="H170" s="76"/>
      <c r="I170" s="78"/>
      <c r="J170" s="76"/>
      <c r="K170" s="76"/>
      <c r="L170" s="76"/>
      <c r="M170" s="76"/>
      <c r="N170" s="76"/>
      <c r="O170" s="76"/>
      <c r="P170" s="76"/>
      <c r="Q170" s="76"/>
      <c r="R170" s="76"/>
      <c r="S170" s="76"/>
      <c r="T170" s="76"/>
      <c r="U170" s="76"/>
      <c r="V170" s="76"/>
      <c r="W170" s="76"/>
      <c r="X170" s="76"/>
      <c r="Y170" s="76"/>
      <c r="Z170" s="76"/>
      <c r="AA170" s="76"/>
      <c r="AB170" s="76"/>
      <c r="AC170" s="76"/>
      <c r="AD170" s="76"/>
      <c r="AE170" s="76"/>
    </row>
    <row r="171" spans="1:31" ht="15.75" customHeight="1" x14ac:dyDescent="0.3">
      <c r="A171" s="76"/>
      <c r="B171" s="76"/>
      <c r="C171" s="76"/>
      <c r="D171" s="77"/>
      <c r="E171" s="76"/>
      <c r="F171" s="76"/>
      <c r="G171" s="76"/>
      <c r="H171" s="76"/>
      <c r="I171" s="78"/>
      <c r="J171" s="76"/>
      <c r="K171" s="76"/>
      <c r="L171" s="76"/>
      <c r="M171" s="76"/>
      <c r="N171" s="76"/>
      <c r="O171" s="76"/>
      <c r="P171" s="76"/>
      <c r="Q171" s="76"/>
      <c r="R171" s="76"/>
      <c r="S171" s="76"/>
      <c r="T171" s="76"/>
      <c r="U171" s="76"/>
      <c r="V171" s="76"/>
      <c r="W171" s="76"/>
      <c r="X171" s="76"/>
      <c r="Y171" s="76"/>
      <c r="Z171" s="76"/>
      <c r="AA171" s="76"/>
      <c r="AB171" s="76"/>
      <c r="AC171" s="76"/>
      <c r="AD171" s="76"/>
      <c r="AE171" s="76"/>
    </row>
    <row r="172" spans="1:31" ht="15.75" customHeight="1" x14ac:dyDescent="0.3">
      <c r="A172" s="76"/>
      <c r="B172" s="76"/>
      <c r="C172" s="76"/>
      <c r="D172" s="77"/>
      <c r="E172" s="76"/>
      <c r="F172" s="76"/>
      <c r="G172" s="76"/>
      <c r="H172" s="76"/>
      <c r="I172" s="78"/>
      <c r="J172" s="76"/>
      <c r="K172" s="76"/>
      <c r="L172" s="76"/>
      <c r="M172" s="76"/>
      <c r="N172" s="76"/>
      <c r="O172" s="76"/>
      <c r="P172" s="76"/>
      <c r="Q172" s="76"/>
      <c r="R172" s="76"/>
      <c r="S172" s="76"/>
      <c r="T172" s="76"/>
      <c r="U172" s="76"/>
      <c r="V172" s="76"/>
      <c r="W172" s="76"/>
      <c r="X172" s="76"/>
      <c r="Y172" s="76"/>
      <c r="Z172" s="76"/>
      <c r="AA172" s="76"/>
      <c r="AB172" s="76"/>
      <c r="AC172" s="76"/>
      <c r="AD172" s="76"/>
      <c r="AE172" s="76"/>
    </row>
    <row r="173" spans="1:31" ht="15.75" customHeight="1" x14ac:dyDescent="0.3">
      <c r="A173" s="76"/>
      <c r="B173" s="76"/>
      <c r="C173" s="76"/>
      <c r="D173" s="77"/>
      <c r="E173" s="76"/>
      <c r="F173" s="76"/>
      <c r="G173" s="76"/>
      <c r="H173" s="76"/>
      <c r="I173" s="78"/>
      <c r="J173" s="76"/>
      <c r="K173" s="76"/>
      <c r="L173" s="76"/>
      <c r="M173" s="76"/>
      <c r="N173" s="76"/>
      <c r="O173" s="76"/>
      <c r="P173" s="76"/>
      <c r="Q173" s="76"/>
      <c r="R173" s="76"/>
      <c r="S173" s="76"/>
      <c r="T173" s="76"/>
      <c r="U173" s="76"/>
      <c r="V173" s="76"/>
      <c r="W173" s="76"/>
      <c r="X173" s="76"/>
      <c r="Y173" s="76"/>
      <c r="Z173" s="76"/>
      <c r="AA173" s="76"/>
      <c r="AB173" s="76"/>
      <c r="AC173" s="76"/>
      <c r="AD173" s="76"/>
      <c r="AE173" s="76"/>
    </row>
    <row r="174" spans="1:31" ht="15.75" customHeight="1" x14ac:dyDescent="0.3">
      <c r="A174" s="76"/>
      <c r="B174" s="76"/>
      <c r="C174" s="76"/>
      <c r="D174" s="77"/>
      <c r="E174" s="76"/>
      <c r="F174" s="76"/>
      <c r="G174" s="76"/>
      <c r="H174" s="76"/>
      <c r="I174" s="78"/>
      <c r="J174" s="76"/>
      <c r="K174" s="76"/>
      <c r="L174" s="76"/>
      <c r="M174" s="76"/>
      <c r="N174" s="76"/>
      <c r="O174" s="76"/>
      <c r="P174" s="76"/>
      <c r="Q174" s="76"/>
      <c r="R174" s="76"/>
      <c r="S174" s="76"/>
      <c r="T174" s="76"/>
      <c r="U174" s="76"/>
      <c r="V174" s="76"/>
      <c r="W174" s="76"/>
      <c r="X174" s="76"/>
      <c r="Y174" s="76"/>
      <c r="Z174" s="76"/>
      <c r="AA174" s="76"/>
      <c r="AB174" s="76"/>
      <c r="AC174" s="76"/>
      <c r="AD174" s="76"/>
      <c r="AE174" s="76"/>
    </row>
    <row r="175" spans="1:31" ht="15.75" customHeight="1" x14ac:dyDescent="0.3">
      <c r="A175" s="76"/>
      <c r="B175" s="76"/>
      <c r="C175" s="76"/>
      <c r="D175" s="77"/>
      <c r="E175" s="76"/>
      <c r="F175" s="76"/>
      <c r="G175" s="76"/>
      <c r="H175" s="76"/>
      <c r="I175" s="78"/>
      <c r="J175" s="76"/>
      <c r="K175" s="76"/>
      <c r="L175" s="76"/>
      <c r="M175" s="76"/>
      <c r="N175" s="76"/>
      <c r="O175" s="76"/>
      <c r="P175" s="76"/>
      <c r="Q175" s="76"/>
      <c r="R175" s="76"/>
      <c r="S175" s="76"/>
      <c r="T175" s="76"/>
      <c r="U175" s="76"/>
      <c r="V175" s="76"/>
      <c r="W175" s="76"/>
      <c r="X175" s="76"/>
      <c r="Y175" s="76"/>
      <c r="Z175" s="76"/>
      <c r="AA175" s="76"/>
      <c r="AB175" s="76"/>
      <c r="AC175" s="76"/>
      <c r="AD175" s="76"/>
      <c r="AE175" s="76"/>
    </row>
    <row r="176" spans="1:31" ht="15.75" customHeight="1" x14ac:dyDescent="0.3">
      <c r="A176" s="76"/>
      <c r="B176" s="76"/>
      <c r="C176" s="76"/>
      <c r="D176" s="77"/>
      <c r="E176" s="76"/>
      <c r="F176" s="76"/>
      <c r="G176" s="76"/>
      <c r="H176" s="76"/>
      <c r="I176" s="78"/>
      <c r="J176" s="76"/>
      <c r="K176" s="76"/>
      <c r="L176" s="76"/>
      <c r="M176" s="76"/>
      <c r="N176" s="76"/>
      <c r="O176" s="76"/>
      <c r="P176" s="76"/>
      <c r="Q176" s="76"/>
      <c r="R176" s="76"/>
      <c r="S176" s="76"/>
      <c r="T176" s="76"/>
      <c r="U176" s="76"/>
      <c r="V176" s="76"/>
      <c r="W176" s="76"/>
      <c r="X176" s="76"/>
      <c r="Y176" s="76"/>
      <c r="Z176" s="76"/>
      <c r="AA176" s="76"/>
      <c r="AB176" s="76"/>
      <c r="AC176" s="76"/>
      <c r="AD176" s="76"/>
      <c r="AE176" s="76"/>
    </row>
    <row r="177" spans="1:31" ht="15.75" customHeight="1" x14ac:dyDescent="0.3">
      <c r="A177" s="76"/>
      <c r="B177" s="76"/>
      <c r="C177" s="76"/>
      <c r="D177" s="77"/>
      <c r="E177" s="76"/>
      <c r="F177" s="76"/>
      <c r="G177" s="76"/>
      <c r="H177" s="76"/>
      <c r="I177" s="78"/>
      <c r="J177" s="76"/>
      <c r="K177" s="76"/>
      <c r="L177" s="76"/>
      <c r="M177" s="76"/>
      <c r="N177" s="76"/>
      <c r="O177" s="76"/>
      <c r="P177" s="76"/>
      <c r="Q177" s="76"/>
      <c r="R177" s="76"/>
      <c r="S177" s="76"/>
      <c r="T177" s="76"/>
      <c r="U177" s="76"/>
      <c r="V177" s="76"/>
      <c r="W177" s="76"/>
      <c r="X177" s="76"/>
      <c r="Y177" s="76"/>
      <c r="Z177" s="76"/>
      <c r="AA177" s="76"/>
      <c r="AB177" s="76"/>
      <c r="AC177" s="76"/>
      <c r="AD177" s="76"/>
      <c r="AE177" s="76"/>
    </row>
    <row r="178" spans="1:31" ht="15.75" customHeight="1" x14ac:dyDescent="0.3">
      <c r="A178" s="76"/>
      <c r="B178" s="76"/>
      <c r="C178" s="76"/>
      <c r="D178" s="77"/>
      <c r="E178" s="76"/>
      <c r="F178" s="76"/>
      <c r="G178" s="76"/>
      <c r="H178" s="76"/>
      <c r="I178" s="78"/>
      <c r="J178" s="76"/>
      <c r="K178" s="76"/>
      <c r="L178" s="76"/>
      <c r="M178" s="76"/>
      <c r="N178" s="76"/>
      <c r="O178" s="76"/>
      <c r="P178" s="76"/>
      <c r="Q178" s="76"/>
      <c r="R178" s="76"/>
      <c r="S178" s="76"/>
      <c r="T178" s="76"/>
      <c r="U178" s="76"/>
      <c r="V178" s="76"/>
      <c r="W178" s="76"/>
      <c r="X178" s="76"/>
      <c r="Y178" s="76"/>
      <c r="Z178" s="76"/>
      <c r="AA178" s="76"/>
      <c r="AB178" s="76"/>
      <c r="AC178" s="76"/>
      <c r="AD178" s="76"/>
      <c r="AE178" s="76"/>
    </row>
    <row r="179" spans="1:31" ht="15.75" customHeight="1" x14ac:dyDescent="0.3">
      <c r="A179" s="76"/>
      <c r="B179" s="76"/>
      <c r="C179" s="76"/>
      <c r="D179" s="77"/>
      <c r="E179" s="76"/>
      <c r="F179" s="76"/>
      <c r="G179" s="76"/>
      <c r="H179" s="76"/>
      <c r="I179" s="78"/>
      <c r="J179" s="76"/>
      <c r="K179" s="76"/>
      <c r="L179" s="76"/>
      <c r="M179" s="76"/>
      <c r="N179" s="76"/>
      <c r="O179" s="76"/>
      <c r="P179" s="76"/>
      <c r="Q179" s="76"/>
      <c r="R179" s="76"/>
      <c r="S179" s="76"/>
      <c r="T179" s="76"/>
      <c r="U179" s="76"/>
      <c r="V179" s="76"/>
      <c r="W179" s="76"/>
      <c r="X179" s="76"/>
      <c r="Y179" s="76"/>
      <c r="Z179" s="76"/>
      <c r="AA179" s="76"/>
      <c r="AB179" s="76"/>
      <c r="AC179" s="76"/>
      <c r="AD179" s="76"/>
      <c r="AE179" s="76"/>
    </row>
    <row r="180" spans="1:31" ht="15.75" customHeight="1" x14ac:dyDescent="0.3">
      <c r="A180" s="76"/>
      <c r="B180" s="76"/>
      <c r="C180" s="76"/>
      <c r="D180" s="77"/>
      <c r="E180" s="76"/>
      <c r="F180" s="76"/>
      <c r="G180" s="76"/>
      <c r="H180" s="76"/>
      <c r="I180" s="78"/>
      <c r="J180" s="76"/>
      <c r="K180" s="76"/>
      <c r="L180" s="76"/>
      <c r="M180" s="76"/>
      <c r="N180" s="76"/>
      <c r="O180" s="76"/>
      <c r="P180" s="76"/>
      <c r="Q180" s="76"/>
      <c r="R180" s="76"/>
      <c r="S180" s="76"/>
      <c r="T180" s="76"/>
      <c r="U180" s="76"/>
      <c r="V180" s="76"/>
      <c r="W180" s="76"/>
      <c r="X180" s="76"/>
      <c r="Y180" s="76"/>
      <c r="Z180" s="76"/>
      <c r="AA180" s="76"/>
      <c r="AB180" s="76"/>
      <c r="AC180" s="76"/>
      <c r="AD180" s="76"/>
      <c r="AE180" s="76"/>
    </row>
    <row r="181" spans="1:31" ht="15.75" customHeight="1" x14ac:dyDescent="0.3">
      <c r="A181" s="76"/>
      <c r="B181" s="76"/>
      <c r="C181" s="76"/>
      <c r="D181" s="77"/>
      <c r="E181" s="76"/>
      <c r="F181" s="76"/>
      <c r="G181" s="76"/>
      <c r="H181" s="76"/>
      <c r="I181" s="78"/>
      <c r="J181" s="76"/>
      <c r="K181" s="76"/>
      <c r="L181" s="76"/>
      <c r="M181" s="76"/>
      <c r="N181" s="76"/>
      <c r="O181" s="76"/>
      <c r="P181" s="76"/>
      <c r="Q181" s="76"/>
      <c r="R181" s="76"/>
      <c r="S181" s="76"/>
      <c r="T181" s="76"/>
      <c r="U181" s="76"/>
      <c r="V181" s="76"/>
      <c r="W181" s="76"/>
      <c r="X181" s="76"/>
      <c r="Y181" s="76"/>
      <c r="Z181" s="76"/>
      <c r="AA181" s="76"/>
      <c r="AB181" s="76"/>
      <c r="AC181" s="76"/>
      <c r="AD181" s="76"/>
      <c r="AE181" s="76"/>
    </row>
    <row r="182" spans="1:31" ht="15.75" customHeight="1" x14ac:dyDescent="0.3">
      <c r="A182" s="76"/>
      <c r="B182" s="76"/>
      <c r="C182" s="76"/>
      <c r="D182" s="77"/>
      <c r="E182" s="76"/>
      <c r="F182" s="76"/>
      <c r="G182" s="76"/>
      <c r="H182" s="76"/>
      <c r="I182" s="78"/>
      <c r="J182" s="76"/>
      <c r="K182" s="76"/>
      <c r="L182" s="76"/>
      <c r="M182" s="76"/>
      <c r="N182" s="76"/>
      <c r="O182" s="76"/>
      <c r="P182" s="76"/>
      <c r="Q182" s="76"/>
      <c r="R182" s="76"/>
      <c r="S182" s="76"/>
      <c r="T182" s="76"/>
      <c r="U182" s="76"/>
      <c r="V182" s="76"/>
      <c r="W182" s="76"/>
      <c r="X182" s="76"/>
      <c r="Y182" s="76"/>
      <c r="Z182" s="76"/>
      <c r="AA182" s="76"/>
      <c r="AB182" s="76"/>
      <c r="AC182" s="76"/>
      <c r="AD182" s="76"/>
      <c r="AE182" s="76"/>
    </row>
    <row r="183" spans="1:31" ht="15.75" customHeight="1" x14ac:dyDescent="0.3">
      <c r="A183" s="76"/>
      <c r="B183" s="76"/>
      <c r="C183" s="76"/>
      <c r="D183" s="77"/>
      <c r="E183" s="76"/>
      <c r="F183" s="76"/>
      <c r="G183" s="76"/>
      <c r="H183" s="76"/>
      <c r="I183" s="78"/>
      <c r="J183" s="76"/>
      <c r="K183" s="76"/>
      <c r="L183" s="76"/>
      <c r="M183" s="76"/>
      <c r="N183" s="76"/>
      <c r="O183" s="76"/>
      <c r="P183" s="76"/>
      <c r="Q183" s="76"/>
      <c r="R183" s="76"/>
      <c r="S183" s="76"/>
      <c r="T183" s="76"/>
      <c r="U183" s="76"/>
      <c r="V183" s="76"/>
      <c r="W183" s="76"/>
      <c r="X183" s="76"/>
      <c r="Y183" s="76"/>
      <c r="Z183" s="76"/>
      <c r="AA183" s="76"/>
      <c r="AB183" s="76"/>
      <c r="AC183" s="76"/>
      <c r="AD183" s="76"/>
      <c r="AE183" s="76"/>
    </row>
    <row r="184" spans="1:31" ht="15.75" customHeight="1" x14ac:dyDescent="0.3">
      <c r="A184" s="76"/>
      <c r="B184" s="76"/>
      <c r="C184" s="76"/>
      <c r="D184" s="77"/>
      <c r="E184" s="76"/>
      <c r="F184" s="76"/>
      <c r="G184" s="76"/>
      <c r="H184" s="76"/>
      <c r="I184" s="78"/>
      <c r="J184" s="76"/>
      <c r="K184" s="76"/>
      <c r="L184" s="76"/>
      <c r="M184" s="76"/>
      <c r="N184" s="76"/>
      <c r="O184" s="76"/>
      <c r="P184" s="76"/>
      <c r="Q184" s="76"/>
      <c r="R184" s="76"/>
      <c r="S184" s="76"/>
      <c r="T184" s="76"/>
      <c r="U184" s="76"/>
      <c r="V184" s="76"/>
      <c r="W184" s="76"/>
      <c r="X184" s="76"/>
      <c r="Y184" s="76"/>
      <c r="Z184" s="76"/>
      <c r="AA184" s="76"/>
      <c r="AB184" s="76"/>
      <c r="AC184" s="76"/>
      <c r="AD184" s="76"/>
      <c r="AE184" s="76"/>
    </row>
    <row r="185" spans="1:31" ht="15.75" customHeight="1" x14ac:dyDescent="0.3">
      <c r="A185" s="76"/>
      <c r="B185" s="76"/>
      <c r="C185" s="76"/>
      <c r="D185" s="77"/>
      <c r="E185" s="76"/>
      <c r="F185" s="76"/>
      <c r="G185" s="76"/>
      <c r="H185" s="76"/>
      <c r="I185" s="78"/>
      <c r="J185" s="76"/>
      <c r="K185" s="76"/>
      <c r="L185" s="76"/>
      <c r="M185" s="76"/>
      <c r="N185" s="76"/>
      <c r="O185" s="76"/>
      <c r="P185" s="76"/>
      <c r="Q185" s="76"/>
      <c r="R185" s="76"/>
      <c r="S185" s="76"/>
      <c r="T185" s="76"/>
      <c r="U185" s="76"/>
      <c r="V185" s="76"/>
      <c r="W185" s="76"/>
      <c r="X185" s="76"/>
      <c r="Y185" s="76"/>
      <c r="Z185" s="76"/>
      <c r="AA185" s="76"/>
      <c r="AB185" s="76"/>
      <c r="AC185" s="76"/>
      <c r="AD185" s="76"/>
      <c r="AE185" s="76"/>
    </row>
    <row r="186" spans="1:31" ht="15.75" customHeight="1" x14ac:dyDescent="0.3">
      <c r="A186" s="76"/>
      <c r="B186" s="76"/>
      <c r="C186" s="76"/>
      <c r="D186" s="77"/>
      <c r="E186" s="76"/>
      <c r="F186" s="76"/>
      <c r="G186" s="76"/>
      <c r="H186" s="76"/>
      <c r="I186" s="78"/>
      <c r="J186" s="76"/>
      <c r="K186" s="76"/>
      <c r="L186" s="76"/>
      <c r="M186" s="76"/>
      <c r="N186" s="76"/>
      <c r="O186" s="76"/>
      <c r="P186" s="76"/>
      <c r="Q186" s="76"/>
      <c r="R186" s="76"/>
      <c r="S186" s="76"/>
      <c r="T186" s="76"/>
      <c r="U186" s="76"/>
      <c r="V186" s="76"/>
      <c r="W186" s="76"/>
      <c r="X186" s="76"/>
      <c r="Y186" s="76"/>
      <c r="Z186" s="76"/>
      <c r="AA186" s="76"/>
      <c r="AB186" s="76"/>
      <c r="AC186" s="76"/>
      <c r="AD186" s="76"/>
      <c r="AE186" s="76"/>
    </row>
    <row r="187" spans="1:31" ht="15.75" customHeight="1" x14ac:dyDescent="0.3">
      <c r="A187" s="76"/>
      <c r="B187" s="76"/>
      <c r="C187" s="76"/>
      <c r="D187" s="77"/>
      <c r="E187" s="76"/>
      <c r="F187" s="76"/>
      <c r="G187" s="76"/>
      <c r="H187" s="76"/>
      <c r="I187" s="78"/>
      <c r="J187" s="76"/>
      <c r="K187" s="76"/>
      <c r="L187" s="76"/>
      <c r="M187" s="76"/>
      <c r="N187" s="76"/>
      <c r="O187" s="76"/>
      <c r="P187" s="76"/>
      <c r="Q187" s="76"/>
      <c r="R187" s="76"/>
      <c r="S187" s="76"/>
      <c r="T187" s="76"/>
      <c r="U187" s="76"/>
      <c r="V187" s="76"/>
      <c r="W187" s="76"/>
      <c r="X187" s="76"/>
      <c r="Y187" s="76"/>
      <c r="Z187" s="76"/>
      <c r="AA187" s="76"/>
      <c r="AB187" s="76"/>
      <c r="AC187" s="76"/>
      <c r="AD187" s="76"/>
      <c r="AE187" s="76"/>
    </row>
    <row r="188" spans="1:31" ht="15.75" customHeight="1" x14ac:dyDescent="0.3">
      <c r="A188" s="76"/>
      <c r="B188" s="76"/>
      <c r="C188" s="76"/>
      <c r="D188" s="77"/>
      <c r="E188" s="76"/>
      <c r="F188" s="76"/>
      <c r="G188" s="76"/>
      <c r="H188" s="76"/>
      <c r="I188" s="78"/>
      <c r="J188" s="76"/>
      <c r="K188" s="76"/>
      <c r="L188" s="76"/>
      <c r="M188" s="76"/>
      <c r="N188" s="76"/>
      <c r="O188" s="76"/>
      <c r="P188" s="76"/>
      <c r="Q188" s="76"/>
      <c r="R188" s="76"/>
      <c r="S188" s="76"/>
      <c r="T188" s="76"/>
      <c r="U188" s="76"/>
      <c r="V188" s="76"/>
      <c r="W188" s="76"/>
      <c r="X188" s="76"/>
      <c r="Y188" s="76"/>
      <c r="Z188" s="76"/>
      <c r="AA188" s="76"/>
      <c r="AB188" s="76"/>
      <c r="AC188" s="76"/>
      <c r="AD188" s="76"/>
      <c r="AE188" s="76"/>
    </row>
    <row r="189" spans="1:31" ht="15.75" customHeight="1" x14ac:dyDescent="0.3">
      <c r="A189" s="76"/>
      <c r="B189" s="76"/>
      <c r="C189" s="76"/>
      <c r="D189" s="77"/>
      <c r="E189" s="76"/>
      <c r="F189" s="76"/>
      <c r="G189" s="76"/>
      <c r="H189" s="76"/>
      <c r="I189" s="78"/>
      <c r="J189" s="76"/>
      <c r="K189" s="76"/>
      <c r="L189" s="76"/>
      <c r="M189" s="76"/>
      <c r="N189" s="76"/>
      <c r="O189" s="76"/>
      <c r="P189" s="76"/>
      <c r="Q189" s="76"/>
      <c r="R189" s="76"/>
      <c r="S189" s="76"/>
      <c r="T189" s="76"/>
      <c r="U189" s="76"/>
      <c r="V189" s="76"/>
      <c r="W189" s="76"/>
      <c r="X189" s="76"/>
      <c r="Y189" s="76"/>
      <c r="Z189" s="76"/>
      <c r="AA189" s="76"/>
      <c r="AB189" s="76"/>
      <c r="AC189" s="76"/>
      <c r="AD189" s="76"/>
      <c r="AE189" s="76"/>
    </row>
    <row r="190" spans="1:31" ht="15.75" customHeight="1" x14ac:dyDescent="0.3">
      <c r="A190" s="76"/>
      <c r="B190" s="76"/>
      <c r="C190" s="76"/>
      <c r="D190" s="77"/>
      <c r="E190" s="76"/>
      <c r="F190" s="76"/>
      <c r="G190" s="76"/>
      <c r="H190" s="76"/>
      <c r="I190" s="78"/>
      <c r="J190" s="76"/>
      <c r="K190" s="76"/>
      <c r="L190" s="76"/>
      <c r="M190" s="76"/>
      <c r="N190" s="76"/>
      <c r="O190" s="76"/>
      <c r="P190" s="76"/>
      <c r="Q190" s="76"/>
      <c r="R190" s="76"/>
      <c r="S190" s="76"/>
      <c r="T190" s="76"/>
      <c r="U190" s="76"/>
      <c r="V190" s="76"/>
      <c r="W190" s="76"/>
      <c r="X190" s="76"/>
      <c r="Y190" s="76"/>
      <c r="Z190" s="76"/>
      <c r="AA190" s="76"/>
      <c r="AB190" s="76"/>
      <c r="AC190" s="76"/>
      <c r="AD190" s="76"/>
      <c r="AE190" s="76"/>
    </row>
    <row r="191" spans="1:31" ht="15.75" customHeight="1" x14ac:dyDescent="0.3">
      <c r="A191" s="76"/>
      <c r="B191" s="76"/>
      <c r="C191" s="76"/>
      <c r="D191" s="77"/>
      <c r="E191" s="76"/>
      <c r="F191" s="76"/>
      <c r="G191" s="76"/>
      <c r="H191" s="76"/>
      <c r="I191" s="78"/>
      <c r="J191" s="76"/>
      <c r="K191" s="76"/>
      <c r="L191" s="76"/>
      <c r="M191" s="76"/>
      <c r="N191" s="76"/>
      <c r="O191" s="76"/>
      <c r="P191" s="76"/>
      <c r="Q191" s="76"/>
      <c r="R191" s="76"/>
      <c r="S191" s="76"/>
      <c r="T191" s="76"/>
      <c r="U191" s="76"/>
      <c r="V191" s="76"/>
      <c r="W191" s="76"/>
      <c r="X191" s="76"/>
      <c r="Y191" s="76"/>
      <c r="Z191" s="76"/>
      <c r="AA191" s="76"/>
      <c r="AB191" s="76"/>
      <c r="AC191" s="76"/>
      <c r="AD191" s="76"/>
      <c r="AE191" s="76"/>
    </row>
    <row r="192" spans="1:31" ht="15.75" customHeight="1" x14ac:dyDescent="0.3">
      <c r="A192" s="76"/>
      <c r="B192" s="76"/>
      <c r="C192" s="76"/>
      <c r="D192" s="77"/>
      <c r="E192" s="76"/>
      <c r="F192" s="76"/>
      <c r="G192" s="76"/>
      <c r="H192" s="76"/>
      <c r="I192" s="78"/>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3" spans="1:31" ht="15.75" customHeight="1" x14ac:dyDescent="0.3">
      <c r="A193" s="76"/>
      <c r="B193" s="76"/>
      <c r="C193" s="76"/>
      <c r="D193" s="77"/>
      <c r="E193" s="76"/>
      <c r="F193" s="76"/>
      <c r="G193" s="76"/>
      <c r="H193" s="76"/>
      <c r="I193" s="78"/>
      <c r="J193" s="76"/>
      <c r="K193" s="76"/>
      <c r="L193" s="76"/>
      <c r="M193" s="76"/>
      <c r="N193" s="76"/>
      <c r="O193" s="76"/>
      <c r="P193" s="76"/>
      <c r="Q193" s="76"/>
      <c r="R193" s="76"/>
      <c r="S193" s="76"/>
      <c r="T193" s="76"/>
      <c r="U193" s="76"/>
      <c r="V193" s="76"/>
      <c r="W193" s="76"/>
      <c r="X193" s="76"/>
      <c r="Y193" s="76"/>
      <c r="Z193" s="76"/>
      <c r="AA193" s="76"/>
      <c r="AB193" s="76"/>
      <c r="AC193" s="76"/>
      <c r="AD193" s="76"/>
      <c r="AE193" s="76"/>
    </row>
    <row r="194" spans="1:31" ht="15.75" customHeight="1" x14ac:dyDescent="0.3">
      <c r="A194" s="76"/>
      <c r="B194" s="76"/>
      <c r="C194" s="76"/>
      <c r="D194" s="77"/>
      <c r="E194" s="76"/>
      <c r="F194" s="76"/>
      <c r="G194" s="76"/>
      <c r="H194" s="76"/>
      <c r="I194" s="78"/>
      <c r="J194" s="76"/>
      <c r="K194" s="76"/>
      <c r="L194" s="76"/>
      <c r="M194" s="76"/>
      <c r="N194" s="76"/>
      <c r="O194" s="76"/>
      <c r="P194" s="76"/>
      <c r="Q194" s="76"/>
      <c r="R194" s="76"/>
      <c r="S194" s="76"/>
      <c r="T194" s="76"/>
      <c r="U194" s="76"/>
      <c r="V194" s="76"/>
      <c r="W194" s="76"/>
      <c r="X194" s="76"/>
      <c r="Y194" s="76"/>
      <c r="Z194" s="76"/>
      <c r="AA194" s="76"/>
      <c r="AB194" s="76"/>
      <c r="AC194" s="76"/>
      <c r="AD194" s="76"/>
      <c r="AE194" s="76"/>
    </row>
    <row r="195" spans="1:31" ht="15.75" customHeight="1" x14ac:dyDescent="0.3">
      <c r="A195" s="76"/>
      <c r="B195" s="76"/>
      <c r="C195" s="76"/>
      <c r="D195" s="77"/>
      <c r="E195" s="76"/>
      <c r="F195" s="76"/>
      <c r="G195" s="76"/>
      <c r="H195" s="76"/>
      <c r="I195" s="78"/>
      <c r="J195" s="76"/>
      <c r="K195" s="76"/>
      <c r="L195" s="76"/>
      <c r="M195" s="76"/>
      <c r="N195" s="76"/>
      <c r="O195" s="76"/>
      <c r="P195" s="76"/>
      <c r="Q195" s="76"/>
      <c r="R195" s="76"/>
      <c r="S195" s="76"/>
      <c r="T195" s="76"/>
      <c r="U195" s="76"/>
      <c r="V195" s="76"/>
      <c r="W195" s="76"/>
      <c r="X195" s="76"/>
      <c r="Y195" s="76"/>
      <c r="Z195" s="76"/>
      <c r="AA195" s="76"/>
      <c r="AB195" s="76"/>
      <c r="AC195" s="76"/>
      <c r="AD195" s="76"/>
      <c r="AE195" s="76"/>
    </row>
    <row r="196" spans="1:31" ht="15.75" customHeight="1" x14ac:dyDescent="0.3">
      <c r="A196" s="76"/>
      <c r="B196" s="76"/>
      <c r="C196" s="76"/>
      <c r="D196" s="77"/>
      <c r="E196" s="76"/>
      <c r="F196" s="76"/>
      <c r="G196" s="76"/>
      <c r="H196" s="76"/>
      <c r="I196" s="78"/>
      <c r="J196" s="76"/>
      <c r="K196" s="76"/>
      <c r="L196" s="76"/>
      <c r="M196" s="76"/>
      <c r="N196" s="76"/>
      <c r="O196" s="76"/>
      <c r="P196" s="76"/>
      <c r="Q196" s="76"/>
      <c r="R196" s="76"/>
      <c r="S196" s="76"/>
      <c r="T196" s="76"/>
      <c r="U196" s="76"/>
      <c r="V196" s="76"/>
      <c r="W196" s="76"/>
      <c r="X196" s="76"/>
      <c r="Y196" s="76"/>
      <c r="Z196" s="76"/>
      <c r="AA196" s="76"/>
      <c r="AB196" s="76"/>
      <c r="AC196" s="76"/>
      <c r="AD196" s="76"/>
      <c r="AE196" s="76"/>
    </row>
    <row r="197" spans="1:31" ht="15.75" customHeight="1" x14ac:dyDescent="0.3">
      <c r="A197" s="76"/>
      <c r="B197" s="76"/>
      <c r="C197" s="76"/>
      <c r="D197" s="77"/>
      <c r="E197" s="76"/>
      <c r="F197" s="76"/>
      <c r="G197" s="76"/>
      <c r="H197" s="76"/>
      <c r="I197" s="78"/>
      <c r="J197" s="76"/>
      <c r="K197" s="76"/>
      <c r="L197" s="76"/>
      <c r="M197" s="76"/>
      <c r="N197" s="76"/>
      <c r="O197" s="76"/>
      <c r="P197" s="76"/>
      <c r="Q197" s="76"/>
      <c r="R197" s="76"/>
      <c r="S197" s="76"/>
      <c r="T197" s="76"/>
      <c r="U197" s="76"/>
      <c r="V197" s="76"/>
      <c r="W197" s="76"/>
      <c r="X197" s="76"/>
      <c r="Y197" s="76"/>
      <c r="Z197" s="76"/>
      <c r="AA197" s="76"/>
      <c r="AB197" s="76"/>
      <c r="AC197" s="76"/>
      <c r="AD197" s="76"/>
      <c r="AE197" s="76"/>
    </row>
    <row r="198" spans="1:31" ht="15.75" customHeight="1" x14ac:dyDescent="0.3">
      <c r="A198" s="76"/>
      <c r="B198" s="76"/>
      <c r="C198" s="76"/>
      <c r="D198" s="77"/>
      <c r="E198" s="76"/>
      <c r="F198" s="76"/>
      <c r="G198" s="76"/>
      <c r="H198" s="76"/>
      <c r="I198" s="78"/>
      <c r="J198" s="76"/>
      <c r="K198" s="76"/>
      <c r="L198" s="76"/>
      <c r="M198" s="76"/>
      <c r="N198" s="76"/>
      <c r="O198" s="76"/>
      <c r="P198" s="76"/>
      <c r="Q198" s="76"/>
      <c r="R198" s="76"/>
      <c r="S198" s="76"/>
      <c r="T198" s="76"/>
      <c r="U198" s="76"/>
      <c r="V198" s="76"/>
      <c r="W198" s="76"/>
      <c r="X198" s="76"/>
      <c r="Y198" s="76"/>
      <c r="Z198" s="76"/>
      <c r="AA198" s="76"/>
      <c r="AB198" s="76"/>
      <c r="AC198" s="76"/>
      <c r="AD198" s="76"/>
      <c r="AE198" s="76"/>
    </row>
    <row r="199" spans="1:31" ht="15.75" customHeight="1" x14ac:dyDescent="0.3">
      <c r="A199" s="76"/>
      <c r="B199" s="76"/>
      <c r="C199" s="76"/>
      <c r="D199" s="77"/>
      <c r="E199" s="76"/>
      <c r="F199" s="76"/>
      <c r="G199" s="76"/>
      <c r="H199" s="76"/>
      <c r="I199" s="78"/>
      <c r="J199" s="76"/>
      <c r="K199" s="76"/>
      <c r="L199" s="76"/>
      <c r="M199" s="76"/>
      <c r="N199" s="76"/>
      <c r="O199" s="76"/>
      <c r="P199" s="76"/>
      <c r="Q199" s="76"/>
      <c r="R199" s="76"/>
      <c r="S199" s="76"/>
      <c r="T199" s="76"/>
      <c r="U199" s="76"/>
      <c r="V199" s="76"/>
      <c r="W199" s="76"/>
      <c r="X199" s="76"/>
      <c r="Y199" s="76"/>
      <c r="Z199" s="76"/>
      <c r="AA199" s="76"/>
      <c r="AB199" s="76"/>
      <c r="AC199" s="76"/>
      <c r="AD199" s="76"/>
      <c r="AE199" s="76"/>
    </row>
    <row r="200" spans="1:31" ht="15.75" customHeight="1" x14ac:dyDescent="0.3">
      <c r="A200" s="76"/>
      <c r="B200" s="76"/>
      <c r="C200" s="76"/>
      <c r="D200" s="77"/>
      <c r="E200" s="76"/>
      <c r="F200" s="76"/>
      <c r="G200" s="76"/>
      <c r="H200" s="76"/>
      <c r="I200" s="78"/>
      <c r="J200" s="76"/>
      <c r="K200" s="76"/>
      <c r="L200" s="76"/>
      <c r="M200" s="76"/>
      <c r="N200" s="76"/>
      <c r="O200" s="76"/>
      <c r="P200" s="76"/>
      <c r="Q200" s="76"/>
      <c r="R200" s="76"/>
      <c r="S200" s="76"/>
      <c r="T200" s="76"/>
      <c r="U200" s="76"/>
      <c r="V200" s="76"/>
      <c r="W200" s="76"/>
      <c r="X200" s="76"/>
      <c r="Y200" s="76"/>
      <c r="Z200" s="76"/>
      <c r="AA200" s="76"/>
      <c r="AB200" s="76"/>
      <c r="AC200" s="76"/>
      <c r="AD200" s="76"/>
      <c r="AE200" s="76"/>
    </row>
    <row r="201" spans="1:31" ht="15.75" customHeight="1" x14ac:dyDescent="0.3">
      <c r="A201" s="76"/>
      <c r="B201" s="76"/>
      <c r="C201" s="76"/>
      <c r="D201" s="77"/>
      <c r="E201" s="76"/>
      <c r="F201" s="76"/>
      <c r="G201" s="76"/>
      <c r="H201" s="76"/>
      <c r="I201" s="78"/>
      <c r="J201" s="76"/>
      <c r="K201" s="76"/>
      <c r="L201" s="76"/>
      <c r="M201" s="76"/>
      <c r="N201" s="76"/>
      <c r="O201" s="76"/>
      <c r="P201" s="76"/>
      <c r="Q201" s="76"/>
      <c r="R201" s="76"/>
      <c r="S201" s="76"/>
      <c r="T201" s="76"/>
      <c r="U201" s="76"/>
      <c r="V201" s="76"/>
      <c r="W201" s="76"/>
      <c r="X201" s="76"/>
      <c r="Y201" s="76"/>
      <c r="Z201" s="76"/>
      <c r="AA201" s="76"/>
      <c r="AB201" s="76"/>
      <c r="AC201" s="76"/>
      <c r="AD201" s="76"/>
      <c r="AE201" s="76"/>
    </row>
    <row r="202" spans="1:31" ht="15.75" customHeight="1" x14ac:dyDescent="0.3">
      <c r="A202" s="76"/>
      <c r="B202" s="76"/>
      <c r="C202" s="76"/>
      <c r="D202" s="77"/>
      <c r="E202" s="76"/>
      <c r="F202" s="76"/>
      <c r="G202" s="76"/>
      <c r="H202" s="76"/>
      <c r="I202" s="78"/>
      <c r="J202" s="76"/>
      <c r="K202" s="76"/>
      <c r="L202" s="76"/>
      <c r="M202" s="76"/>
      <c r="N202" s="76"/>
      <c r="O202" s="76"/>
      <c r="P202" s="76"/>
      <c r="Q202" s="76"/>
      <c r="R202" s="76"/>
      <c r="S202" s="76"/>
      <c r="T202" s="76"/>
      <c r="U202" s="76"/>
      <c r="V202" s="76"/>
      <c r="W202" s="76"/>
      <c r="X202" s="76"/>
      <c r="Y202" s="76"/>
      <c r="Z202" s="76"/>
      <c r="AA202" s="76"/>
      <c r="AB202" s="76"/>
      <c r="AC202" s="76"/>
      <c r="AD202" s="76"/>
      <c r="AE202" s="76"/>
    </row>
    <row r="203" spans="1:31" ht="15.75" customHeight="1" x14ac:dyDescent="0.3">
      <c r="A203" s="76"/>
      <c r="B203" s="76"/>
      <c r="C203" s="76"/>
      <c r="D203" s="77"/>
      <c r="E203" s="76"/>
      <c r="F203" s="76"/>
      <c r="G203" s="76"/>
      <c r="H203" s="76"/>
      <c r="I203" s="78"/>
      <c r="J203" s="76"/>
      <c r="K203" s="76"/>
      <c r="L203" s="76"/>
      <c r="M203" s="76"/>
      <c r="N203" s="76"/>
      <c r="O203" s="76"/>
      <c r="P203" s="76"/>
      <c r="Q203" s="76"/>
      <c r="R203" s="76"/>
      <c r="S203" s="76"/>
      <c r="T203" s="76"/>
      <c r="U203" s="76"/>
      <c r="V203" s="76"/>
      <c r="W203" s="76"/>
      <c r="X203" s="76"/>
      <c r="Y203" s="76"/>
      <c r="Z203" s="76"/>
      <c r="AA203" s="76"/>
      <c r="AB203" s="76"/>
      <c r="AC203" s="76"/>
      <c r="AD203" s="76"/>
      <c r="AE203" s="76"/>
    </row>
    <row r="204" spans="1:31" ht="15.75" customHeight="1" x14ac:dyDescent="0.3">
      <c r="A204" s="76"/>
      <c r="B204" s="76"/>
      <c r="C204" s="76"/>
      <c r="D204" s="77"/>
      <c r="E204" s="76"/>
      <c r="F204" s="76"/>
      <c r="G204" s="76"/>
      <c r="H204" s="76"/>
      <c r="I204" s="78"/>
      <c r="J204" s="76"/>
      <c r="K204" s="76"/>
      <c r="L204" s="76"/>
      <c r="M204" s="76"/>
      <c r="N204" s="76"/>
      <c r="O204" s="76"/>
      <c r="P204" s="76"/>
      <c r="Q204" s="76"/>
      <c r="R204" s="76"/>
      <c r="S204" s="76"/>
      <c r="T204" s="76"/>
      <c r="U204" s="76"/>
      <c r="V204" s="76"/>
      <c r="W204" s="76"/>
      <c r="X204" s="76"/>
      <c r="Y204" s="76"/>
      <c r="Z204" s="76"/>
      <c r="AA204" s="76"/>
      <c r="AB204" s="76"/>
      <c r="AC204" s="76"/>
      <c r="AD204" s="76"/>
      <c r="AE204" s="76"/>
    </row>
    <row r="205" spans="1:31" ht="15.75" customHeight="1" x14ac:dyDescent="0.3">
      <c r="A205" s="76"/>
      <c r="B205" s="76"/>
      <c r="C205" s="76"/>
      <c r="D205" s="77"/>
      <c r="E205" s="76"/>
      <c r="F205" s="76"/>
      <c r="G205" s="76"/>
      <c r="H205" s="76"/>
      <c r="I205" s="78"/>
      <c r="J205" s="76"/>
      <c r="K205" s="76"/>
      <c r="L205" s="76"/>
      <c r="M205" s="76"/>
      <c r="N205" s="76"/>
      <c r="O205" s="76"/>
      <c r="P205" s="76"/>
      <c r="Q205" s="76"/>
      <c r="R205" s="76"/>
      <c r="S205" s="76"/>
      <c r="T205" s="76"/>
      <c r="U205" s="76"/>
      <c r="V205" s="76"/>
      <c r="W205" s="76"/>
      <c r="X205" s="76"/>
      <c r="Y205" s="76"/>
      <c r="Z205" s="76"/>
      <c r="AA205" s="76"/>
      <c r="AB205" s="76"/>
      <c r="AC205" s="76"/>
      <c r="AD205" s="76"/>
      <c r="AE205" s="76"/>
    </row>
    <row r="206" spans="1:31" ht="15.75" customHeight="1" x14ac:dyDescent="0.3">
      <c r="A206" s="76"/>
      <c r="B206" s="76"/>
      <c r="C206" s="76"/>
      <c r="D206" s="77"/>
      <c r="E206" s="76"/>
      <c r="F206" s="76"/>
      <c r="G206" s="76"/>
      <c r="H206" s="76"/>
      <c r="I206" s="78"/>
      <c r="J206" s="76"/>
      <c r="K206" s="76"/>
      <c r="L206" s="76"/>
      <c r="M206" s="76"/>
      <c r="N206" s="76"/>
      <c r="O206" s="76"/>
      <c r="P206" s="76"/>
      <c r="Q206" s="76"/>
      <c r="R206" s="76"/>
      <c r="S206" s="76"/>
      <c r="T206" s="76"/>
      <c r="U206" s="76"/>
      <c r="V206" s="76"/>
      <c r="W206" s="76"/>
      <c r="X206" s="76"/>
      <c r="Y206" s="76"/>
      <c r="Z206" s="76"/>
      <c r="AA206" s="76"/>
      <c r="AB206" s="76"/>
      <c r="AC206" s="76"/>
      <c r="AD206" s="76"/>
      <c r="AE206" s="76"/>
    </row>
    <row r="207" spans="1:31" ht="15.75" customHeight="1" x14ac:dyDescent="0.3">
      <c r="A207" s="76"/>
      <c r="B207" s="76"/>
      <c r="C207" s="76"/>
      <c r="D207" s="77"/>
      <c r="E207" s="76"/>
      <c r="F207" s="76"/>
      <c r="G207" s="76"/>
      <c r="H207" s="76"/>
      <c r="I207" s="78"/>
      <c r="J207" s="76"/>
      <c r="K207" s="76"/>
      <c r="L207" s="76"/>
      <c r="M207" s="76"/>
      <c r="N207" s="76"/>
      <c r="O207" s="76"/>
      <c r="P207" s="76"/>
      <c r="Q207" s="76"/>
      <c r="R207" s="76"/>
      <c r="S207" s="76"/>
      <c r="T207" s="76"/>
      <c r="U207" s="76"/>
      <c r="V207" s="76"/>
      <c r="W207" s="76"/>
      <c r="X207" s="76"/>
      <c r="Y207" s="76"/>
      <c r="Z207" s="76"/>
      <c r="AA207" s="76"/>
      <c r="AB207" s="76"/>
      <c r="AC207" s="76"/>
      <c r="AD207" s="76"/>
      <c r="AE207" s="76"/>
    </row>
    <row r="208" spans="1:31" ht="15.75" customHeight="1" x14ac:dyDescent="0.3">
      <c r="A208" s="76"/>
      <c r="B208" s="76"/>
      <c r="C208" s="76"/>
      <c r="D208" s="77"/>
      <c r="E208" s="76"/>
      <c r="F208" s="76"/>
      <c r="G208" s="76"/>
      <c r="H208" s="76"/>
      <c r="I208" s="78"/>
      <c r="J208" s="76"/>
      <c r="K208" s="76"/>
      <c r="L208" s="76"/>
      <c r="M208" s="76"/>
      <c r="N208" s="76"/>
      <c r="O208" s="76"/>
      <c r="P208" s="76"/>
      <c r="Q208" s="76"/>
      <c r="R208" s="76"/>
      <c r="S208" s="76"/>
      <c r="T208" s="76"/>
      <c r="U208" s="76"/>
      <c r="V208" s="76"/>
      <c r="W208" s="76"/>
      <c r="X208" s="76"/>
      <c r="Y208" s="76"/>
      <c r="Z208" s="76"/>
      <c r="AA208" s="76"/>
      <c r="AB208" s="76"/>
      <c r="AC208" s="76"/>
      <c r="AD208" s="76"/>
      <c r="AE208" s="76"/>
    </row>
    <row r="209" spans="1:31" ht="15.75" customHeight="1" x14ac:dyDescent="0.3">
      <c r="A209" s="76"/>
      <c r="B209" s="76"/>
      <c r="C209" s="76"/>
      <c r="D209" s="77"/>
      <c r="E209" s="76"/>
      <c r="F209" s="76"/>
      <c r="G209" s="76"/>
      <c r="H209" s="76"/>
      <c r="I209" s="78"/>
      <c r="J209" s="76"/>
      <c r="K209" s="76"/>
      <c r="L209" s="76"/>
      <c r="M209" s="76"/>
      <c r="N209" s="76"/>
      <c r="O209" s="76"/>
      <c r="P209" s="76"/>
      <c r="Q209" s="76"/>
      <c r="R209" s="76"/>
      <c r="S209" s="76"/>
      <c r="T209" s="76"/>
      <c r="U209" s="76"/>
      <c r="V209" s="76"/>
      <c r="W209" s="76"/>
      <c r="X209" s="76"/>
      <c r="Y209" s="76"/>
      <c r="Z209" s="76"/>
      <c r="AA209" s="76"/>
      <c r="AB209" s="76"/>
      <c r="AC209" s="76"/>
      <c r="AD209" s="76"/>
      <c r="AE209" s="76"/>
    </row>
    <row r="210" spans="1:31" ht="15.75" customHeight="1" x14ac:dyDescent="0.3">
      <c r="A210" s="76"/>
      <c r="B210" s="76"/>
      <c r="C210" s="76"/>
      <c r="D210" s="77"/>
      <c r="E210" s="76"/>
      <c r="F210" s="76"/>
      <c r="G210" s="76"/>
      <c r="H210" s="76"/>
      <c r="I210" s="78"/>
      <c r="J210" s="76"/>
      <c r="K210" s="76"/>
      <c r="L210" s="76"/>
      <c r="M210" s="76"/>
      <c r="N210" s="76"/>
      <c r="O210" s="76"/>
      <c r="P210" s="76"/>
      <c r="Q210" s="76"/>
      <c r="R210" s="76"/>
      <c r="S210" s="76"/>
      <c r="T210" s="76"/>
      <c r="U210" s="76"/>
      <c r="V210" s="76"/>
      <c r="W210" s="76"/>
      <c r="X210" s="76"/>
      <c r="Y210" s="76"/>
      <c r="Z210" s="76"/>
      <c r="AA210" s="76"/>
      <c r="AB210" s="76"/>
      <c r="AC210" s="76"/>
      <c r="AD210" s="76"/>
      <c r="AE210" s="76"/>
    </row>
    <row r="211" spans="1:31" ht="15.75" customHeight="1" x14ac:dyDescent="0.3">
      <c r="A211" s="76"/>
      <c r="B211" s="76"/>
      <c r="C211" s="76"/>
      <c r="D211" s="77"/>
      <c r="E211" s="76"/>
      <c r="F211" s="76"/>
      <c r="G211" s="76"/>
      <c r="H211" s="76"/>
      <c r="I211" s="78"/>
      <c r="J211" s="76"/>
      <c r="K211" s="76"/>
      <c r="L211" s="76"/>
      <c r="M211" s="76"/>
      <c r="N211" s="76"/>
      <c r="O211" s="76"/>
      <c r="P211" s="76"/>
      <c r="Q211" s="76"/>
      <c r="R211" s="76"/>
      <c r="S211" s="76"/>
      <c r="T211" s="76"/>
      <c r="U211" s="76"/>
      <c r="V211" s="76"/>
      <c r="W211" s="76"/>
      <c r="X211" s="76"/>
      <c r="Y211" s="76"/>
      <c r="Z211" s="76"/>
      <c r="AA211" s="76"/>
      <c r="AB211" s="76"/>
      <c r="AC211" s="76"/>
      <c r="AD211" s="76"/>
      <c r="AE211" s="76"/>
    </row>
    <row r="212" spans="1:31" ht="15.75" customHeight="1" x14ac:dyDescent="0.3">
      <c r="A212" s="76"/>
      <c r="B212" s="76"/>
      <c r="C212" s="76"/>
      <c r="D212" s="77"/>
      <c r="E212" s="76"/>
      <c r="F212" s="76"/>
      <c r="G212" s="76"/>
      <c r="H212" s="76"/>
      <c r="I212" s="78"/>
      <c r="J212" s="76"/>
      <c r="K212" s="76"/>
      <c r="L212" s="76"/>
      <c r="M212" s="76"/>
      <c r="N212" s="76"/>
      <c r="O212" s="76"/>
      <c r="P212" s="76"/>
      <c r="Q212" s="76"/>
      <c r="R212" s="76"/>
      <c r="S212" s="76"/>
      <c r="T212" s="76"/>
      <c r="U212" s="76"/>
      <c r="V212" s="76"/>
      <c r="W212" s="76"/>
      <c r="X212" s="76"/>
      <c r="Y212" s="76"/>
      <c r="Z212" s="76"/>
      <c r="AA212" s="76"/>
      <c r="AB212" s="76"/>
      <c r="AC212" s="76"/>
      <c r="AD212" s="76"/>
      <c r="AE212" s="76"/>
    </row>
    <row r="213" spans="1:31" ht="15.75" customHeight="1" x14ac:dyDescent="0.3">
      <c r="A213" s="76"/>
      <c r="B213" s="76"/>
      <c r="C213" s="76"/>
      <c r="D213" s="77"/>
      <c r="E213" s="76"/>
      <c r="F213" s="76"/>
      <c r="G213" s="76"/>
      <c r="H213" s="76"/>
      <c r="I213" s="78"/>
      <c r="J213" s="76"/>
      <c r="K213" s="76"/>
      <c r="L213" s="76"/>
      <c r="M213" s="76"/>
      <c r="N213" s="76"/>
      <c r="O213" s="76"/>
      <c r="P213" s="76"/>
      <c r="Q213" s="76"/>
      <c r="R213" s="76"/>
      <c r="S213" s="76"/>
      <c r="T213" s="76"/>
      <c r="U213" s="76"/>
      <c r="V213" s="76"/>
      <c r="W213" s="76"/>
      <c r="X213" s="76"/>
      <c r="Y213" s="76"/>
      <c r="Z213" s="76"/>
      <c r="AA213" s="76"/>
      <c r="AB213" s="76"/>
      <c r="AC213" s="76"/>
      <c r="AD213" s="76"/>
      <c r="AE213" s="76"/>
    </row>
    <row r="214" spans="1:31" ht="15.75" customHeight="1" x14ac:dyDescent="0.3">
      <c r="A214" s="76"/>
      <c r="B214" s="76"/>
      <c r="C214" s="76"/>
      <c r="D214" s="77"/>
      <c r="E214" s="76"/>
      <c r="F214" s="76"/>
      <c r="G214" s="76"/>
      <c r="H214" s="76"/>
      <c r="I214" s="78"/>
      <c r="J214" s="76"/>
      <c r="K214" s="76"/>
      <c r="L214" s="76"/>
      <c r="M214" s="76"/>
      <c r="N214" s="76"/>
      <c r="O214" s="76"/>
      <c r="P214" s="76"/>
      <c r="Q214" s="76"/>
      <c r="R214" s="76"/>
      <c r="S214" s="76"/>
      <c r="T214" s="76"/>
      <c r="U214" s="76"/>
      <c r="V214" s="76"/>
      <c r="W214" s="76"/>
      <c r="X214" s="76"/>
      <c r="Y214" s="76"/>
      <c r="Z214" s="76"/>
      <c r="AA214" s="76"/>
      <c r="AB214" s="76"/>
      <c r="AC214" s="76"/>
      <c r="AD214" s="76"/>
      <c r="AE214" s="76"/>
    </row>
    <row r="215" spans="1:31" ht="15.75" customHeight="1" x14ac:dyDescent="0.3">
      <c r="A215" s="76"/>
      <c r="B215" s="76"/>
      <c r="C215" s="76"/>
      <c r="D215" s="77"/>
      <c r="E215" s="76"/>
      <c r="F215" s="76"/>
      <c r="G215" s="76"/>
      <c r="H215" s="76"/>
      <c r="I215" s="78"/>
      <c r="J215" s="76"/>
      <c r="K215" s="76"/>
      <c r="L215" s="76"/>
      <c r="M215" s="76"/>
      <c r="N215" s="76"/>
      <c r="O215" s="76"/>
      <c r="P215" s="76"/>
      <c r="Q215" s="76"/>
      <c r="R215" s="76"/>
      <c r="S215" s="76"/>
      <c r="T215" s="76"/>
      <c r="U215" s="76"/>
      <c r="V215" s="76"/>
      <c r="W215" s="76"/>
      <c r="X215" s="76"/>
      <c r="Y215" s="76"/>
      <c r="Z215" s="76"/>
      <c r="AA215" s="76"/>
      <c r="AB215" s="76"/>
      <c r="AC215" s="76"/>
      <c r="AD215" s="76"/>
      <c r="AE215" s="76"/>
    </row>
    <row r="216" spans="1:31" ht="15.75" customHeight="1" x14ac:dyDescent="0.3">
      <c r="A216" s="76"/>
      <c r="B216" s="76"/>
      <c r="C216" s="76"/>
      <c r="D216" s="77"/>
      <c r="E216" s="76"/>
      <c r="F216" s="76"/>
      <c r="G216" s="76"/>
      <c r="H216" s="76"/>
      <c r="I216" s="78"/>
      <c r="J216" s="76"/>
      <c r="K216" s="76"/>
      <c r="L216" s="76"/>
      <c r="M216" s="76"/>
      <c r="N216" s="76"/>
      <c r="O216" s="76"/>
      <c r="P216" s="76"/>
      <c r="Q216" s="76"/>
      <c r="R216" s="76"/>
      <c r="S216" s="76"/>
      <c r="T216" s="76"/>
      <c r="U216" s="76"/>
      <c r="V216" s="76"/>
      <c r="W216" s="76"/>
      <c r="X216" s="76"/>
      <c r="Y216" s="76"/>
      <c r="Z216" s="76"/>
      <c r="AA216" s="76"/>
      <c r="AB216" s="76"/>
      <c r="AC216" s="76"/>
      <c r="AD216" s="76"/>
      <c r="AE216" s="76"/>
    </row>
    <row r="217" spans="1:31" ht="15.75" customHeight="1" x14ac:dyDescent="0.3">
      <c r="A217" s="76"/>
      <c r="B217" s="76"/>
      <c r="C217" s="76"/>
      <c r="D217" s="77"/>
      <c r="E217" s="76"/>
      <c r="F217" s="76"/>
      <c r="G217" s="76"/>
      <c r="H217" s="76"/>
      <c r="I217" s="78"/>
      <c r="J217" s="76"/>
      <c r="K217" s="76"/>
      <c r="L217" s="76"/>
      <c r="M217" s="76"/>
      <c r="N217" s="76"/>
      <c r="O217" s="76"/>
      <c r="P217" s="76"/>
      <c r="Q217" s="76"/>
      <c r="R217" s="76"/>
      <c r="S217" s="76"/>
      <c r="T217" s="76"/>
      <c r="U217" s="76"/>
      <c r="V217" s="76"/>
      <c r="W217" s="76"/>
      <c r="X217" s="76"/>
      <c r="Y217" s="76"/>
      <c r="Z217" s="76"/>
      <c r="AA217" s="76"/>
      <c r="AB217" s="76"/>
      <c r="AC217" s="76"/>
      <c r="AD217" s="76"/>
      <c r="AE217" s="76"/>
    </row>
    <row r="218" spans="1:31" ht="15.75" customHeight="1" x14ac:dyDescent="0.3">
      <c r="A218" s="76"/>
      <c r="B218" s="76"/>
      <c r="C218" s="76"/>
      <c r="D218" s="77"/>
      <c r="E218" s="76"/>
      <c r="F218" s="76"/>
      <c r="G218" s="76"/>
      <c r="H218" s="76"/>
      <c r="I218" s="78"/>
      <c r="J218" s="76"/>
      <c r="K218" s="76"/>
      <c r="L218" s="76"/>
      <c r="M218" s="76"/>
      <c r="N218" s="76"/>
      <c r="O218" s="76"/>
      <c r="P218" s="76"/>
      <c r="Q218" s="76"/>
      <c r="R218" s="76"/>
      <c r="S218" s="76"/>
      <c r="T218" s="76"/>
      <c r="U218" s="76"/>
      <c r="V218" s="76"/>
      <c r="W218" s="76"/>
      <c r="X218" s="76"/>
      <c r="Y218" s="76"/>
      <c r="Z218" s="76"/>
      <c r="AA218" s="76"/>
      <c r="AB218" s="76"/>
      <c r="AC218" s="76"/>
      <c r="AD218" s="76"/>
      <c r="AE218" s="76"/>
    </row>
    <row r="219" spans="1:31" ht="15.75" customHeight="1" x14ac:dyDescent="0.3">
      <c r="A219" s="76"/>
      <c r="B219" s="76"/>
      <c r="C219" s="76"/>
      <c r="D219" s="77"/>
      <c r="E219" s="76"/>
      <c r="F219" s="76"/>
      <c r="G219" s="76"/>
      <c r="H219" s="76"/>
      <c r="I219" s="78"/>
      <c r="J219" s="76"/>
      <c r="K219" s="76"/>
      <c r="L219" s="76"/>
      <c r="M219" s="76"/>
      <c r="N219" s="76"/>
      <c r="O219" s="76"/>
      <c r="P219" s="76"/>
      <c r="Q219" s="76"/>
      <c r="R219" s="76"/>
      <c r="S219" s="76"/>
      <c r="T219" s="76"/>
      <c r="U219" s="76"/>
      <c r="V219" s="76"/>
      <c r="W219" s="76"/>
      <c r="X219" s="76"/>
      <c r="Y219" s="76"/>
      <c r="Z219" s="76"/>
      <c r="AA219" s="76"/>
      <c r="AB219" s="76"/>
      <c r="AC219" s="76"/>
      <c r="AD219" s="76"/>
      <c r="AE219" s="76"/>
    </row>
    <row r="220" spans="1:31" ht="15.75" customHeight="1" x14ac:dyDescent="0.3">
      <c r="A220" s="76"/>
      <c r="B220" s="76"/>
      <c r="C220" s="76"/>
      <c r="D220" s="77"/>
      <c r="E220" s="76"/>
      <c r="F220" s="76"/>
      <c r="G220" s="76"/>
      <c r="H220" s="76"/>
      <c r="I220" s="78"/>
      <c r="J220" s="76"/>
      <c r="K220" s="76"/>
      <c r="L220" s="76"/>
      <c r="M220" s="76"/>
      <c r="N220" s="76"/>
      <c r="O220" s="76"/>
      <c r="P220" s="76"/>
      <c r="Q220" s="76"/>
      <c r="R220" s="76"/>
      <c r="S220" s="76"/>
      <c r="T220" s="76"/>
      <c r="U220" s="76"/>
      <c r="V220" s="76"/>
      <c r="W220" s="76"/>
      <c r="X220" s="76"/>
      <c r="Y220" s="76"/>
      <c r="Z220" s="76"/>
      <c r="AA220" s="76"/>
      <c r="AB220" s="76"/>
      <c r="AC220" s="76"/>
      <c r="AD220" s="76"/>
      <c r="AE220" s="76"/>
    </row>
    <row r="221" spans="1:31" ht="15.75" customHeight="1" x14ac:dyDescent="0.3">
      <c r="A221" s="76"/>
      <c r="B221" s="76"/>
      <c r="C221" s="76"/>
      <c r="D221" s="77"/>
      <c r="E221" s="76"/>
      <c r="F221" s="76"/>
      <c r="G221" s="76"/>
      <c r="H221" s="76"/>
      <c r="I221" s="78"/>
      <c r="J221" s="76"/>
      <c r="K221" s="76"/>
      <c r="L221" s="76"/>
      <c r="M221" s="76"/>
      <c r="N221" s="76"/>
      <c r="O221" s="76"/>
      <c r="P221" s="76"/>
      <c r="Q221" s="76"/>
      <c r="R221" s="76"/>
      <c r="S221" s="76"/>
      <c r="T221" s="76"/>
      <c r="U221" s="76"/>
      <c r="V221" s="76"/>
      <c r="W221" s="76"/>
      <c r="X221" s="76"/>
      <c r="Y221" s="76"/>
      <c r="Z221" s="76"/>
      <c r="AA221" s="76"/>
      <c r="AB221" s="76"/>
      <c r="AC221" s="76"/>
      <c r="AD221" s="76"/>
      <c r="AE221" s="76"/>
    </row>
    <row r="222" spans="1:31" ht="15.75" customHeight="1" x14ac:dyDescent="0.3">
      <c r="A222" s="76"/>
      <c r="B222" s="76"/>
      <c r="C222" s="76"/>
      <c r="D222" s="77"/>
      <c r="E222" s="76"/>
      <c r="F222" s="76"/>
      <c r="G222" s="76"/>
      <c r="H222" s="76"/>
      <c r="I222" s="78"/>
      <c r="J222" s="76"/>
      <c r="K222" s="76"/>
      <c r="L222" s="76"/>
      <c r="M222" s="76"/>
      <c r="N222" s="76"/>
      <c r="O222" s="76"/>
      <c r="P222" s="76"/>
      <c r="Q222" s="76"/>
      <c r="R222" s="76"/>
      <c r="S222" s="76"/>
      <c r="T222" s="76"/>
      <c r="U222" s="76"/>
      <c r="V222" s="76"/>
      <c r="W222" s="76"/>
      <c r="X222" s="76"/>
      <c r="Y222" s="76"/>
      <c r="Z222" s="76"/>
      <c r="AA222" s="76"/>
      <c r="AB222" s="76"/>
      <c r="AC222" s="76"/>
      <c r="AD222" s="76"/>
      <c r="AE222" s="76"/>
    </row>
    <row r="223" spans="1:31" ht="15.75" customHeight="1" x14ac:dyDescent="0.3">
      <c r="A223" s="76"/>
      <c r="B223" s="76"/>
      <c r="C223" s="76"/>
      <c r="D223" s="77"/>
      <c r="E223" s="76"/>
      <c r="F223" s="76"/>
      <c r="G223" s="76"/>
      <c r="H223" s="76"/>
      <c r="I223" s="78"/>
      <c r="J223" s="76"/>
      <c r="K223" s="76"/>
      <c r="L223" s="76"/>
      <c r="M223" s="76"/>
      <c r="N223" s="76"/>
      <c r="O223" s="76"/>
      <c r="P223" s="76"/>
      <c r="Q223" s="76"/>
      <c r="R223" s="76"/>
      <c r="S223" s="76"/>
      <c r="T223" s="76"/>
      <c r="U223" s="76"/>
      <c r="V223" s="76"/>
      <c r="W223" s="76"/>
      <c r="X223" s="76"/>
      <c r="Y223" s="76"/>
      <c r="Z223" s="76"/>
      <c r="AA223" s="76"/>
      <c r="AB223" s="76"/>
      <c r="AC223" s="76"/>
      <c r="AD223" s="76"/>
      <c r="AE223" s="76"/>
    </row>
    <row r="224" spans="1:31" ht="15.75" customHeight="1" x14ac:dyDescent="0.3">
      <c r="A224" s="76"/>
      <c r="B224" s="76"/>
      <c r="C224" s="76"/>
      <c r="D224" s="77"/>
      <c r="E224" s="76"/>
      <c r="F224" s="76"/>
      <c r="G224" s="76"/>
      <c r="H224" s="76"/>
      <c r="I224" s="78"/>
      <c r="J224" s="76"/>
      <c r="K224" s="76"/>
      <c r="L224" s="76"/>
      <c r="M224" s="76"/>
      <c r="N224" s="76"/>
      <c r="O224" s="76"/>
      <c r="P224" s="76"/>
      <c r="Q224" s="76"/>
      <c r="R224" s="76"/>
      <c r="S224" s="76"/>
      <c r="T224" s="76"/>
      <c r="U224" s="76"/>
      <c r="V224" s="76"/>
      <c r="W224" s="76"/>
      <c r="X224" s="76"/>
      <c r="Y224" s="76"/>
      <c r="Z224" s="76"/>
      <c r="AA224" s="76"/>
      <c r="AB224" s="76"/>
      <c r="AC224" s="76"/>
      <c r="AD224" s="76"/>
      <c r="AE224" s="76"/>
    </row>
    <row r="225" spans="1:31" ht="15.75" customHeight="1" x14ac:dyDescent="0.3">
      <c r="A225" s="76"/>
      <c r="B225" s="76"/>
      <c r="C225" s="76"/>
      <c r="D225" s="77"/>
      <c r="E225" s="76"/>
      <c r="F225" s="76"/>
      <c r="G225" s="76"/>
      <c r="H225" s="76"/>
      <c r="I225" s="78"/>
      <c r="J225" s="76"/>
      <c r="K225" s="76"/>
      <c r="L225" s="76"/>
      <c r="M225" s="76"/>
      <c r="N225" s="76"/>
      <c r="O225" s="76"/>
      <c r="P225" s="76"/>
      <c r="Q225" s="76"/>
      <c r="R225" s="76"/>
      <c r="S225" s="76"/>
      <c r="T225" s="76"/>
      <c r="U225" s="76"/>
      <c r="V225" s="76"/>
      <c r="W225" s="76"/>
      <c r="X225" s="76"/>
      <c r="Y225" s="76"/>
      <c r="Z225" s="76"/>
      <c r="AA225" s="76"/>
      <c r="AB225" s="76"/>
      <c r="AC225" s="76"/>
      <c r="AD225" s="76"/>
      <c r="AE225" s="76"/>
    </row>
    <row r="226" spans="1:31" ht="15.75" customHeight="1" x14ac:dyDescent="0.3">
      <c r="A226" s="76"/>
      <c r="B226" s="76"/>
      <c r="C226" s="76"/>
      <c r="D226" s="77"/>
      <c r="E226" s="76"/>
      <c r="F226" s="76"/>
      <c r="G226" s="76"/>
      <c r="H226" s="76"/>
      <c r="I226" s="78"/>
      <c r="J226" s="76"/>
      <c r="K226" s="76"/>
      <c r="L226" s="76"/>
      <c r="M226" s="76"/>
      <c r="N226" s="76"/>
      <c r="O226" s="76"/>
      <c r="P226" s="76"/>
      <c r="Q226" s="76"/>
      <c r="R226" s="76"/>
      <c r="S226" s="76"/>
      <c r="T226" s="76"/>
      <c r="U226" s="76"/>
      <c r="V226" s="76"/>
      <c r="W226" s="76"/>
      <c r="X226" s="76"/>
      <c r="Y226" s="76"/>
      <c r="Z226" s="76"/>
      <c r="AA226" s="76"/>
      <c r="AB226" s="76"/>
      <c r="AC226" s="76"/>
      <c r="AD226" s="76"/>
      <c r="AE226" s="76"/>
    </row>
    <row r="227" spans="1:31" ht="15.75" customHeight="1" x14ac:dyDescent="0.3">
      <c r="A227" s="76"/>
      <c r="B227" s="76"/>
      <c r="C227" s="76"/>
      <c r="D227" s="77"/>
      <c r="E227" s="76"/>
      <c r="F227" s="76"/>
      <c r="G227" s="76"/>
      <c r="H227" s="76"/>
      <c r="I227" s="78"/>
      <c r="J227" s="76"/>
      <c r="K227" s="76"/>
      <c r="L227" s="76"/>
      <c r="M227" s="76"/>
      <c r="N227" s="76"/>
      <c r="O227" s="76"/>
      <c r="P227" s="76"/>
      <c r="Q227" s="76"/>
      <c r="R227" s="76"/>
      <c r="S227" s="76"/>
      <c r="T227" s="76"/>
      <c r="U227" s="76"/>
      <c r="V227" s="76"/>
      <c r="W227" s="76"/>
      <c r="X227" s="76"/>
      <c r="Y227" s="76"/>
      <c r="Z227" s="76"/>
      <c r="AA227" s="76"/>
      <c r="AB227" s="76"/>
      <c r="AC227" s="76"/>
      <c r="AD227" s="76"/>
      <c r="AE227" s="76"/>
    </row>
    <row r="228" spans="1:31" ht="15.75" customHeight="1" x14ac:dyDescent="0.3">
      <c r="A228" s="76"/>
      <c r="B228" s="76"/>
      <c r="C228" s="76"/>
      <c r="D228" s="77"/>
      <c r="E228" s="76"/>
      <c r="F228" s="76"/>
      <c r="G228" s="76"/>
      <c r="H228" s="76"/>
      <c r="I228" s="78"/>
      <c r="J228" s="76"/>
      <c r="K228" s="76"/>
      <c r="L228" s="76"/>
      <c r="M228" s="76"/>
      <c r="N228" s="76"/>
      <c r="O228" s="76"/>
      <c r="P228" s="76"/>
      <c r="Q228" s="76"/>
      <c r="R228" s="76"/>
      <c r="S228" s="76"/>
      <c r="T228" s="76"/>
      <c r="U228" s="76"/>
      <c r="V228" s="76"/>
      <c r="W228" s="76"/>
      <c r="X228" s="76"/>
      <c r="Y228" s="76"/>
      <c r="Z228" s="76"/>
      <c r="AA228" s="76"/>
      <c r="AB228" s="76"/>
      <c r="AC228" s="76"/>
      <c r="AD228" s="76"/>
      <c r="AE228" s="76"/>
    </row>
    <row r="229" spans="1:31" ht="15.75" customHeight="1" x14ac:dyDescent="0.3">
      <c r="A229" s="76"/>
      <c r="B229" s="76"/>
      <c r="C229" s="76"/>
      <c r="D229" s="77"/>
      <c r="E229" s="76"/>
      <c r="F229" s="76"/>
      <c r="G229" s="76"/>
      <c r="H229" s="76"/>
      <c r="I229" s="78"/>
      <c r="J229" s="76"/>
      <c r="K229" s="76"/>
      <c r="L229" s="76"/>
      <c r="M229" s="76"/>
      <c r="N229" s="76"/>
      <c r="O229" s="76"/>
      <c r="P229" s="76"/>
      <c r="Q229" s="76"/>
      <c r="R229" s="76"/>
      <c r="S229" s="76"/>
      <c r="T229" s="76"/>
      <c r="U229" s="76"/>
      <c r="V229" s="76"/>
      <c r="W229" s="76"/>
      <c r="X229" s="76"/>
      <c r="Y229" s="76"/>
      <c r="Z229" s="76"/>
      <c r="AA229" s="76"/>
      <c r="AB229" s="76"/>
      <c r="AC229" s="76"/>
      <c r="AD229" s="76"/>
      <c r="AE229" s="76"/>
    </row>
    <row r="230" spans="1:31" ht="15.75" customHeight="1" x14ac:dyDescent="0.3">
      <c r="A230" s="76"/>
      <c r="B230" s="76"/>
      <c r="C230" s="76"/>
      <c r="D230" s="77"/>
      <c r="E230" s="76"/>
      <c r="F230" s="76"/>
      <c r="G230" s="76"/>
      <c r="H230" s="76"/>
      <c r="I230" s="78"/>
      <c r="J230" s="76"/>
      <c r="K230" s="76"/>
      <c r="L230" s="76"/>
      <c r="M230" s="76"/>
      <c r="N230" s="76"/>
      <c r="O230" s="76"/>
      <c r="P230" s="76"/>
      <c r="Q230" s="76"/>
      <c r="R230" s="76"/>
      <c r="S230" s="76"/>
      <c r="T230" s="76"/>
      <c r="U230" s="76"/>
      <c r="V230" s="76"/>
      <c r="W230" s="76"/>
      <c r="X230" s="76"/>
      <c r="Y230" s="76"/>
      <c r="Z230" s="76"/>
      <c r="AA230" s="76"/>
      <c r="AB230" s="76"/>
      <c r="AC230" s="76"/>
      <c r="AD230" s="76"/>
      <c r="AE230" s="76"/>
    </row>
    <row r="231" spans="1:31" ht="15.75" customHeight="1" x14ac:dyDescent="0.3">
      <c r="A231" s="76"/>
      <c r="B231" s="76"/>
      <c r="C231" s="76"/>
      <c r="D231" s="77"/>
      <c r="E231" s="76"/>
      <c r="F231" s="76"/>
      <c r="G231" s="76"/>
      <c r="H231" s="76"/>
      <c r="I231" s="78"/>
      <c r="J231" s="76"/>
      <c r="K231" s="76"/>
      <c r="L231" s="76"/>
      <c r="M231" s="76"/>
      <c r="N231" s="76"/>
      <c r="O231" s="76"/>
      <c r="P231" s="76"/>
      <c r="Q231" s="76"/>
      <c r="R231" s="76"/>
      <c r="S231" s="76"/>
      <c r="T231" s="76"/>
      <c r="U231" s="76"/>
      <c r="V231" s="76"/>
      <c r="W231" s="76"/>
      <c r="X231" s="76"/>
      <c r="Y231" s="76"/>
      <c r="Z231" s="76"/>
      <c r="AA231" s="76"/>
      <c r="AB231" s="76"/>
      <c r="AC231" s="76"/>
      <c r="AD231" s="76"/>
      <c r="AE231" s="76"/>
    </row>
    <row r="232" spans="1:31" ht="15.75" customHeight="1" x14ac:dyDescent="0.3">
      <c r="A232" s="76"/>
      <c r="B232" s="76"/>
      <c r="C232" s="76"/>
      <c r="D232" s="77"/>
      <c r="E232" s="76"/>
      <c r="F232" s="76"/>
      <c r="G232" s="76"/>
      <c r="H232" s="76"/>
      <c r="I232" s="78"/>
      <c r="J232" s="76"/>
      <c r="K232" s="76"/>
      <c r="L232" s="76"/>
      <c r="M232" s="76"/>
      <c r="N232" s="76"/>
      <c r="O232" s="76"/>
      <c r="P232" s="76"/>
      <c r="Q232" s="76"/>
      <c r="R232" s="76"/>
      <c r="S232" s="76"/>
      <c r="T232" s="76"/>
      <c r="U232" s="76"/>
      <c r="V232" s="76"/>
      <c r="W232" s="76"/>
      <c r="X232" s="76"/>
      <c r="Y232" s="76"/>
      <c r="Z232" s="76"/>
      <c r="AA232" s="76"/>
      <c r="AB232" s="76"/>
      <c r="AC232" s="76"/>
      <c r="AD232" s="76"/>
      <c r="AE232" s="76"/>
    </row>
    <row r="233" spans="1:31" ht="15.75" customHeight="1" x14ac:dyDescent="0.3">
      <c r="A233" s="76"/>
      <c r="B233" s="76"/>
      <c r="C233" s="76"/>
      <c r="D233" s="77"/>
      <c r="E233" s="76"/>
      <c r="F233" s="76"/>
      <c r="G233" s="76"/>
      <c r="H233" s="76"/>
      <c r="I233" s="78"/>
      <c r="J233" s="76"/>
      <c r="K233" s="76"/>
      <c r="L233" s="76"/>
      <c r="M233" s="76"/>
      <c r="N233" s="76"/>
      <c r="O233" s="76"/>
      <c r="P233" s="76"/>
      <c r="Q233" s="76"/>
      <c r="R233" s="76"/>
      <c r="S233" s="76"/>
      <c r="T233" s="76"/>
      <c r="U233" s="76"/>
      <c r="V233" s="76"/>
      <c r="W233" s="76"/>
      <c r="X233" s="76"/>
      <c r="Y233" s="76"/>
      <c r="Z233" s="76"/>
      <c r="AA233" s="76"/>
      <c r="AB233" s="76"/>
      <c r="AC233" s="76"/>
      <c r="AD233" s="76"/>
      <c r="AE233" s="76"/>
    </row>
    <row r="234" spans="1:31" ht="15.75" customHeight="1" x14ac:dyDescent="0.3">
      <c r="A234" s="76"/>
      <c r="B234" s="76"/>
      <c r="C234" s="76"/>
      <c r="D234" s="77"/>
      <c r="E234" s="76"/>
      <c r="F234" s="76"/>
      <c r="G234" s="76"/>
      <c r="H234" s="76"/>
      <c r="I234" s="78"/>
      <c r="J234" s="76"/>
      <c r="K234" s="76"/>
      <c r="L234" s="76"/>
      <c r="M234" s="76"/>
      <c r="N234" s="76"/>
      <c r="O234" s="76"/>
      <c r="P234" s="76"/>
      <c r="Q234" s="76"/>
      <c r="R234" s="76"/>
      <c r="S234" s="76"/>
      <c r="T234" s="76"/>
      <c r="U234" s="76"/>
      <c r="V234" s="76"/>
      <c r="W234" s="76"/>
      <c r="X234" s="76"/>
      <c r="Y234" s="76"/>
      <c r="Z234" s="76"/>
      <c r="AA234" s="76"/>
      <c r="AB234" s="76"/>
      <c r="AC234" s="76"/>
      <c r="AD234" s="76"/>
      <c r="AE234" s="76"/>
    </row>
    <row r="235" spans="1:31" ht="15.75" customHeight="1" x14ac:dyDescent="0.3">
      <c r="A235" s="76"/>
      <c r="B235" s="76"/>
      <c r="C235" s="76"/>
      <c r="D235" s="77"/>
      <c r="E235" s="76"/>
      <c r="F235" s="76"/>
      <c r="G235" s="76"/>
      <c r="H235" s="76"/>
      <c r="I235" s="78"/>
      <c r="J235" s="76"/>
      <c r="K235" s="76"/>
      <c r="L235" s="76"/>
      <c r="M235" s="76"/>
      <c r="N235" s="76"/>
      <c r="O235" s="76"/>
      <c r="P235" s="76"/>
      <c r="Q235" s="76"/>
      <c r="R235" s="76"/>
      <c r="S235" s="76"/>
      <c r="T235" s="76"/>
      <c r="U235" s="76"/>
      <c r="V235" s="76"/>
      <c r="W235" s="76"/>
      <c r="X235" s="76"/>
      <c r="Y235" s="76"/>
      <c r="Z235" s="76"/>
      <c r="AA235" s="76"/>
      <c r="AB235" s="76"/>
      <c r="AC235" s="76"/>
      <c r="AD235" s="76"/>
      <c r="AE235" s="76"/>
    </row>
    <row r="236" spans="1:31" ht="15.75" customHeight="1" x14ac:dyDescent="0.3">
      <c r="A236" s="76"/>
      <c r="B236" s="76"/>
      <c r="C236" s="76"/>
      <c r="D236" s="77"/>
      <c r="E236" s="76"/>
      <c r="F236" s="76"/>
      <c r="G236" s="76"/>
      <c r="H236" s="76"/>
      <c r="I236" s="78"/>
      <c r="J236" s="76"/>
      <c r="K236" s="76"/>
      <c r="L236" s="76"/>
      <c r="M236" s="76"/>
      <c r="N236" s="76"/>
      <c r="O236" s="76"/>
      <c r="P236" s="76"/>
      <c r="Q236" s="76"/>
      <c r="R236" s="76"/>
      <c r="S236" s="76"/>
      <c r="T236" s="76"/>
      <c r="U236" s="76"/>
      <c r="V236" s="76"/>
      <c r="W236" s="76"/>
      <c r="X236" s="76"/>
      <c r="Y236" s="76"/>
      <c r="Z236" s="76"/>
      <c r="AA236" s="76"/>
      <c r="AB236" s="76"/>
      <c r="AC236" s="76"/>
      <c r="AD236" s="76"/>
      <c r="AE236" s="76"/>
    </row>
    <row r="237" spans="1:31" ht="15.75" customHeight="1" x14ac:dyDescent="0.3">
      <c r="A237" s="76"/>
      <c r="B237" s="76"/>
      <c r="C237" s="76"/>
      <c r="D237" s="77"/>
      <c r="E237" s="76"/>
      <c r="F237" s="76"/>
      <c r="G237" s="76"/>
      <c r="H237" s="76"/>
      <c r="I237" s="78"/>
      <c r="J237" s="76"/>
      <c r="K237" s="76"/>
      <c r="L237" s="76"/>
      <c r="M237" s="76"/>
      <c r="N237" s="76"/>
      <c r="O237" s="76"/>
      <c r="P237" s="76"/>
      <c r="Q237" s="76"/>
      <c r="R237" s="76"/>
      <c r="S237" s="76"/>
      <c r="T237" s="76"/>
      <c r="U237" s="76"/>
      <c r="V237" s="76"/>
      <c r="W237" s="76"/>
      <c r="X237" s="76"/>
      <c r="Y237" s="76"/>
      <c r="Z237" s="76"/>
      <c r="AA237" s="76"/>
      <c r="AB237" s="76"/>
      <c r="AC237" s="76"/>
      <c r="AD237" s="76"/>
      <c r="AE237" s="76"/>
    </row>
    <row r="238" spans="1:31" ht="15.75" customHeight="1" x14ac:dyDescent="0.3">
      <c r="A238" s="76"/>
      <c r="B238" s="76"/>
      <c r="C238" s="76"/>
      <c r="D238" s="77"/>
      <c r="E238" s="76"/>
      <c r="F238" s="76"/>
      <c r="G238" s="76"/>
      <c r="H238" s="76"/>
      <c r="I238" s="78"/>
      <c r="J238" s="76"/>
      <c r="K238" s="76"/>
      <c r="L238" s="76"/>
      <c r="M238" s="76"/>
      <c r="N238" s="76"/>
      <c r="O238" s="76"/>
      <c r="P238" s="76"/>
      <c r="Q238" s="76"/>
      <c r="R238" s="76"/>
      <c r="S238" s="76"/>
      <c r="T238" s="76"/>
      <c r="U238" s="76"/>
      <c r="V238" s="76"/>
      <c r="W238" s="76"/>
      <c r="X238" s="76"/>
      <c r="Y238" s="76"/>
      <c r="Z238" s="76"/>
      <c r="AA238" s="76"/>
      <c r="AB238" s="76"/>
      <c r="AC238" s="76"/>
      <c r="AD238" s="76"/>
      <c r="AE238" s="76"/>
    </row>
    <row r="239" spans="1:31" ht="15.75" customHeight="1" x14ac:dyDescent="0.3">
      <c r="A239" s="76"/>
      <c r="B239" s="76"/>
      <c r="C239" s="76"/>
      <c r="D239" s="77"/>
      <c r="E239" s="76"/>
      <c r="F239" s="76"/>
      <c r="G239" s="76"/>
      <c r="H239" s="76"/>
      <c r="I239" s="78"/>
      <c r="J239" s="76"/>
      <c r="K239" s="76"/>
      <c r="L239" s="76"/>
      <c r="M239" s="76"/>
      <c r="N239" s="76"/>
      <c r="O239" s="76"/>
      <c r="P239" s="76"/>
      <c r="Q239" s="76"/>
      <c r="R239" s="76"/>
      <c r="S239" s="76"/>
      <c r="T239" s="76"/>
      <c r="U239" s="76"/>
      <c r="V239" s="76"/>
      <c r="W239" s="76"/>
      <c r="X239" s="76"/>
      <c r="Y239" s="76"/>
      <c r="Z239" s="76"/>
      <c r="AA239" s="76"/>
      <c r="AB239" s="76"/>
      <c r="AC239" s="76"/>
      <c r="AD239" s="76"/>
      <c r="AE239" s="76"/>
    </row>
    <row r="240" spans="1:31" ht="15.75" customHeight="1" x14ac:dyDescent="0.3">
      <c r="A240" s="76"/>
      <c r="B240" s="76"/>
      <c r="C240" s="76"/>
      <c r="D240" s="77"/>
      <c r="E240" s="76"/>
      <c r="F240" s="76"/>
      <c r="G240" s="76"/>
      <c r="H240" s="76"/>
      <c r="I240" s="78"/>
      <c r="J240" s="76"/>
      <c r="K240" s="76"/>
      <c r="L240" s="76"/>
      <c r="M240" s="76"/>
      <c r="N240" s="76"/>
      <c r="O240" s="76"/>
      <c r="P240" s="76"/>
      <c r="Q240" s="76"/>
      <c r="R240" s="76"/>
      <c r="S240" s="76"/>
      <c r="T240" s="76"/>
      <c r="U240" s="76"/>
      <c r="V240" s="76"/>
      <c r="W240" s="76"/>
      <c r="X240" s="76"/>
      <c r="Y240" s="76"/>
      <c r="Z240" s="76"/>
      <c r="AA240" s="76"/>
      <c r="AB240" s="76"/>
      <c r="AC240" s="76"/>
      <c r="AD240" s="76"/>
      <c r="AE240" s="76"/>
    </row>
    <row r="241" spans="1:31" ht="15.75" customHeight="1" x14ac:dyDescent="0.3">
      <c r="A241" s="76"/>
      <c r="B241" s="76"/>
      <c r="C241" s="76"/>
      <c r="D241" s="77"/>
      <c r="E241" s="76"/>
      <c r="F241" s="76"/>
      <c r="G241" s="76"/>
      <c r="H241" s="76"/>
      <c r="I241" s="78"/>
      <c r="J241" s="76"/>
      <c r="K241" s="76"/>
      <c r="L241" s="76"/>
      <c r="M241" s="76"/>
      <c r="N241" s="76"/>
      <c r="O241" s="76"/>
      <c r="P241" s="76"/>
      <c r="Q241" s="76"/>
      <c r="R241" s="76"/>
      <c r="S241" s="76"/>
      <c r="T241" s="76"/>
      <c r="U241" s="76"/>
      <c r="V241" s="76"/>
      <c r="W241" s="76"/>
      <c r="X241" s="76"/>
      <c r="Y241" s="76"/>
      <c r="Z241" s="76"/>
      <c r="AA241" s="76"/>
      <c r="AB241" s="76"/>
      <c r="AC241" s="76"/>
      <c r="AD241" s="76"/>
      <c r="AE241" s="76"/>
    </row>
    <row r="242" spans="1:31" ht="15.75" customHeight="1" x14ac:dyDescent="0.3">
      <c r="A242" s="76"/>
      <c r="B242" s="76"/>
      <c r="C242" s="76"/>
      <c r="D242" s="77"/>
      <c r="E242" s="76"/>
      <c r="F242" s="76"/>
      <c r="G242" s="76"/>
      <c r="H242" s="76"/>
      <c r="I242" s="78"/>
      <c r="J242" s="76"/>
      <c r="K242" s="76"/>
      <c r="L242" s="76"/>
      <c r="M242" s="76"/>
      <c r="N242" s="76"/>
      <c r="O242" s="76"/>
      <c r="P242" s="76"/>
      <c r="Q242" s="76"/>
      <c r="R242" s="76"/>
      <c r="S242" s="76"/>
      <c r="T242" s="76"/>
      <c r="U242" s="76"/>
      <c r="V242" s="76"/>
      <c r="W242" s="76"/>
      <c r="X242" s="76"/>
      <c r="Y242" s="76"/>
      <c r="Z242" s="76"/>
      <c r="AA242" s="76"/>
      <c r="AB242" s="76"/>
      <c r="AC242" s="76"/>
      <c r="AD242" s="76"/>
      <c r="AE242" s="76"/>
    </row>
    <row r="243" spans="1:31" ht="15.75" customHeight="1" x14ac:dyDescent="0.3">
      <c r="A243" s="76"/>
      <c r="B243" s="76"/>
      <c r="C243" s="76"/>
      <c r="D243" s="77"/>
      <c r="E243" s="76"/>
      <c r="F243" s="76"/>
      <c r="G243" s="76"/>
      <c r="H243" s="76"/>
      <c r="I243" s="78"/>
      <c r="J243" s="76"/>
      <c r="K243" s="76"/>
      <c r="L243" s="76"/>
      <c r="M243" s="76"/>
      <c r="N243" s="76"/>
      <c r="O243" s="76"/>
      <c r="P243" s="76"/>
      <c r="Q243" s="76"/>
      <c r="R243" s="76"/>
      <c r="S243" s="76"/>
      <c r="T243" s="76"/>
      <c r="U243" s="76"/>
      <c r="V243" s="76"/>
      <c r="W243" s="76"/>
      <c r="X243" s="76"/>
      <c r="Y243" s="76"/>
      <c r="Z243" s="76"/>
      <c r="AA243" s="76"/>
      <c r="AB243" s="76"/>
      <c r="AC243" s="76"/>
      <c r="AD243" s="76"/>
      <c r="AE243" s="76"/>
    </row>
    <row r="244" spans="1:31" ht="15.75" customHeight="1" x14ac:dyDescent="0.3">
      <c r="A244" s="76"/>
      <c r="B244" s="76"/>
      <c r="C244" s="76"/>
      <c r="D244" s="77"/>
      <c r="E244" s="76"/>
      <c r="F244" s="76"/>
      <c r="G244" s="76"/>
      <c r="H244" s="76"/>
      <c r="I244" s="78"/>
      <c r="J244" s="76"/>
      <c r="K244" s="76"/>
      <c r="L244" s="76"/>
      <c r="M244" s="76"/>
      <c r="N244" s="76"/>
      <c r="O244" s="76"/>
      <c r="P244" s="76"/>
      <c r="Q244" s="76"/>
      <c r="R244" s="76"/>
      <c r="S244" s="76"/>
      <c r="T244" s="76"/>
      <c r="U244" s="76"/>
      <c r="V244" s="76"/>
      <c r="W244" s="76"/>
      <c r="X244" s="76"/>
      <c r="Y244" s="76"/>
      <c r="Z244" s="76"/>
      <c r="AA244" s="76"/>
      <c r="AB244" s="76"/>
      <c r="AC244" s="76"/>
      <c r="AD244" s="76"/>
      <c r="AE244" s="76"/>
    </row>
    <row r="245" spans="1:31" ht="15.75" customHeight="1" x14ac:dyDescent="0.3">
      <c r="A245" s="76"/>
      <c r="B245" s="76"/>
      <c r="C245" s="76"/>
      <c r="D245" s="77"/>
      <c r="E245" s="76"/>
      <c r="F245" s="76"/>
      <c r="G245" s="76"/>
      <c r="H245" s="76"/>
      <c r="I245" s="78"/>
      <c r="J245" s="76"/>
      <c r="K245" s="76"/>
      <c r="L245" s="76"/>
      <c r="M245" s="76"/>
      <c r="N245" s="76"/>
      <c r="O245" s="76"/>
      <c r="P245" s="76"/>
      <c r="Q245" s="76"/>
      <c r="R245" s="76"/>
      <c r="S245" s="76"/>
      <c r="T245" s="76"/>
      <c r="U245" s="76"/>
      <c r="V245" s="76"/>
      <c r="W245" s="76"/>
      <c r="X245" s="76"/>
      <c r="Y245" s="76"/>
      <c r="Z245" s="76"/>
      <c r="AA245" s="76"/>
      <c r="AB245" s="76"/>
      <c r="AC245" s="76"/>
      <c r="AD245" s="76"/>
      <c r="AE245" s="76"/>
    </row>
    <row r="246" spans="1:31" ht="15.75" customHeight="1" x14ac:dyDescent="0.3">
      <c r="A246" s="76"/>
      <c r="B246" s="76"/>
      <c r="C246" s="76"/>
      <c r="D246" s="77"/>
      <c r="E246" s="76"/>
      <c r="F246" s="76"/>
      <c r="G246" s="76"/>
      <c r="H246" s="76"/>
      <c r="I246" s="78"/>
      <c r="J246" s="76"/>
      <c r="K246" s="76"/>
      <c r="L246" s="76"/>
      <c r="M246" s="76"/>
      <c r="N246" s="76"/>
      <c r="O246" s="76"/>
      <c r="P246" s="76"/>
      <c r="Q246" s="76"/>
      <c r="R246" s="76"/>
      <c r="S246" s="76"/>
      <c r="T246" s="76"/>
      <c r="U246" s="76"/>
      <c r="V246" s="76"/>
      <c r="W246" s="76"/>
      <c r="X246" s="76"/>
      <c r="Y246" s="76"/>
      <c r="Z246" s="76"/>
      <c r="AA246" s="76"/>
      <c r="AB246" s="76"/>
      <c r="AC246" s="76"/>
      <c r="AD246" s="76"/>
      <c r="AE246" s="76"/>
    </row>
    <row r="247" spans="1:31" ht="15.75" customHeight="1" x14ac:dyDescent="0.3">
      <c r="A247" s="76"/>
      <c r="B247" s="76"/>
      <c r="C247" s="76"/>
      <c r="D247" s="77"/>
      <c r="E247" s="76"/>
      <c r="F247" s="76"/>
      <c r="G247" s="76"/>
      <c r="H247" s="76"/>
      <c r="I247" s="78"/>
      <c r="J247" s="76"/>
      <c r="K247" s="76"/>
      <c r="L247" s="76"/>
      <c r="M247" s="76"/>
      <c r="N247" s="76"/>
      <c r="O247" s="76"/>
      <c r="P247" s="76"/>
      <c r="Q247" s="76"/>
      <c r="R247" s="76"/>
      <c r="S247" s="76"/>
      <c r="T247" s="76"/>
      <c r="U247" s="76"/>
      <c r="V247" s="76"/>
      <c r="W247" s="76"/>
      <c r="X247" s="76"/>
      <c r="Y247" s="76"/>
      <c r="Z247" s="76"/>
      <c r="AA247" s="76"/>
      <c r="AB247" s="76"/>
      <c r="AC247" s="76"/>
      <c r="AD247" s="76"/>
      <c r="AE247" s="76"/>
    </row>
    <row r="248" spans="1:31" ht="15.75" customHeight="1" x14ac:dyDescent="0.3">
      <c r="A248" s="76"/>
      <c r="B248" s="76"/>
      <c r="C248" s="76"/>
      <c r="D248" s="77"/>
      <c r="E248" s="76"/>
      <c r="F248" s="76"/>
      <c r="G248" s="76"/>
      <c r="H248" s="76"/>
      <c r="I248" s="78"/>
      <c r="J248" s="76"/>
      <c r="K248" s="76"/>
      <c r="L248" s="76"/>
      <c r="M248" s="76"/>
      <c r="N248" s="76"/>
      <c r="O248" s="76"/>
      <c r="P248" s="76"/>
      <c r="Q248" s="76"/>
      <c r="R248" s="76"/>
      <c r="S248" s="76"/>
      <c r="T248" s="76"/>
      <c r="U248" s="76"/>
      <c r="V248" s="76"/>
      <c r="W248" s="76"/>
      <c r="X248" s="76"/>
      <c r="Y248" s="76"/>
      <c r="Z248" s="76"/>
      <c r="AA248" s="76"/>
      <c r="AB248" s="76"/>
      <c r="AC248" s="76"/>
      <c r="AD248" s="76"/>
      <c r="AE248" s="76"/>
    </row>
    <row r="249" spans="1:31" ht="15.75" customHeight="1" x14ac:dyDescent="0.3">
      <c r="A249" s="76"/>
      <c r="B249" s="76"/>
      <c r="C249" s="76"/>
      <c r="D249" s="77"/>
      <c r="E249" s="76"/>
      <c r="F249" s="76"/>
      <c r="G249" s="76"/>
      <c r="H249" s="76"/>
      <c r="I249" s="78"/>
      <c r="J249" s="76"/>
      <c r="K249" s="76"/>
      <c r="L249" s="76"/>
      <c r="M249" s="76"/>
      <c r="N249" s="76"/>
      <c r="O249" s="76"/>
      <c r="P249" s="76"/>
      <c r="Q249" s="76"/>
      <c r="R249" s="76"/>
      <c r="S249" s="76"/>
      <c r="T249" s="76"/>
      <c r="U249" s="76"/>
      <c r="V249" s="76"/>
      <c r="W249" s="76"/>
      <c r="X249" s="76"/>
      <c r="Y249" s="76"/>
      <c r="Z249" s="76"/>
      <c r="AA249" s="76"/>
      <c r="AB249" s="76"/>
      <c r="AC249" s="76"/>
      <c r="AD249" s="76"/>
      <c r="AE249" s="76"/>
    </row>
    <row r="250" spans="1:31" ht="15.75" customHeight="1" x14ac:dyDescent="0.3">
      <c r="A250" s="76"/>
      <c r="B250" s="76"/>
      <c r="C250" s="76"/>
      <c r="D250" s="77"/>
      <c r="E250" s="76"/>
      <c r="F250" s="76"/>
      <c r="G250" s="76"/>
      <c r="H250" s="76"/>
      <c r="I250" s="78"/>
      <c r="J250" s="76"/>
      <c r="K250" s="76"/>
      <c r="L250" s="76"/>
      <c r="M250" s="76"/>
      <c r="N250" s="76"/>
      <c r="O250" s="76"/>
      <c r="P250" s="76"/>
      <c r="Q250" s="76"/>
      <c r="R250" s="76"/>
      <c r="S250" s="76"/>
      <c r="T250" s="76"/>
      <c r="U250" s="76"/>
      <c r="V250" s="76"/>
      <c r="W250" s="76"/>
      <c r="X250" s="76"/>
      <c r="Y250" s="76"/>
      <c r="Z250" s="76"/>
      <c r="AA250" s="76"/>
      <c r="AB250" s="76"/>
      <c r="AC250" s="76"/>
      <c r="AD250" s="76"/>
      <c r="AE250" s="76"/>
    </row>
    <row r="251" spans="1:31" ht="15.75" customHeight="1" x14ac:dyDescent="0.3">
      <c r="A251" s="76"/>
      <c r="B251" s="76"/>
      <c r="C251" s="76"/>
      <c r="D251" s="77"/>
      <c r="E251" s="76"/>
      <c r="F251" s="76"/>
      <c r="G251" s="76"/>
      <c r="H251" s="76"/>
      <c r="I251" s="78"/>
      <c r="J251" s="76"/>
      <c r="K251" s="76"/>
      <c r="L251" s="76"/>
      <c r="M251" s="76"/>
      <c r="N251" s="76"/>
      <c r="O251" s="76"/>
      <c r="P251" s="76"/>
      <c r="Q251" s="76"/>
      <c r="R251" s="76"/>
      <c r="S251" s="76"/>
      <c r="T251" s="76"/>
      <c r="U251" s="76"/>
      <c r="V251" s="76"/>
      <c r="W251" s="76"/>
      <c r="X251" s="76"/>
      <c r="Y251" s="76"/>
      <c r="Z251" s="76"/>
      <c r="AA251" s="76"/>
      <c r="AB251" s="76"/>
      <c r="AC251" s="76"/>
      <c r="AD251" s="76"/>
      <c r="AE251" s="76"/>
    </row>
    <row r="252" spans="1:31" ht="15.75" customHeight="1" x14ac:dyDescent="0.3">
      <c r="A252" s="76"/>
      <c r="B252" s="76"/>
      <c r="C252" s="76"/>
      <c r="D252" s="77"/>
      <c r="E252" s="76"/>
      <c r="F252" s="76"/>
      <c r="G252" s="76"/>
      <c r="H252" s="76"/>
      <c r="I252" s="78"/>
      <c r="J252" s="76"/>
      <c r="K252" s="76"/>
      <c r="L252" s="76"/>
      <c r="M252" s="76"/>
      <c r="N252" s="76"/>
      <c r="O252" s="76"/>
      <c r="P252" s="76"/>
      <c r="Q252" s="76"/>
      <c r="R252" s="76"/>
      <c r="S252" s="76"/>
      <c r="T252" s="76"/>
      <c r="U252" s="76"/>
      <c r="V252" s="76"/>
      <c r="W252" s="76"/>
      <c r="X252" s="76"/>
      <c r="Y252" s="76"/>
      <c r="Z252" s="76"/>
      <c r="AA252" s="76"/>
      <c r="AB252" s="76"/>
      <c r="AC252" s="76"/>
      <c r="AD252" s="76"/>
      <c r="AE252" s="76"/>
    </row>
    <row r="253" spans="1:31" ht="15.75" customHeight="1" x14ac:dyDescent="0.3">
      <c r="A253" s="76"/>
      <c r="B253" s="76"/>
      <c r="C253" s="76"/>
      <c r="D253" s="77"/>
      <c r="E253" s="76"/>
      <c r="F253" s="76"/>
      <c r="G253" s="76"/>
      <c r="H253" s="76"/>
      <c r="I253" s="78"/>
      <c r="J253" s="76"/>
      <c r="K253" s="76"/>
      <c r="L253" s="76"/>
      <c r="M253" s="76"/>
      <c r="N253" s="76"/>
      <c r="O253" s="76"/>
      <c r="P253" s="76"/>
      <c r="Q253" s="76"/>
      <c r="R253" s="76"/>
      <c r="S253" s="76"/>
      <c r="T253" s="76"/>
      <c r="U253" s="76"/>
      <c r="V253" s="76"/>
      <c r="W253" s="76"/>
      <c r="X253" s="76"/>
      <c r="Y253" s="76"/>
      <c r="Z253" s="76"/>
      <c r="AA253" s="76"/>
      <c r="AB253" s="76"/>
      <c r="AC253" s="76"/>
      <c r="AD253" s="76"/>
      <c r="AE253" s="76"/>
    </row>
    <row r="254" spans="1:31" ht="15.75" customHeight="1" x14ac:dyDescent="0.3">
      <c r="A254" s="76"/>
      <c r="B254" s="76"/>
      <c r="C254" s="76"/>
      <c r="D254" s="77"/>
      <c r="E254" s="76"/>
      <c r="F254" s="76"/>
      <c r="G254" s="76"/>
      <c r="H254" s="76"/>
      <c r="I254" s="78"/>
      <c r="J254" s="76"/>
      <c r="K254" s="76"/>
      <c r="L254" s="76"/>
      <c r="M254" s="76"/>
      <c r="N254" s="76"/>
      <c r="O254" s="76"/>
      <c r="P254" s="76"/>
      <c r="Q254" s="76"/>
      <c r="R254" s="76"/>
      <c r="S254" s="76"/>
      <c r="T254" s="76"/>
      <c r="U254" s="76"/>
      <c r="V254" s="76"/>
      <c r="W254" s="76"/>
      <c r="X254" s="76"/>
      <c r="Y254" s="76"/>
      <c r="Z254" s="76"/>
      <c r="AA254" s="76"/>
      <c r="AB254" s="76"/>
      <c r="AC254" s="76"/>
      <c r="AD254" s="76"/>
      <c r="AE254" s="76"/>
    </row>
    <row r="255" spans="1:31" ht="15.75" customHeight="1" x14ac:dyDescent="0.3">
      <c r="A255" s="76"/>
      <c r="B255" s="76"/>
      <c r="C255" s="76"/>
      <c r="D255" s="77"/>
      <c r="E255" s="76"/>
      <c r="F255" s="76"/>
      <c r="G255" s="76"/>
      <c r="H255" s="76"/>
      <c r="I255" s="78"/>
      <c r="J255" s="76"/>
      <c r="K255" s="76"/>
      <c r="L255" s="76"/>
      <c r="M255" s="76"/>
      <c r="N255" s="76"/>
      <c r="O255" s="76"/>
      <c r="P255" s="76"/>
      <c r="Q255" s="76"/>
      <c r="R255" s="76"/>
      <c r="S255" s="76"/>
      <c r="T255" s="76"/>
      <c r="U255" s="76"/>
      <c r="V255" s="76"/>
      <c r="W255" s="76"/>
      <c r="X255" s="76"/>
      <c r="Y255" s="76"/>
      <c r="Z255" s="76"/>
      <c r="AA255" s="76"/>
      <c r="AB255" s="76"/>
      <c r="AC255" s="76"/>
      <c r="AD255" s="76"/>
      <c r="AE255" s="76"/>
    </row>
    <row r="256" spans="1:31" ht="15.75" customHeight="1" x14ac:dyDescent="0.3">
      <c r="A256" s="76"/>
      <c r="B256" s="76"/>
      <c r="C256" s="76"/>
      <c r="D256" s="77"/>
      <c r="E256" s="76"/>
      <c r="F256" s="76"/>
      <c r="G256" s="76"/>
      <c r="H256" s="76"/>
      <c r="I256" s="78"/>
      <c r="J256" s="76"/>
      <c r="K256" s="76"/>
      <c r="L256" s="76"/>
      <c r="M256" s="76"/>
      <c r="N256" s="76"/>
      <c r="O256" s="76"/>
      <c r="P256" s="76"/>
      <c r="Q256" s="76"/>
      <c r="R256" s="76"/>
      <c r="S256" s="76"/>
      <c r="T256" s="76"/>
      <c r="U256" s="76"/>
      <c r="V256" s="76"/>
      <c r="W256" s="76"/>
      <c r="X256" s="76"/>
      <c r="Y256" s="76"/>
      <c r="Z256" s="76"/>
      <c r="AA256" s="76"/>
      <c r="AB256" s="76"/>
      <c r="AC256" s="76"/>
      <c r="AD256" s="76"/>
      <c r="AE256" s="76"/>
    </row>
    <row r="257" spans="1:31" ht="15.75" customHeight="1" x14ac:dyDescent="0.3">
      <c r="A257" s="76"/>
      <c r="B257" s="76"/>
      <c r="C257" s="76"/>
      <c r="D257" s="77"/>
      <c r="E257" s="76"/>
      <c r="F257" s="76"/>
      <c r="G257" s="76"/>
      <c r="H257" s="76"/>
      <c r="I257" s="78"/>
      <c r="J257" s="76"/>
      <c r="K257" s="76"/>
      <c r="L257" s="76"/>
      <c r="M257" s="76"/>
      <c r="N257" s="76"/>
      <c r="O257" s="76"/>
      <c r="P257" s="76"/>
      <c r="Q257" s="76"/>
      <c r="R257" s="76"/>
      <c r="S257" s="76"/>
      <c r="T257" s="76"/>
      <c r="U257" s="76"/>
      <c r="V257" s="76"/>
      <c r="W257" s="76"/>
      <c r="X257" s="76"/>
      <c r="Y257" s="76"/>
      <c r="Z257" s="76"/>
      <c r="AA257" s="76"/>
      <c r="AB257" s="76"/>
      <c r="AC257" s="76"/>
      <c r="AD257" s="76"/>
      <c r="AE257" s="76"/>
    </row>
    <row r="258" spans="1:31" ht="15.75" customHeight="1" x14ac:dyDescent="0.3">
      <c r="A258" s="76"/>
      <c r="B258" s="76"/>
      <c r="C258" s="76"/>
      <c r="D258" s="77"/>
      <c r="E258" s="76"/>
      <c r="F258" s="76"/>
      <c r="G258" s="76"/>
      <c r="H258" s="76"/>
      <c r="I258" s="78"/>
      <c r="J258" s="76"/>
      <c r="K258" s="76"/>
      <c r="L258" s="76"/>
      <c r="M258" s="76"/>
      <c r="N258" s="76"/>
      <c r="O258" s="76"/>
      <c r="P258" s="76"/>
      <c r="Q258" s="76"/>
      <c r="R258" s="76"/>
      <c r="S258" s="76"/>
      <c r="T258" s="76"/>
      <c r="U258" s="76"/>
      <c r="V258" s="76"/>
      <c r="W258" s="76"/>
      <c r="X258" s="76"/>
      <c r="Y258" s="76"/>
      <c r="Z258" s="76"/>
      <c r="AA258" s="76"/>
      <c r="AB258" s="76"/>
      <c r="AC258" s="76"/>
      <c r="AD258" s="76"/>
      <c r="AE258" s="76"/>
    </row>
    <row r="259" spans="1:31" ht="15.75" customHeight="1" x14ac:dyDescent="0.3">
      <c r="A259" s="76"/>
      <c r="B259" s="76"/>
      <c r="C259" s="76"/>
      <c r="D259" s="77"/>
      <c r="E259" s="76"/>
      <c r="F259" s="76"/>
      <c r="G259" s="76"/>
      <c r="H259" s="76"/>
      <c r="I259" s="78"/>
      <c r="J259" s="76"/>
      <c r="K259" s="76"/>
      <c r="L259" s="76"/>
      <c r="M259" s="76"/>
      <c r="N259" s="76"/>
      <c r="O259" s="76"/>
      <c r="P259" s="76"/>
      <c r="Q259" s="76"/>
      <c r="R259" s="76"/>
      <c r="S259" s="76"/>
      <c r="T259" s="76"/>
      <c r="U259" s="76"/>
      <c r="V259" s="76"/>
      <c r="W259" s="76"/>
      <c r="X259" s="76"/>
      <c r="Y259" s="76"/>
      <c r="Z259" s="76"/>
      <c r="AA259" s="76"/>
      <c r="AB259" s="76"/>
      <c r="AC259" s="76"/>
      <c r="AD259" s="76"/>
      <c r="AE259" s="76"/>
    </row>
    <row r="260" spans="1:31" ht="15.75" customHeight="1" x14ac:dyDescent="0.3">
      <c r="A260" s="76"/>
      <c r="B260" s="76"/>
      <c r="C260" s="76"/>
      <c r="D260" s="77"/>
      <c r="E260" s="76"/>
      <c r="F260" s="76"/>
      <c r="G260" s="76"/>
      <c r="H260" s="76"/>
      <c r="I260" s="78"/>
      <c r="J260" s="76"/>
      <c r="K260" s="76"/>
      <c r="L260" s="76"/>
      <c r="M260" s="76"/>
      <c r="N260" s="76"/>
      <c r="O260" s="76"/>
      <c r="P260" s="76"/>
      <c r="Q260" s="76"/>
      <c r="R260" s="76"/>
      <c r="S260" s="76"/>
      <c r="T260" s="76"/>
      <c r="U260" s="76"/>
      <c r="V260" s="76"/>
      <c r="W260" s="76"/>
      <c r="X260" s="76"/>
      <c r="Y260" s="76"/>
      <c r="Z260" s="76"/>
      <c r="AA260" s="76"/>
      <c r="AB260" s="76"/>
      <c r="AC260" s="76"/>
      <c r="AD260" s="76"/>
      <c r="AE260" s="76"/>
    </row>
    <row r="261" spans="1:31" ht="15.75" customHeight="1" x14ac:dyDescent="0.3">
      <c r="A261" s="76"/>
      <c r="B261" s="76"/>
      <c r="C261" s="76"/>
      <c r="D261" s="77"/>
      <c r="E261" s="76"/>
      <c r="F261" s="76"/>
      <c r="G261" s="76"/>
      <c r="H261" s="76"/>
      <c r="I261" s="78"/>
      <c r="J261" s="76"/>
      <c r="K261" s="76"/>
      <c r="L261" s="76"/>
      <c r="M261" s="76"/>
      <c r="N261" s="76"/>
      <c r="O261" s="76"/>
      <c r="P261" s="76"/>
      <c r="Q261" s="76"/>
      <c r="R261" s="76"/>
      <c r="S261" s="76"/>
      <c r="T261" s="76"/>
      <c r="U261" s="76"/>
      <c r="V261" s="76"/>
      <c r="W261" s="76"/>
      <c r="X261" s="76"/>
      <c r="Y261" s="76"/>
      <c r="Z261" s="76"/>
      <c r="AA261" s="76"/>
      <c r="AB261" s="76"/>
      <c r="AC261" s="76"/>
      <c r="AD261" s="76"/>
      <c r="AE261" s="76"/>
    </row>
    <row r="262" spans="1:31" ht="15.75" customHeight="1" x14ac:dyDescent="0.3">
      <c r="A262" s="76"/>
      <c r="B262" s="76"/>
      <c r="C262" s="76"/>
      <c r="D262" s="77"/>
      <c r="E262" s="76"/>
      <c r="F262" s="76"/>
      <c r="G262" s="76"/>
      <c r="H262" s="76"/>
      <c r="I262" s="78"/>
      <c r="J262" s="76"/>
      <c r="K262" s="76"/>
      <c r="L262" s="76"/>
      <c r="M262" s="76"/>
      <c r="N262" s="76"/>
      <c r="O262" s="76"/>
      <c r="P262" s="76"/>
      <c r="Q262" s="76"/>
      <c r="R262" s="76"/>
      <c r="S262" s="76"/>
      <c r="T262" s="76"/>
      <c r="U262" s="76"/>
      <c r="V262" s="76"/>
      <c r="W262" s="76"/>
      <c r="X262" s="76"/>
      <c r="Y262" s="76"/>
      <c r="Z262" s="76"/>
      <c r="AA262" s="76"/>
      <c r="AB262" s="76"/>
      <c r="AC262" s="76"/>
      <c r="AD262" s="76"/>
      <c r="AE262" s="76"/>
    </row>
    <row r="263" spans="1:31" ht="15.75" customHeight="1" x14ac:dyDescent="0.3">
      <c r="A263" s="76"/>
      <c r="B263" s="76"/>
      <c r="C263" s="76"/>
      <c r="D263" s="77"/>
      <c r="E263" s="76"/>
      <c r="F263" s="76"/>
      <c r="G263" s="76"/>
      <c r="H263" s="76"/>
      <c r="I263" s="78"/>
      <c r="J263" s="76"/>
      <c r="K263" s="76"/>
      <c r="L263" s="76"/>
      <c r="M263" s="76"/>
      <c r="N263" s="76"/>
      <c r="O263" s="76"/>
      <c r="P263" s="76"/>
      <c r="Q263" s="76"/>
      <c r="R263" s="76"/>
      <c r="S263" s="76"/>
      <c r="T263" s="76"/>
      <c r="U263" s="76"/>
      <c r="V263" s="76"/>
      <c r="W263" s="76"/>
      <c r="X263" s="76"/>
      <c r="Y263" s="76"/>
      <c r="Z263" s="76"/>
      <c r="AA263" s="76"/>
      <c r="AB263" s="76"/>
      <c r="AC263" s="76"/>
      <c r="AD263" s="76"/>
      <c r="AE263" s="76"/>
    </row>
    <row r="264" spans="1:31" ht="15.75" customHeight="1" x14ac:dyDescent="0.3">
      <c r="A264" s="76"/>
      <c r="B264" s="76"/>
      <c r="C264" s="76"/>
      <c r="D264" s="77"/>
      <c r="E264" s="76"/>
      <c r="F264" s="76"/>
      <c r="G264" s="76"/>
      <c r="H264" s="76"/>
      <c r="I264" s="78"/>
      <c r="J264" s="76"/>
      <c r="K264" s="76"/>
      <c r="L264" s="76"/>
      <c r="M264" s="76"/>
      <c r="N264" s="76"/>
      <c r="O264" s="76"/>
      <c r="P264" s="76"/>
      <c r="Q264" s="76"/>
      <c r="R264" s="76"/>
      <c r="S264" s="76"/>
      <c r="T264" s="76"/>
      <c r="U264" s="76"/>
      <c r="V264" s="76"/>
      <c r="W264" s="76"/>
      <c r="X264" s="76"/>
      <c r="Y264" s="76"/>
      <c r="Z264" s="76"/>
      <c r="AA264" s="76"/>
      <c r="AB264" s="76"/>
      <c r="AC264" s="76"/>
      <c r="AD264" s="76"/>
      <c r="AE264" s="76"/>
    </row>
    <row r="265" spans="1:31" ht="15.75" customHeight="1" x14ac:dyDescent="0.3">
      <c r="A265" s="76"/>
      <c r="B265" s="76"/>
      <c r="C265" s="76"/>
      <c r="D265" s="77"/>
      <c r="E265" s="76"/>
      <c r="F265" s="76"/>
      <c r="G265" s="76"/>
      <c r="H265" s="76"/>
      <c r="I265" s="78"/>
      <c r="J265" s="76"/>
      <c r="K265" s="76"/>
      <c r="L265" s="76"/>
      <c r="M265" s="76"/>
      <c r="N265" s="76"/>
      <c r="O265" s="76"/>
      <c r="P265" s="76"/>
      <c r="Q265" s="76"/>
      <c r="R265" s="76"/>
      <c r="S265" s="76"/>
      <c r="T265" s="76"/>
      <c r="U265" s="76"/>
      <c r="V265" s="76"/>
      <c r="W265" s="76"/>
      <c r="X265" s="76"/>
      <c r="Y265" s="76"/>
      <c r="Z265" s="76"/>
      <c r="AA265" s="76"/>
      <c r="AB265" s="76"/>
      <c r="AC265" s="76"/>
      <c r="AD265" s="76"/>
      <c r="AE265" s="76"/>
    </row>
    <row r="266" spans="1:31" ht="15.75" customHeight="1" x14ac:dyDescent="0.3">
      <c r="A266" s="76"/>
      <c r="B266" s="76"/>
      <c r="C266" s="76"/>
      <c r="D266" s="77"/>
      <c r="E266" s="76"/>
      <c r="F266" s="76"/>
      <c r="G266" s="76"/>
      <c r="H266" s="76"/>
      <c r="I266" s="78"/>
      <c r="J266" s="76"/>
      <c r="K266" s="76"/>
      <c r="L266" s="76"/>
      <c r="M266" s="76"/>
      <c r="N266" s="76"/>
      <c r="O266" s="76"/>
      <c r="P266" s="76"/>
      <c r="Q266" s="76"/>
      <c r="R266" s="76"/>
      <c r="S266" s="76"/>
      <c r="T266" s="76"/>
      <c r="U266" s="76"/>
      <c r="V266" s="76"/>
      <c r="W266" s="76"/>
      <c r="X266" s="76"/>
      <c r="Y266" s="76"/>
      <c r="Z266" s="76"/>
      <c r="AA266" s="76"/>
      <c r="AB266" s="76"/>
      <c r="AC266" s="76"/>
      <c r="AD266" s="76"/>
      <c r="AE266" s="76"/>
    </row>
    <row r="267" spans="1:31" ht="15.75" customHeight="1" x14ac:dyDescent="0.3">
      <c r="A267" s="76"/>
      <c r="B267" s="76"/>
      <c r="C267" s="76"/>
      <c r="D267" s="77"/>
      <c r="E267" s="76"/>
      <c r="F267" s="76"/>
      <c r="G267" s="76"/>
      <c r="H267" s="76"/>
      <c r="I267" s="78"/>
      <c r="J267" s="76"/>
      <c r="K267" s="76"/>
      <c r="L267" s="76"/>
      <c r="M267" s="76"/>
      <c r="N267" s="76"/>
      <c r="O267" s="76"/>
      <c r="P267" s="76"/>
      <c r="Q267" s="76"/>
      <c r="R267" s="76"/>
      <c r="S267" s="76"/>
      <c r="T267" s="76"/>
      <c r="U267" s="76"/>
      <c r="V267" s="76"/>
      <c r="W267" s="76"/>
      <c r="X267" s="76"/>
      <c r="Y267" s="76"/>
      <c r="Z267" s="76"/>
      <c r="AA267" s="76"/>
      <c r="AB267" s="76"/>
      <c r="AC267" s="76"/>
      <c r="AD267" s="76"/>
      <c r="AE267" s="76"/>
    </row>
    <row r="268" spans="1:31" ht="15.75" customHeight="1" x14ac:dyDescent="0.3">
      <c r="A268" s="76"/>
      <c r="B268" s="76"/>
      <c r="C268" s="76"/>
      <c r="D268" s="77"/>
      <c r="E268" s="76"/>
      <c r="F268" s="76"/>
      <c r="G268" s="76"/>
      <c r="H268" s="76"/>
      <c r="I268" s="78"/>
      <c r="J268" s="76"/>
      <c r="K268" s="76"/>
      <c r="L268" s="76"/>
      <c r="M268" s="76"/>
      <c r="N268" s="76"/>
      <c r="O268" s="76"/>
      <c r="P268" s="76"/>
      <c r="Q268" s="76"/>
      <c r="R268" s="76"/>
      <c r="S268" s="76"/>
      <c r="T268" s="76"/>
      <c r="U268" s="76"/>
      <c r="V268" s="76"/>
      <c r="W268" s="76"/>
      <c r="X268" s="76"/>
      <c r="Y268" s="76"/>
      <c r="Z268" s="76"/>
      <c r="AA268" s="76"/>
      <c r="AB268" s="76"/>
      <c r="AC268" s="76"/>
      <c r="AD268" s="76"/>
      <c r="AE268" s="76"/>
    </row>
    <row r="269" spans="1:31" ht="15.75" customHeight="1" x14ac:dyDescent="0.3">
      <c r="A269" s="76"/>
      <c r="B269" s="76"/>
      <c r="C269" s="76"/>
      <c r="D269" s="77"/>
      <c r="E269" s="76"/>
      <c r="F269" s="76"/>
      <c r="G269" s="76"/>
      <c r="H269" s="76"/>
      <c r="I269" s="78"/>
      <c r="J269" s="76"/>
      <c r="K269" s="76"/>
      <c r="L269" s="76"/>
      <c r="M269" s="76"/>
      <c r="N269" s="76"/>
      <c r="O269" s="76"/>
      <c r="P269" s="76"/>
      <c r="Q269" s="76"/>
      <c r="R269" s="76"/>
      <c r="S269" s="76"/>
      <c r="T269" s="76"/>
      <c r="U269" s="76"/>
      <c r="V269" s="76"/>
      <c r="W269" s="76"/>
      <c r="X269" s="76"/>
      <c r="Y269" s="76"/>
      <c r="Z269" s="76"/>
      <c r="AA269" s="76"/>
      <c r="AB269" s="76"/>
      <c r="AC269" s="76"/>
      <c r="AD269" s="76"/>
      <c r="AE269" s="76"/>
    </row>
    <row r="270" spans="1:31" ht="15.75" customHeight="1" x14ac:dyDescent="0.3">
      <c r="A270" s="76"/>
      <c r="B270" s="76"/>
      <c r="C270" s="76"/>
      <c r="D270" s="77"/>
      <c r="E270" s="76"/>
      <c r="F270" s="76"/>
      <c r="G270" s="76"/>
      <c r="H270" s="76"/>
      <c r="I270" s="78"/>
      <c r="J270" s="76"/>
      <c r="K270" s="76"/>
      <c r="L270" s="76"/>
      <c r="M270" s="76"/>
      <c r="N270" s="76"/>
      <c r="O270" s="76"/>
      <c r="P270" s="76"/>
      <c r="Q270" s="76"/>
      <c r="R270" s="76"/>
      <c r="S270" s="76"/>
      <c r="T270" s="76"/>
      <c r="U270" s="76"/>
      <c r="V270" s="76"/>
      <c r="W270" s="76"/>
      <c r="X270" s="76"/>
      <c r="Y270" s="76"/>
      <c r="Z270" s="76"/>
      <c r="AA270" s="76"/>
      <c r="AB270" s="76"/>
      <c r="AC270" s="76"/>
      <c r="AD270" s="76"/>
      <c r="AE270" s="76"/>
    </row>
    <row r="271" spans="1:31" ht="15.75" customHeight="1" x14ac:dyDescent="0.3">
      <c r="A271" s="76"/>
      <c r="B271" s="76"/>
      <c r="C271" s="76"/>
      <c r="D271" s="77"/>
      <c r="E271" s="76"/>
      <c r="F271" s="76"/>
      <c r="G271" s="76"/>
      <c r="H271" s="76"/>
      <c r="I271" s="78"/>
      <c r="J271" s="76"/>
      <c r="K271" s="76"/>
      <c r="L271" s="76"/>
      <c r="M271" s="76"/>
      <c r="N271" s="76"/>
      <c r="O271" s="76"/>
      <c r="P271" s="76"/>
      <c r="Q271" s="76"/>
      <c r="R271" s="76"/>
      <c r="S271" s="76"/>
      <c r="T271" s="76"/>
      <c r="U271" s="76"/>
      <c r="V271" s="76"/>
      <c r="W271" s="76"/>
      <c r="X271" s="76"/>
      <c r="Y271" s="76"/>
      <c r="Z271" s="76"/>
      <c r="AA271" s="76"/>
      <c r="AB271" s="76"/>
      <c r="AC271" s="76"/>
      <c r="AD271" s="76"/>
      <c r="AE271" s="76"/>
    </row>
    <row r="272" spans="1:31" ht="15.75" customHeight="1" x14ac:dyDescent="0.3">
      <c r="A272" s="76"/>
      <c r="B272" s="76"/>
      <c r="C272" s="76"/>
      <c r="D272" s="77"/>
      <c r="E272" s="76"/>
      <c r="F272" s="76"/>
      <c r="G272" s="76"/>
      <c r="H272" s="76"/>
      <c r="I272" s="78"/>
      <c r="J272" s="76"/>
      <c r="K272" s="76"/>
      <c r="L272" s="76"/>
      <c r="M272" s="76"/>
      <c r="N272" s="76"/>
      <c r="O272" s="76"/>
      <c r="P272" s="76"/>
      <c r="Q272" s="76"/>
      <c r="R272" s="76"/>
      <c r="S272" s="76"/>
      <c r="T272" s="76"/>
      <c r="U272" s="76"/>
      <c r="V272" s="76"/>
      <c r="W272" s="76"/>
      <c r="X272" s="76"/>
      <c r="Y272" s="76"/>
      <c r="Z272" s="76"/>
      <c r="AA272" s="76"/>
      <c r="AB272" s="76"/>
      <c r="AC272" s="76"/>
      <c r="AD272" s="76"/>
      <c r="AE272" s="76"/>
    </row>
    <row r="273" spans="1:31" ht="15.75" customHeight="1" x14ac:dyDescent="0.3">
      <c r="A273" s="76"/>
      <c r="B273" s="76"/>
      <c r="C273" s="76"/>
      <c r="D273" s="77"/>
      <c r="E273" s="76"/>
      <c r="F273" s="76"/>
      <c r="G273" s="76"/>
      <c r="H273" s="76"/>
      <c r="I273" s="78"/>
      <c r="J273" s="76"/>
      <c r="K273" s="76"/>
      <c r="L273" s="76"/>
      <c r="M273" s="76"/>
      <c r="N273" s="76"/>
      <c r="O273" s="76"/>
      <c r="P273" s="76"/>
      <c r="Q273" s="76"/>
      <c r="R273" s="76"/>
      <c r="S273" s="76"/>
      <c r="T273" s="76"/>
      <c r="U273" s="76"/>
      <c r="V273" s="76"/>
      <c r="W273" s="76"/>
      <c r="X273" s="76"/>
      <c r="Y273" s="76"/>
      <c r="Z273" s="76"/>
      <c r="AA273" s="76"/>
      <c r="AB273" s="76"/>
      <c r="AC273" s="76"/>
      <c r="AD273" s="76"/>
      <c r="AE273" s="76"/>
    </row>
    <row r="274" spans="1:31" ht="15.75" customHeight="1" x14ac:dyDescent="0.3">
      <c r="A274" s="76"/>
      <c r="B274" s="76"/>
      <c r="C274" s="76"/>
      <c r="D274" s="77"/>
      <c r="E274" s="76"/>
      <c r="F274" s="76"/>
      <c r="G274" s="76"/>
      <c r="H274" s="76"/>
      <c r="I274" s="78"/>
      <c r="J274" s="76"/>
      <c r="K274" s="76"/>
      <c r="L274" s="76"/>
      <c r="M274" s="76"/>
      <c r="N274" s="76"/>
      <c r="O274" s="76"/>
      <c r="P274" s="76"/>
      <c r="Q274" s="76"/>
      <c r="R274" s="76"/>
      <c r="S274" s="76"/>
      <c r="T274" s="76"/>
      <c r="U274" s="76"/>
      <c r="V274" s="76"/>
      <c r="W274" s="76"/>
      <c r="X274" s="76"/>
      <c r="Y274" s="76"/>
      <c r="Z274" s="76"/>
      <c r="AA274" s="76"/>
      <c r="AB274" s="76"/>
      <c r="AC274" s="76"/>
      <c r="AD274" s="76"/>
      <c r="AE274" s="76"/>
    </row>
    <row r="275" spans="1:31" ht="15.75" customHeight="1" x14ac:dyDescent="0.3">
      <c r="A275" s="76"/>
      <c r="B275" s="76"/>
      <c r="C275" s="76"/>
      <c r="D275" s="77"/>
      <c r="E275" s="76"/>
      <c r="F275" s="76"/>
      <c r="G275" s="76"/>
      <c r="H275" s="76"/>
      <c r="I275" s="78"/>
      <c r="J275" s="76"/>
      <c r="K275" s="76"/>
      <c r="L275" s="76"/>
      <c r="M275" s="76"/>
      <c r="N275" s="76"/>
      <c r="O275" s="76"/>
      <c r="P275" s="76"/>
      <c r="Q275" s="76"/>
      <c r="R275" s="76"/>
      <c r="S275" s="76"/>
      <c r="T275" s="76"/>
      <c r="U275" s="76"/>
      <c r="V275" s="76"/>
      <c r="W275" s="76"/>
      <c r="X275" s="76"/>
      <c r="Y275" s="76"/>
      <c r="Z275" s="76"/>
      <c r="AA275" s="76"/>
      <c r="AB275" s="76"/>
      <c r="AC275" s="76"/>
      <c r="AD275" s="76"/>
      <c r="AE275" s="76"/>
    </row>
    <row r="276" spans="1:31" ht="15.75" customHeight="1" x14ac:dyDescent="0.3">
      <c r="A276" s="76"/>
      <c r="B276" s="76"/>
      <c r="C276" s="76"/>
      <c r="D276" s="77"/>
      <c r="E276" s="76"/>
      <c r="F276" s="76"/>
      <c r="G276" s="76"/>
      <c r="H276" s="76"/>
      <c r="I276" s="78"/>
      <c r="J276" s="76"/>
      <c r="K276" s="76"/>
      <c r="L276" s="76"/>
      <c r="M276" s="76"/>
      <c r="N276" s="76"/>
      <c r="O276" s="76"/>
      <c r="P276" s="76"/>
      <c r="Q276" s="76"/>
      <c r="R276" s="76"/>
      <c r="S276" s="76"/>
      <c r="T276" s="76"/>
      <c r="U276" s="76"/>
      <c r="V276" s="76"/>
      <c r="W276" s="76"/>
      <c r="X276" s="76"/>
      <c r="Y276" s="76"/>
      <c r="Z276" s="76"/>
      <c r="AA276" s="76"/>
      <c r="AB276" s="76"/>
      <c r="AC276" s="76"/>
      <c r="AD276" s="76"/>
      <c r="AE276" s="76"/>
    </row>
    <row r="277" spans="1:31" ht="15.75" customHeight="1" x14ac:dyDescent="0.3">
      <c r="A277" s="76"/>
      <c r="B277" s="76"/>
      <c r="C277" s="76"/>
      <c r="D277" s="77"/>
      <c r="E277" s="76"/>
      <c r="F277" s="76"/>
      <c r="G277" s="76"/>
      <c r="H277" s="76"/>
      <c r="I277" s="78"/>
      <c r="J277" s="76"/>
      <c r="K277" s="76"/>
      <c r="L277" s="76"/>
      <c r="M277" s="76"/>
      <c r="N277" s="76"/>
      <c r="O277" s="76"/>
      <c r="P277" s="76"/>
      <c r="Q277" s="76"/>
      <c r="R277" s="76"/>
      <c r="S277" s="76"/>
      <c r="T277" s="76"/>
      <c r="U277" s="76"/>
      <c r="V277" s="76"/>
      <c r="W277" s="76"/>
      <c r="X277" s="76"/>
      <c r="Y277" s="76"/>
      <c r="Z277" s="76"/>
      <c r="AA277" s="76"/>
      <c r="AB277" s="76"/>
      <c r="AC277" s="76"/>
      <c r="AD277" s="76"/>
      <c r="AE277" s="76"/>
    </row>
    <row r="278" spans="1:31" ht="15.75" customHeight="1" x14ac:dyDescent="0.3">
      <c r="A278" s="76"/>
      <c r="B278" s="76"/>
      <c r="C278" s="76"/>
      <c r="D278" s="77"/>
      <c r="E278" s="76"/>
      <c r="F278" s="76"/>
      <c r="G278" s="76"/>
      <c r="H278" s="76"/>
      <c r="I278" s="78"/>
      <c r="J278" s="76"/>
      <c r="K278" s="76"/>
      <c r="L278" s="76"/>
      <c r="M278" s="76"/>
      <c r="N278" s="76"/>
      <c r="O278" s="76"/>
      <c r="P278" s="76"/>
      <c r="Q278" s="76"/>
      <c r="R278" s="76"/>
      <c r="S278" s="76"/>
      <c r="T278" s="76"/>
      <c r="U278" s="76"/>
      <c r="V278" s="76"/>
      <c r="W278" s="76"/>
      <c r="X278" s="76"/>
      <c r="Y278" s="76"/>
      <c r="Z278" s="76"/>
      <c r="AA278" s="76"/>
      <c r="AB278" s="76"/>
      <c r="AC278" s="76"/>
      <c r="AD278" s="76"/>
      <c r="AE278" s="76"/>
    </row>
    <row r="279" spans="1:31" ht="15.75" customHeight="1" x14ac:dyDescent="0.3">
      <c r="A279" s="76"/>
      <c r="B279" s="76"/>
      <c r="C279" s="76"/>
      <c r="D279" s="77"/>
      <c r="E279" s="76"/>
      <c r="F279" s="76"/>
      <c r="G279" s="76"/>
      <c r="H279" s="76"/>
      <c r="I279" s="78"/>
      <c r="J279" s="76"/>
      <c r="K279" s="76"/>
      <c r="L279" s="76"/>
      <c r="M279" s="76"/>
      <c r="N279" s="76"/>
      <c r="O279" s="76"/>
      <c r="P279" s="76"/>
      <c r="Q279" s="76"/>
      <c r="R279" s="76"/>
      <c r="S279" s="76"/>
      <c r="T279" s="76"/>
      <c r="U279" s="76"/>
      <c r="V279" s="76"/>
      <c r="W279" s="76"/>
      <c r="X279" s="76"/>
      <c r="Y279" s="76"/>
      <c r="Z279" s="76"/>
      <c r="AA279" s="76"/>
      <c r="AB279" s="76"/>
      <c r="AC279" s="76"/>
      <c r="AD279" s="76"/>
      <c r="AE279" s="76"/>
    </row>
    <row r="280" spans="1:31" ht="15.75" customHeight="1" x14ac:dyDescent="0.3">
      <c r="A280" s="76"/>
      <c r="B280" s="76"/>
      <c r="C280" s="76"/>
      <c r="D280" s="77"/>
      <c r="E280" s="76"/>
      <c r="F280" s="76"/>
      <c r="G280" s="76"/>
      <c r="H280" s="76"/>
      <c r="I280" s="78"/>
      <c r="J280" s="76"/>
      <c r="K280" s="76"/>
      <c r="L280" s="76"/>
      <c r="M280" s="76"/>
      <c r="N280" s="76"/>
      <c r="O280" s="76"/>
      <c r="P280" s="76"/>
      <c r="Q280" s="76"/>
      <c r="R280" s="76"/>
      <c r="S280" s="76"/>
      <c r="T280" s="76"/>
      <c r="U280" s="76"/>
      <c r="V280" s="76"/>
      <c r="W280" s="76"/>
      <c r="X280" s="76"/>
      <c r="Y280" s="76"/>
      <c r="Z280" s="76"/>
      <c r="AA280" s="76"/>
      <c r="AB280" s="76"/>
      <c r="AC280" s="76"/>
      <c r="AD280" s="76"/>
      <c r="AE280" s="76"/>
    </row>
    <row r="281" spans="1:31" ht="15.75" customHeight="1" x14ac:dyDescent="0.3">
      <c r="A281" s="76"/>
      <c r="B281" s="76"/>
      <c r="C281" s="76"/>
      <c r="D281" s="77"/>
      <c r="E281" s="76"/>
      <c r="F281" s="76"/>
      <c r="G281" s="76"/>
      <c r="H281" s="76"/>
      <c r="I281" s="78"/>
      <c r="J281" s="76"/>
      <c r="K281" s="76"/>
      <c r="L281" s="76"/>
      <c r="M281" s="76"/>
      <c r="N281" s="76"/>
      <c r="O281" s="76"/>
      <c r="P281" s="76"/>
      <c r="Q281" s="76"/>
      <c r="R281" s="76"/>
      <c r="S281" s="76"/>
      <c r="T281" s="76"/>
      <c r="U281" s="76"/>
      <c r="V281" s="76"/>
      <c r="W281" s="76"/>
      <c r="X281" s="76"/>
      <c r="Y281" s="76"/>
      <c r="Z281" s="76"/>
      <c r="AA281" s="76"/>
      <c r="AB281" s="76"/>
      <c r="AC281" s="76"/>
      <c r="AD281" s="76"/>
      <c r="AE281" s="76"/>
    </row>
    <row r="282" spans="1:31" ht="15.75" customHeight="1" x14ac:dyDescent="0.3">
      <c r="A282" s="76"/>
      <c r="B282" s="76"/>
      <c r="C282" s="76"/>
      <c r="D282" s="77"/>
      <c r="E282" s="76"/>
      <c r="F282" s="76"/>
      <c r="G282" s="76"/>
      <c r="H282" s="76"/>
      <c r="I282" s="78"/>
      <c r="J282" s="76"/>
      <c r="K282" s="76"/>
      <c r="L282" s="76"/>
      <c r="M282" s="76"/>
      <c r="N282" s="76"/>
      <c r="O282" s="76"/>
      <c r="P282" s="76"/>
      <c r="Q282" s="76"/>
      <c r="R282" s="76"/>
      <c r="S282" s="76"/>
      <c r="T282" s="76"/>
      <c r="U282" s="76"/>
      <c r="V282" s="76"/>
      <c r="W282" s="76"/>
      <c r="X282" s="76"/>
      <c r="Y282" s="76"/>
      <c r="Z282" s="76"/>
      <c r="AA282" s="76"/>
      <c r="AB282" s="76"/>
      <c r="AC282" s="76"/>
      <c r="AD282" s="76"/>
      <c r="AE282" s="76"/>
    </row>
    <row r="283" spans="1:31" ht="15.75" customHeight="1" x14ac:dyDescent="0.3">
      <c r="A283" s="76"/>
      <c r="B283" s="76"/>
      <c r="C283" s="76"/>
      <c r="D283" s="77"/>
      <c r="E283" s="76"/>
      <c r="F283" s="76"/>
      <c r="G283" s="76"/>
      <c r="H283" s="76"/>
      <c r="I283" s="78"/>
      <c r="J283" s="76"/>
      <c r="K283" s="76"/>
      <c r="L283" s="76"/>
      <c r="M283" s="76"/>
      <c r="N283" s="76"/>
      <c r="O283" s="76"/>
      <c r="P283" s="76"/>
      <c r="Q283" s="76"/>
      <c r="R283" s="76"/>
      <c r="S283" s="76"/>
      <c r="T283" s="76"/>
      <c r="U283" s="76"/>
      <c r="V283" s="76"/>
      <c r="W283" s="76"/>
      <c r="X283" s="76"/>
      <c r="Y283" s="76"/>
      <c r="Z283" s="76"/>
      <c r="AA283" s="76"/>
      <c r="AB283" s="76"/>
      <c r="AC283" s="76"/>
      <c r="AD283" s="76"/>
      <c r="AE283" s="76"/>
    </row>
    <row r="284" spans="1:31" ht="15.75" customHeight="1" x14ac:dyDescent="0.3">
      <c r="A284" s="76"/>
      <c r="B284" s="76"/>
      <c r="C284" s="76"/>
      <c r="D284" s="77"/>
      <c r="E284" s="76"/>
      <c r="F284" s="76"/>
      <c r="G284" s="76"/>
      <c r="H284" s="76"/>
      <c r="I284" s="78"/>
      <c r="J284" s="76"/>
      <c r="K284" s="76"/>
      <c r="L284" s="76"/>
      <c r="M284" s="76"/>
      <c r="N284" s="76"/>
      <c r="O284" s="76"/>
      <c r="P284" s="76"/>
      <c r="Q284" s="76"/>
      <c r="R284" s="76"/>
      <c r="S284" s="76"/>
      <c r="T284" s="76"/>
      <c r="U284" s="76"/>
      <c r="V284" s="76"/>
      <c r="W284" s="76"/>
      <c r="X284" s="76"/>
      <c r="Y284" s="76"/>
      <c r="Z284" s="76"/>
      <c r="AA284" s="76"/>
      <c r="AB284" s="76"/>
      <c r="AC284" s="76"/>
      <c r="AD284" s="76"/>
      <c r="AE284" s="76"/>
    </row>
    <row r="285" spans="1:31" ht="15.75" customHeight="1" x14ac:dyDescent="0.3">
      <c r="A285" s="76"/>
      <c r="B285" s="76"/>
      <c r="C285" s="76"/>
      <c r="D285" s="77"/>
      <c r="E285" s="76"/>
      <c r="F285" s="76"/>
      <c r="G285" s="76"/>
      <c r="H285" s="76"/>
      <c r="I285" s="78"/>
      <c r="J285" s="76"/>
      <c r="K285" s="76"/>
      <c r="L285" s="76"/>
      <c r="M285" s="76"/>
      <c r="N285" s="76"/>
      <c r="O285" s="76"/>
      <c r="P285" s="76"/>
      <c r="Q285" s="76"/>
      <c r="R285" s="76"/>
      <c r="S285" s="76"/>
      <c r="T285" s="76"/>
      <c r="U285" s="76"/>
      <c r="V285" s="76"/>
      <c r="W285" s="76"/>
      <c r="X285" s="76"/>
      <c r="Y285" s="76"/>
      <c r="Z285" s="76"/>
      <c r="AA285" s="76"/>
      <c r="AB285" s="76"/>
      <c r="AC285" s="76"/>
      <c r="AD285" s="76"/>
      <c r="AE285" s="76"/>
    </row>
    <row r="286" spans="1:31" ht="15.75" customHeight="1" x14ac:dyDescent="0.3">
      <c r="A286" s="76"/>
      <c r="B286" s="76"/>
      <c r="C286" s="76"/>
      <c r="D286" s="77"/>
      <c r="E286" s="76"/>
      <c r="F286" s="76"/>
      <c r="G286" s="76"/>
      <c r="H286" s="76"/>
      <c r="I286" s="78"/>
      <c r="J286" s="76"/>
      <c r="K286" s="76"/>
      <c r="L286" s="76"/>
      <c r="M286" s="76"/>
      <c r="N286" s="76"/>
      <c r="O286" s="76"/>
      <c r="P286" s="76"/>
      <c r="Q286" s="76"/>
      <c r="R286" s="76"/>
      <c r="S286" s="76"/>
      <c r="T286" s="76"/>
      <c r="U286" s="76"/>
      <c r="V286" s="76"/>
      <c r="W286" s="76"/>
      <c r="X286" s="76"/>
      <c r="Y286" s="76"/>
      <c r="Z286" s="76"/>
      <c r="AA286" s="76"/>
      <c r="AB286" s="76"/>
      <c r="AC286" s="76"/>
      <c r="AD286" s="76"/>
      <c r="AE286" s="76"/>
    </row>
    <row r="287" spans="1:31" ht="15.75" customHeight="1" x14ac:dyDescent="0.3">
      <c r="A287" s="76"/>
      <c r="B287" s="76"/>
      <c r="C287" s="76"/>
      <c r="D287" s="77"/>
      <c r="E287" s="76"/>
      <c r="F287" s="76"/>
      <c r="G287" s="76"/>
      <c r="H287" s="76"/>
      <c r="I287" s="78"/>
      <c r="J287" s="76"/>
      <c r="K287" s="76"/>
      <c r="L287" s="76"/>
      <c r="M287" s="76"/>
      <c r="N287" s="76"/>
      <c r="O287" s="76"/>
      <c r="P287" s="76"/>
      <c r="Q287" s="76"/>
      <c r="R287" s="76"/>
      <c r="S287" s="76"/>
      <c r="T287" s="76"/>
      <c r="U287" s="76"/>
      <c r="V287" s="76"/>
      <c r="W287" s="76"/>
      <c r="X287" s="76"/>
      <c r="Y287" s="76"/>
      <c r="Z287" s="76"/>
      <c r="AA287" s="76"/>
      <c r="AB287" s="76"/>
      <c r="AC287" s="76"/>
      <c r="AD287" s="76"/>
      <c r="AE287" s="76"/>
    </row>
    <row r="288" spans="1:31" ht="15.75" customHeight="1" x14ac:dyDescent="0.3">
      <c r="A288" s="76"/>
      <c r="B288" s="76"/>
      <c r="C288" s="76"/>
      <c r="D288" s="77"/>
      <c r="E288" s="76"/>
      <c r="F288" s="76"/>
      <c r="G288" s="76"/>
      <c r="H288" s="76"/>
      <c r="I288" s="78"/>
      <c r="J288" s="76"/>
      <c r="K288" s="76"/>
      <c r="L288" s="76"/>
      <c r="M288" s="76"/>
      <c r="N288" s="76"/>
      <c r="O288" s="76"/>
      <c r="P288" s="76"/>
      <c r="Q288" s="76"/>
      <c r="R288" s="76"/>
      <c r="S288" s="76"/>
      <c r="T288" s="76"/>
      <c r="U288" s="76"/>
      <c r="V288" s="76"/>
      <c r="W288" s="76"/>
      <c r="X288" s="76"/>
      <c r="Y288" s="76"/>
      <c r="Z288" s="76"/>
      <c r="AA288" s="76"/>
      <c r="AB288" s="76"/>
      <c r="AC288" s="76"/>
      <c r="AD288" s="76"/>
      <c r="AE288" s="76"/>
    </row>
    <row r="289" spans="1:31" ht="15.75" customHeight="1" x14ac:dyDescent="0.3">
      <c r="A289" s="76"/>
      <c r="B289" s="76"/>
      <c r="C289" s="76"/>
      <c r="D289" s="77"/>
      <c r="E289" s="76"/>
      <c r="F289" s="76"/>
      <c r="G289" s="76"/>
      <c r="H289" s="76"/>
      <c r="I289" s="78"/>
      <c r="J289" s="76"/>
      <c r="K289" s="76"/>
      <c r="L289" s="76"/>
      <c r="M289" s="76"/>
      <c r="N289" s="76"/>
      <c r="O289" s="76"/>
      <c r="P289" s="76"/>
      <c r="Q289" s="76"/>
      <c r="R289" s="76"/>
      <c r="S289" s="76"/>
      <c r="T289" s="76"/>
      <c r="U289" s="76"/>
      <c r="V289" s="76"/>
      <c r="W289" s="76"/>
      <c r="X289" s="76"/>
      <c r="Y289" s="76"/>
      <c r="Z289" s="76"/>
      <c r="AA289" s="76"/>
      <c r="AB289" s="76"/>
      <c r="AC289" s="76"/>
      <c r="AD289" s="76"/>
      <c r="AE289" s="76"/>
    </row>
    <row r="290" spans="1:31" ht="15.75" customHeight="1" x14ac:dyDescent="0.3">
      <c r="A290" s="76"/>
      <c r="B290" s="76"/>
      <c r="C290" s="76"/>
      <c r="D290" s="77"/>
      <c r="E290" s="76"/>
      <c r="F290" s="76"/>
      <c r="G290" s="76"/>
      <c r="H290" s="76"/>
      <c r="I290" s="78"/>
      <c r="J290" s="76"/>
      <c r="K290" s="76"/>
      <c r="L290" s="76"/>
      <c r="M290" s="76"/>
      <c r="N290" s="76"/>
      <c r="O290" s="76"/>
      <c r="P290" s="76"/>
      <c r="Q290" s="76"/>
      <c r="R290" s="76"/>
      <c r="S290" s="76"/>
      <c r="T290" s="76"/>
      <c r="U290" s="76"/>
      <c r="V290" s="76"/>
      <c r="W290" s="76"/>
      <c r="X290" s="76"/>
      <c r="Y290" s="76"/>
      <c r="Z290" s="76"/>
      <c r="AA290" s="76"/>
      <c r="AB290" s="76"/>
      <c r="AC290" s="76"/>
      <c r="AD290" s="76"/>
      <c r="AE290" s="76"/>
    </row>
    <row r="291" spans="1:31" ht="15.75" customHeight="1" x14ac:dyDescent="0.3">
      <c r="A291" s="76"/>
      <c r="B291" s="76"/>
      <c r="C291" s="76"/>
      <c r="D291" s="77"/>
      <c r="E291" s="76"/>
      <c r="F291" s="76"/>
      <c r="G291" s="76"/>
      <c r="H291" s="76"/>
      <c r="I291" s="78"/>
      <c r="J291" s="76"/>
      <c r="K291" s="76"/>
      <c r="L291" s="76"/>
      <c r="M291" s="76"/>
      <c r="N291" s="76"/>
      <c r="O291" s="76"/>
      <c r="P291" s="76"/>
      <c r="Q291" s="76"/>
      <c r="R291" s="76"/>
      <c r="S291" s="76"/>
      <c r="T291" s="76"/>
      <c r="U291" s="76"/>
      <c r="V291" s="76"/>
      <c r="W291" s="76"/>
      <c r="X291" s="76"/>
      <c r="Y291" s="76"/>
      <c r="Z291" s="76"/>
      <c r="AA291" s="76"/>
      <c r="AB291" s="76"/>
      <c r="AC291" s="76"/>
      <c r="AD291" s="76"/>
      <c r="AE291" s="76"/>
    </row>
    <row r="292" spans="1:31" ht="15.75" customHeight="1" x14ac:dyDescent="0.3">
      <c r="A292" s="76"/>
      <c r="B292" s="76"/>
      <c r="C292" s="76"/>
      <c r="D292" s="77"/>
      <c r="E292" s="76"/>
      <c r="F292" s="76"/>
      <c r="G292" s="76"/>
      <c r="H292" s="76"/>
      <c r="I292" s="78"/>
      <c r="J292" s="76"/>
      <c r="K292" s="76"/>
      <c r="L292" s="76"/>
      <c r="M292" s="76"/>
      <c r="N292" s="76"/>
      <c r="O292" s="76"/>
      <c r="P292" s="76"/>
      <c r="Q292" s="76"/>
      <c r="R292" s="76"/>
      <c r="S292" s="76"/>
      <c r="T292" s="76"/>
      <c r="U292" s="76"/>
      <c r="V292" s="76"/>
      <c r="W292" s="76"/>
      <c r="X292" s="76"/>
      <c r="Y292" s="76"/>
      <c r="Z292" s="76"/>
      <c r="AA292" s="76"/>
      <c r="AB292" s="76"/>
      <c r="AC292" s="76"/>
      <c r="AD292" s="76"/>
      <c r="AE292" s="76"/>
    </row>
    <row r="293" spans="1:31" ht="15.75" customHeight="1" x14ac:dyDescent="0.3">
      <c r="A293" s="76"/>
      <c r="B293" s="76"/>
      <c r="C293" s="76"/>
      <c r="D293" s="77"/>
      <c r="E293" s="76"/>
      <c r="F293" s="76"/>
      <c r="G293" s="76"/>
      <c r="H293" s="76"/>
      <c r="I293" s="78"/>
      <c r="J293" s="76"/>
      <c r="K293" s="76"/>
      <c r="L293" s="76"/>
      <c r="M293" s="76"/>
      <c r="N293" s="76"/>
      <c r="O293" s="76"/>
      <c r="P293" s="76"/>
      <c r="Q293" s="76"/>
      <c r="R293" s="76"/>
      <c r="S293" s="76"/>
      <c r="T293" s="76"/>
      <c r="U293" s="76"/>
      <c r="V293" s="76"/>
      <c r="W293" s="76"/>
      <c r="X293" s="76"/>
      <c r="Y293" s="76"/>
      <c r="Z293" s="76"/>
      <c r="AA293" s="76"/>
      <c r="AB293" s="76"/>
      <c r="AC293" s="76"/>
      <c r="AD293" s="76"/>
      <c r="AE293" s="76"/>
    </row>
    <row r="294" spans="1:31" ht="15.75" customHeight="1" x14ac:dyDescent="0.3">
      <c r="A294" s="76"/>
      <c r="B294" s="76"/>
      <c r="C294" s="76"/>
      <c r="D294" s="77"/>
      <c r="E294" s="76"/>
      <c r="F294" s="76"/>
      <c r="G294" s="76"/>
      <c r="H294" s="76"/>
      <c r="I294" s="78"/>
      <c r="J294" s="76"/>
      <c r="K294" s="76"/>
      <c r="L294" s="76"/>
      <c r="M294" s="76"/>
      <c r="N294" s="76"/>
      <c r="O294" s="76"/>
      <c r="P294" s="76"/>
      <c r="Q294" s="76"/>
      <c r="R294" s="76"/>
      <c r="S294" s="76"/>
      <c r="T294" s="76"/>
      <c r="U294" s="76"/>
      <c r="V294" s="76"/>
      <c r="W294" s="76"/>
      <c r="X294" s="76"/>
      <c r="Y294" s="76"/>
      <c r="Z294" s="76"/>
      <c r="AA294" s="76"/>
      <c r="AB294" s="76"/>
      <c r="AC294" s="76"/>
      <c r="AD294" s="76"/>
      <c r="AE294" s="76"/>
    </row>
    <row r="295" spans="1:31" ht="15.75" customHeight="1" x14ac:dyDescent="0.3">
      <c r="A295" s="76"/>
      <c r="B295" s="76"/>
      <c r="C295" s="76"/>
      <c r="D295" s="77"/>
      <c r="E295" s="76"/>
      <c r="F295" s="76"/>
      <c r="G295" s="76"/>
      <c r="H295" s="76"/>
      <c r="I295" s="78"/>
      <c r="J295" s="76"/>
      <c r="K295" s="76"/>
      <c r="L295" s="76"/>
      <c r="M295" s="76"/>
      <c r="N295" s="76"/>
      <c r="O295" s="76"/>
      <c r="P295" s="76"/>
      <c r="Q295" s="76"/>
      <c r="R295" s="76"/>
      <c r="S295" s="76"/>
      <c r="T295" s="76"/>
      <c r="U295" s="76"/>
      <c r="V295" s="76"/>
      <c r="W295" s="76"/>
      <c r="X295" s="76"/>
      <c r="Y295" s="76"/>
      <c r="Z295" s="76"/>
      <c r="AA295" s="76"/>
      <c r="AB295" s="76"/>
      <c r="AC295" s="76"/>
      <c r="AD295" s="76"/>
      <c r="AE295" s="76"/>
    </row>
    <row r="296" spans="1:31" ht="15.75" customHeight="1" x14ac:dyDescent="0.3">
      <c r="A296" s="76"/>
      <c r="B296" s="76"/>
      <c r="C296" s="76"/>
      <c r="D296" s="77"/>
      <c r="E296" s="76"/>
      <c r="F296" s="76"/>
      <c r="G296" s="76"/>
      <c r="H296" s="76"/>
      <c r="I296" s="78"/>
      <c r="J296" s="76"/>
      <c r="K296" s="76"/>
      <c r="L296" s="76"/>
      <c r="M296" s="76"/>
      <c r="N296" s="76"/>
      <c r="O296" s="76"/>
      <c r="P296" s="76"/>
      <c r="Q296" s="76"/>
      <c r="R296" s="76"/>
      <c r="S296" s="76"/>
      <c r="T296" s="76"/>
      <c r="U296" s="76"/>
      <c r="V296" s="76"/>
      <c r="W296" s="76"/>
      <c r="X296" s="76"/>
      <c r="Y296" s="76"/>
      <c r="Z296" s="76"/>
      <c r="AA296" s="76"/>
      <c r="AB296" s="76"/>
      <c r="AC296" s="76"/>
      <c r="AD296" s="76"/>
      <c r="AE296" s="76"/>
    </row>
    <row r="297" spans="1:31" ht="15.75" customHeight="1" x14ac:dyDescent="0.3">
      <c r="A297" s="76"/>
      <c r="B297" s="76"/>
      <c r="C297" s="76"/>
      <c r="D297" s="77"/>
      <c r="E297" s="76"/>
      <c r="F297" s="76"/>
      <c r="G297" s="76"/>
      <c r="H297" s="76"/>
      <c r="I297" s="78"/>
      <c r="J297" s="76"/>
      <c r="K297" s="76"/>
      <c r="L297" s="76"/>
      <c r="M297" s="76"/>
      <c r="N297" s="76"/>
      <c r="O297" s="76"/>
      <c r="P297" s="76"/>
      <c r="Q297" s="76"/>
      <c r="R297" s="76"/>
      <c r="S297" s="76"/>
      <c r="T297" s="76"/>
      <c r="U297" s="76"/>
      <c r="V297" s="76"/>
      <c r="W297" s="76"/>
      <c r="X297" s="76"/>
      <c r="Y297" s="76"/>
      <c r="Z297" s="76"/>
      <c r="AA297" s="76"/>
      <c r="AB297" s="76"/>
      <c r="AC297" s="76"/>
      <c r="AD297" s="76"/>
      <c r="AE297" s="76"/>
    </row>
    <row r="298" spans="1:31" ht="15.75" customHeight="1" x14ac:dyDescent="0.3">
      <c r="A298" s="76"/>
      <c r="B298" s="76"/>
      <c r="C298" s="76"/>
      <c r="D298" s="77"/>
      <c r="E298" s="76"/>
      <c r="F298" s="76"/>
      <c r="G298" s="76"/>
      <c r="H298" s="76"/>
      <c r="I298" s="78"/>
      <c r="J298" s="76"/>
      <c r="K298" s="76"/>
      <c r="L298" s="76"/>
      <c r="M298" s="76"/>
      <c r="N298" s="76"/>
      <c r="O298" s="76"/>
      <c r="P298" s="76"/>
      <c r="Q298" s="76"/>
      <c r="R298" s="76"/>
      <c r="S298" s="76"/>
      <c r="T298" s="76"/>
      <c r="U298" s="76"/>
      <c r="V298" s="76"/>
      <c r="W298" s="76"/>
      <c r="X298" s="76"/>
      <c r="Y298" s="76"/>
      <c r="Z298" s="76"/>
      <c r="AA298" s="76"/>
      <c r="AB298" s="76"/>
      <c r="AC298" s="76"/>
      <c r="AD298" s="76"/>
      <c r="AE298" s="76"/>
    </row>
    <row r="299" spans="1:31" ht="15.75" customHeight="1" x14ac:dyDescent="0.3">
      <c r="A299" s="76"/>
      <c r="B299" s="76"/>
      <c r="C299" s="76"/>
      <c r="D299" s="77"/>
      <c r="E299" s="76"/>
      <c r="F299" s="76"/>
      <c r="G299" s="76"/>
      <c r="H299" s="76"/>
      <c r="I299" s="78"/>
      <c r="J299" s="76"/>
      <c r="K299" s="76"/>
      <c r="L299" s="76"/>
      <c r="M299" s="76"/>
      <c r="N299" s="76"/>
      <c r="O299" s="76"/>
      <c r="P299" s="76"/>
      <c r="Q299" s="76"/>
      <c r="R299" s="76"/>
      <c r="S299" s="76"/>
      <c r="T299" s="76"/>
      <c r="U299" s="76"/>
      <c r="V299" s="76"/>
      <c r="W299" s="76"/>
      <c r="X299" s="76"/>
      <c r="Y299" s="76"/>
      <c r="Z299" s="76"/>
      <c r="AA299" s="76"/>
      <c r="AB299" s="76"/>
      <c r="AC299" s="76"/>
      <c r="AD299" s="76"/>
      <c r="AE299" s="76"/>
    </row>
    <row r="300" spans="1:31" ht="15.75" customHeight="1" x14ac:dyDescent="0.3">
      <c r="A300" s="76"/>
      <c r="B300" s="76"/>
      <c r="C300" s="76"/>
      <c r="D300" s="77"/>
      <c r="E300" s="76"/>
      <c r="F300" s="76"/>
      <c r="G300" s="76"/>
      <c r="H300" s="76"/>
      <c r="I300" s="78"/>
      <c r="J300" s="76"/>
      <c r="K300" s="76"/>
      <c r="L300" s="76"/>
      <c r="M300" s="76"/>
      <c r="N300" s="76"/>
      <c r="O300" s="76"/>
      <c r="P300" s="76"/>
      <c r="Q300" s="76"/>
      <c r="R300" s="76"/>
      <c r="S300" s="76"/>
      <c r="T300" s="76"/>
      <c r="U300" s="76"/>
      <c r="V300" s="76"/>
      <c r="W300" s="76"/>
      <c r="X300" s="76"/>
      <c r="Y300" s="76"/>
      <c r="Z300" s="76"/>
      <c r="AA300" s="76"/>
      <c r="AB300" s="76"/>
      <c r="AC300" s="76"/>
      <c r="AD300" s="76"/>
      <c r="AE300" s="76"/>
    </row>
    <row r="301" spans="1:31" ht="15.75" customHeight="1" x14ac:dyDescent="0.3">
      <c r="A301" s="76"/>
      <c r="B301" s="76"/>
      <c r="C301" s="76"/>
      <c r="D301" s="77"/>
      <c r="E301" s="76"/>
      <c r="F301" s="76"/>
      <c r="G301" s="76"/>
      <c r="H301" s="76"/>
      <c r="I301" s="78"/>
      <c r="J301" s="76"/>
      <c r="K301" s="76"/>
      <c r="L301" s="76"/>
      <c r="M301" s="76"/>
      <c r="N301" s="76"/>
      <c r="O301" s="76"/>
      <c r="P301" s="76"/>
      <c r="Q301" s="76"/>
      <c r="R301" s="76"/>
      <c r="S301" s="76"/>
      <c r="T301" s="76"/>
      <c r="U301" s="76"/>
      <c r="V301" s="76"/>
      <c r="W301" s="76"/>
      <c r="X301" s="76"/>
      <c r="Y301" s="76"/>
      <c r="Z301" s="76"/>
      <c r="AA301" s="76"/>
      <c r="AB301" s="76"/>
      <c r="AC301" s="76"/>
      <c r="AD301" s="76"/>
      <c r="AE301" s="76"/>
    </row>
    <row r="302" spans="1:31" ht="15.75" customHeight="1" x14ac:dyDescent="0.3">
      <c r="A302" s="76"/>
      <c r="B302" s="76"/>
      <c r="C302" s="76"/>
      <c r="D302" s="77"/>
      <c r="E302" s="76"/>
      <c r="F302" s="76"/>
      <c r="G302" s="76"/>
      <c r="H302" s="76"/>
      <c r="I302" s="78"/>
      <c r="J302" s="76"/>
      <c r="K302" s="76"/>
      <c r="L302" s="76"/>
      <c r="M302" s="76"/>
      <c r="N302" s="76"/>
      <c r="O302" s="76"/>
      <c r="P302" s="76"/>
      <c r="Q302" s="76"/>
      <c r="R302" s="76"/>
      <c r="S302" s="76"/>
      <c r="T302" s="76"/>
      <c r="U302" s="76"/>
      <c r="V302" s="76"/>
      <c r="W302" s="76"/>
      <c r="X302" s="76"/>
      <c r="Y302" s="76"/>
      <c r="Z302" s="76"/>
      <c r="AA302" s="76"/>
      <c r="AB302" s="76"/>
      <c r="AC302" s="76"/>
      <c r="AD302" s="76"/>
      <c r="AE302" s="76"/>
    </row>
    <row r="303" spans="1:31" ht="15.75" customHeight="1" x14ac:dyDescent="0.3">
      <c r="A303" s="76"/>
      <c r="B303" s="76"/>
      <c r="C303" s="76"/>
      <c r="D303" s="77"/>
      <c r="E303" s="76"/>
      <c r="F303" s="76"/>
      <c r="G303" s="76"/>
      <c r="H303" s="76"/>
      <c r="I303" s="78"/>
      <c r="J303" s="76"/>
      <c r="K303" s="76"/>
      <c r="L303" s="76"/>
      <c r="M303" s="76"/>
      <c r="N303" s="76"/>
      <c r="O303" s="76"/>
      <c r="P303" s="76"/>
      <c r="Q303" s="76"/>
      <c r="R303" s="76"/>
      <c r="S303" s="76"/>
      <c r="T303" s="76"/>
      <c r="U303" s="76"/>
      <c r="V303" s="76"/>
      <c r="W303" s="76"/>
      <c r="X303" s="76"/>
      <c r="Y303" s="76"/>
      <c r="Z303" s="76"/>
      <c r="AA303" s="76"/>
      <c r="AB303" s="76"/>
      <c r="AC303" s="76"/>
      <c r="AD303" s="76"/>
      <c r="AE303" s="76"/>
    </row>
    <row r="304" spans="1:31" ht="15.75" customHeight="1" x14ac:dyDescent="0.3">
      <c r="A304" s="76"/>
      <c r="B304" s="76"/>
      <c r="C304" s="76"/>
      <c r="D304" s="77"/>
      <c r="E304" s="76"/>
      <c r="F304" s="76"/>
      <c r="G304" s="76"/>
      <c r="H304" s="76"/>
      <c r="I304" s="78"/>
      <c r="J304" s="76"/>
      <c r="K304" s="76"/>
      <c r="L304" s="76"/>
      <c r="M304" s="76"/>
      <c r="N304" s="76"/>
      <c r="O304" s="76"/>
      <c r="P304" s="76"/>
      <c r="Q304" s="76"/>
      <c r="R304" s="76"/>
      <c r="S304" s="76"/>
      <c r="T304" s="76"/>
      <c r="U304" s="76"/>
      <c r="V304" s="76"/>
      <c r="W304" s="76"/>
      <c r="X304" s="76"/>
      <c r="Y304" s="76"/>
      <c r="Z304" s="76"/>
      <c r="AA304" s="76"/>
      <c r="AB304" s="76"/>
      <c r="AC304" s="76"/>
      <c r="AD304" s="76"/>
      <c r="AE304" s="76"/>
    </row>
    <row r="305" spans="1:31" ht="15.75" customHeight="1" x14ac:dyDescent="0.3">
      <c r="A305" s="76"/>
      <c r="B305" s="76"/>
      <c r="C305" s="76"/>
      <c r="D305" s="77"/>
      <c r="E305" s="76"/>
      <c r="F305" s="76"/>
      <c r="G305" s="76"/>
      <c r="H305" s="76"/>
      <c r="I305" s="78"/>
      <c r="J305" s="76"/>
      <c r="K305" s="76"/>
      <c r="L305" s="76"/>
      <c r="M305" s="76"/>
      <c r="N305" s="76"/>
      <c r="O305" s="76"/>
      <c r="P305" s="76"/>
      <c r="Q305" s="76"/>
      <c r="R305" s="76"/>
      <c r="S305" s="76"/>
      <c r="T305" s="76"/>
      <c r="U305" s="76"/>
      <c r="V305" s="76"/>
      <c r="W305" s="76"/>
      <c r="X305" s="76"/>
      <c r="Y305" s="76"/>
      <c r="Z305" s="76"/>
      <c r="AA305" s="76"/>
      <c r="AB305" s="76"/>
      <c r="AC305" s="76"/>
      <c r="AD305" s="76"/>
      <c r="AE305" s="76"/>
    </row>
    <row r="306" spans="1:31" ht="15.75" customHeight="1" x14ac:dyDescent="0.3">
      <c r="A306" s="76"/>
      <c r="B306" s="76"/>
      <c r="C306" s="76"/>
      <c r="D306" s="77"/>
      <c r="E306" s="76"/>
      <c r="F306" s="76"/>
      <c r="G306" s="76"/>
      <c r="H306" s="76"/>
      <c r="I306" s="78"/>
      <c r="J306" s="76"/>
      <c r="K306" s="76"/>
      <c r="L306" s="76"/>
      <c r="M306" s="76"/>
      <c r="N306" s="76"/>
      <c r="O306" s="76"/>
      <c r="P306" s="76"/>
      <c r="Q306" s="76"/>
      <c r="R306" s="76"/>
      <c r="S306" s="76"/>
      <c r="T306" s="76"/>
      <c r="U306" s="76"/>
      <c r="V306" s="76"/>
      <c r="W306" s="76"/>
      <c r="X306" s="76"/>
      <c r="Y306" s="76"/>
      <c r="Z306" s="76"/>
      <c r="AA306" s="76"/>
      <c r="AB306" s="76"/>
      <c r="AC306" s="76"/>
      <c r="AD306" s="76"/>
      <c r="AE306" s="76"/>
    </row>
    <row r="307" spans="1:31" ht="15.75" customHeight="1" x14ac:dyDescent="0.3">
      <c r="A307" s="76"/>
      <c r="B307" s="76"/>
      <c r="C307" s="76"/>
      <c r="D307" s="77"/>
      <c r="E307" s="76"/>
      <c r="F307" s="76"/>
      <c r="G307" s="76"/>
      <c r="H307" s="76"/>
      <c r="I307" s="78"/>
      <c r="J307" s="76"/>
      <c r="K307" s="76"/>
      <c r="L307" s="76"/>
      <c r="M307" s="76"/>
      <c r="N307" s="76"/>
      <c r="O307" s="76"/>
      <c r="P307" s="76"/>
      <c r="Q307" s="76"/>
      <c r="R307" s="76"/>
      <c r="S307" s="76"/>
      <c r="T307" s="76"/>
      <c r="U307" s="76"/>
      <c r="V307" s="76"/>
      <c r="W307" s="76"/>
      <c r="X307" s="76"/>
      <c r="Y307" s="76"/>
      <c r="Z307" s="76"/>
      <c r="AA307" s="76"/>
      <c r="AB307" s="76"/>
      <c r="AC307" s="76"/>
      <c r="AD307" s="76"/>
      <c r="AE307" s="76"/>
    </row>
    <row r="308" spans="1:31" ht="15.75" customHeight="1" x14ac:dyDescent="0.3">
      <c r="A308" s="76"/>
      <c r="B308" s="76"/>
      <c r="C308" s="76"/>
      <c r="D308" s="77"/>
      <c r="E308" s="76"/>
      <c r="F308" s="76"/>
      <c r="G308" s="76"/>
      <c r="H308" s="76"/>
      <c r="I308" s="78"/>
      <c r="J308" s="76"/>
      <c r="K308" s="76"/>
      <c r="L308" s="76"/>
      <c r="M308" s="76"/>
      <c r="N308" s="76"/>
      <c r="O308" s="76"/>
      <c r="P308" s="76"/>
      <c r="Q308" s="76"/>
      <c r="R308" s="76"/>
      <c r="S308" s="76"/>
      <c r="T308" s="76"/>
      <c r="U308" s="76"/>
      <c r="V308" s="76"/>
      <c r="W308" s="76"/>
      <c r="X308" s="76"/>
      <c r="Y308" s="76"/>
      <c r="Z308" s="76"/>
      <c r="AA308" s="76"/>
      <c r="AB308" s="76"/>
      <c r="AC308" s="76"/>
      <c r="AD308" s="76"/>
      <c r="AE308" s="76"/>
    </row>
    <row r="309" spans="1:31" ht="15.75" customHeight="1" x14ac:dyDescent="0.3">
      <c r="A309" s="76"/>
      <c r="B309" s="76"/>
      <c r="C309" s="76"/>
      <c r="D309" s="77"/>
      <c r="E309" s="76"/>
      <c r="F309" s="76"/>
      <c r="G309" s="76"/>
      <c r="H309" s="76"/>
      <c r="I309" s="78"/>
      <c r="J309" s="76"/>
      <c r="K309" s="76"/>
      <c r="L309" s="76"/>
      <c r="M309" s="76"/>
      <c r="N309" s="76"/>
      <c r="O309" s="76"/>
      <c r="P309" s="76"/>
      <c r="Q309" s="76"/>
      <c r="R309" s="76"/>
      <c r="S309" s="76"/>
      <c r="T309" s="76"/>
      <c r="U309" s="76"/>
      <c r="V309" s="76"/>
      <c r="W309" s="76"/>
      <c r="X309" s="76"/>
      <c r="Y309" s="76"/>
      <c r="Z309" s="76"/>
      <c r="AA309" s="76"/>
      <c r="AB309" s="76"/>
      <c r="AC309" s="76"/>
      <c r="AD309" s="76"/>
      <c r="AE309" s="76"/>
    </row>
    <row r="310" spans="1:31" ht="15.75" customHeight="1" x14ac:dyDescent="0.3">
      <c r="A310" s="76"/>
      <c r="B310" s="76"/>
      <c r="C310" s="76"/>
      <c r="D310" s="77"/>
      <c r="E310" s="76"/>
      <c r="F310" s="76"/>
      <c r="G310" s="76"/>
      <c r="H310" s="76"/>
      <c r="I310" s="78"/>
      <c r="J310" s="76"/>
      <c r="K310" s="76"/>
      <c r="L310" s="76"/>
      <c r="M310" s="76"/>
      <c r="N310" s="76"/>
      <c r="O310" s="76"/>
      <c r="P310" s="76"/>
      <c r="Q310" s="76"/>
      <c r="R310" s="76"/>
      <c r="S310" s="76"/>
      <c r="T310" s="76"/>
      <c r="U310" s="76"/>
      <c r="V310" s="76"/>
      <c r="W310" s="76"/>
      <c r="X310" s="76"/>
      <c r="Y310" s="76"/>
      <c r="Z310" s="76"/>
      <c r="AA310" s="76"/>
      <c r="AB310" s="76"/>
      <c r="AC310" s="76"/>
      <c r="AD310" s="76"/>
      <c r="AE310" s="76"/>
    </row>
    <row r="311" spans="1:31" ht="15.75" customHeight="1" x14ac:dyDescent="0.3">
      <c r="A311" s="76"/>
      <c r="B311" s="76"/>
      <c r="C311" s="76"/>
      <c r="D311" s="77"/>
      <c r="E311" s="76"/>
      <c r="F311" s="76"/>
      <c r="G311" s="76"/>
      <c r="H311" s="76"/>
      <c r="I311" s="78"/>
      <c r="J311" s="76"/>
      <c r="K311" s="76"/>
      <c r="L311" s="76"/>
      <c r="M311" s="76"/>
      <c r="N311" s="76"/>
      <c r="O311" s="76"/>
      <c r="P311" s="76"/>
      <c r="Q311" s="76"/>
      <c r="R311" s="76"/>
      <c r="S311" s="76"/>
      <c r="T311" s="76"/>
      <c r="U311" s="76"/>
      <c r="V311" s="76"/>
      <c r="W311" s="76"/>
      <c r="X311" s="76"/>
      <c r="Y311" s="76"/>
      <c r="Z311" s="76"/>
      <c r="AA311" s="76"/>
      <c r="AB311" s="76"/>
      <c r="AC311" s="76"/>
      <c r="AD311" s="76"/>
      <c r="AE311" s="76"/>
    </row>
    <row r="312" spans="1:31" ht="15.75" customHeight="1" x14ac:dyDescent="0.3">
      <c r="A312" s="76"/>
      <c r="B312" s="76"/>
      <c r="C312" s="76"/>
      <c r="D312" s="77"/>
      <c r="E312" s="76"/>
      <c r="F312" s="76"/>
      <c r="G312" s="76"/>
      <c r="H312" s="76"/>
      <c r="I312" s="78"/>
      <c r="J312" s="76"/>
      <c r="K312" s="76"/>
      <c r="L312" s="76"/>
      <c r="M312" s="76"/>
      <c r="N312" s="76"/>
      <c r="O312" s="76"/>
      <c r="P312" s="76"/>
      <c r="Q312" s="76"/>
      <c r="R312" s="76"/>
      <c r="S312" s="76"/>
      <c r="T312" s="76"/>
      <c r="U312" s="76"/>
      <c r="V312" s="76"/>
      <c r="W312" s="76"/>
      <c r="X312" s="76"/>
      <c r="Y312" s="76"/>
      <c r="Z312" s="76"/>
      <c r="AA312" s="76"/>
      <c r="AB312" s="76"/>
      <c r="AC312" s="76"/>
      <c r="AD312" s="76"/>
      <c r="AE312" s="76"/>
    </row>
    <row r="313" spans="1:31" ht="15.75" customHeight="1" x14ac:dyDescent="0.3">
      <c r="A313" s="76"/>
      <c r="B313" s="76"/>
      <c r="C313" s="76"/>
      <c r="D313" s="77"/>
      <c r="E313" s="76"/>
      <c r="F313" s="76"/>
      <c r="G313" s="76"/>
      <c r="H313" s="76"/>
      <c r="I313" s="78"/>
      <c r="J313" s="76"/>
      <c r="K313" s="76"/>
      <c r="L313" s="76"/>
      <c r="M313" s="76"/>
      <c r="N313" s="76"/>
      <c r="O313" s="76"/>
      <c r="P313" s="76"/>
      <c r="Q313" s="76"/>
      <c r="R313" s="76"/>
      <c r="S313" s="76"/>
      <c r="T313" s="76"/>
      <c r="U313" s="76"/>
      <c r="V313" s="76"/>
      <c r="W313" s="76"/>
      <c r="X313" s="76"/>
      <c r="Y313" s="76"/>
      <c r="Z313" s="76"/>
      <c r="AA313" s="76"/>
      <c r="AB313" s="76"/>
      <c r="AC313" s="76"/>
      <c r="AD313" s="76"/>
      <c r="AE313" s="76"/>
    </row>
    <row r="314" spans="1:31" ht="15.75" customHeight="1" x14ac:dyDescent="0.3">
      <c r="A314" s="76"/>
      <c r="B314" s="76"/>
      <c r="C314" s="76"/>
      <c r="D314" s="77"/>
      <c r="E314" s="76"/>
      <c r="F314" s="76"/>
      <c r="G314" s="76"/>
      <c r="H314" s="76"/>
      <c r="I314" s="78"/>
      <c r="J314" s="76"/>
      <c r="K314" s="76"/>
      <c r="L314" s="76"/>
      <c r="M314" s="76"/>
      <c r="N314" s="76"/>
      <c r="O314" s="76"/>
      <c r="P314" s="76"/>
      <c r="Q314" s="76"/>
      <c r="R314" s="76"/>
      <c r="S314" s="76"/>
      <c r="T314" s="76"/>
      <c r="U314" s="76"/>
      <c r="V314" s="76"/>
      <c r="W314" s="76"/>
      <c r="X314" s="76"/>
      <c r="Y314" s="76"/>
      <c r="Z314" s="76"/>
      <c r="AA314" s="76"/>
      <c r="AB314" s="76"/>
      <c r="AC314" s="76"/>
      <c r="AD314" s="76"/>
      <c r="AE314" s="76"/>
    </row>
    <row r="315" spans="1:31" ht="15.75" customHeight="1" x14ac:dyDescent="0.3">
      <c r="A315" s="76"/>
      <c r="B315" s="76"/>
      <c r="C315" s="76"/>
      <c r="D315" s="77"/>
      <c r="E315" s="76"/>
      <c r="F315" s="76"/>
      <c r="G315" s="76"/>
      <c r="H315" s="76"/>
      <c r="I315" s="78"/>
      <c r="J315" s="76"/>
      <c r="K315" s="76"/>
      <c r="L315" s="76"/>
      <c r="M315" s="76"/>
      <c r="N315" s="76"/>
      <c r="O315" s="76"/>
      <c r="P315" s="76"/>
      <c r="Q315" s="76"/>
      <c r="R315" s="76"/>
      <c r="S315" s="76"/>
      <c r="T315" s="76"/>
      <c r="U315" s="76"/>
      <c r="V315" s="76"/>
      <c r="W315" s="76"/>
      <c r="X315" s="76"/>
      <c r="Y315" s="76"/>
      <c r="Z315" s="76"/>
      <c r="AA315" s="76"/>
      <c r="AB315" s="76"/>
      <c r="AC315" s="76"/>
      <c r="AD315" s="76"/>
      <c r="AE315" s="76"/>
    </row>
    <row r="316" spans="1:31" ht="15.75" customHeight="1" x14ac:dyDescent="0.3">
      <c r="A316" s="76"/>
      <c r="B316" s="76"/>
      <c r="C316" s="76"/>
      <c r="D316" s="77"/>
      <c r="E316" s="76"/>
      <c r="F316" s="76"/>
      <c r="G316" s="76"/>
      <c r="H316" s="76"/>
      <c r="I316" s="78"/>
      <c r="J316" s="76"/>
      <c r="K316" s="76"/>
      <c r="L316" s="76"/>
      <c r="M316" s="76"/>
      <c r="N316" s="76"/>
      <c r="O316" s="76"/>
      <c r="P316" s="76"/>
      <c r="Q316" s="76"/>
      <c r="R316" s="76"/>
      <c r="S316" s="76"/>
      <c r="T316" s="76"/>
      <c r="U316" s="76"/>
      <c r="V316" s="76"/>
      <c r="W316" s="76"/>
      <c r="X316" s="76"/>
      <c r="Y316" s="76"/>
      <c r="Z316" s="76"/>
      <c r="AA316" s="76"/>
      <c r="AB316" s="76"/>
      <c r="AC316" s="76"/>
      <c r="AD316" s="76"/>
      <c r="AE316" s="76"/>
    </row>
    <row r="317" spans="1:31" ht="15.75" customHeight="1" x14ac:dyDescent="0.3">
      <c r="A317" s="76"/>
      <c r="B317" s="76"/>
      <c r="C317" s="76"/>
      <c r="D317" s="77"/>
      <c r="E317" s="76"/>
      <c r="F317" s="76"/>
      <c r="G317" s="76"/>
      <c r="H317" s="76"/>
      <c r="I317" s="78"/>
      <c r="J317" s="76"/>
      <c r="K317" s="76"/>
      <c r="L317" s="76"/>
      <c r="M317" s="76"/>
      <c r="N317" s="76"/>
      <c r="O317" s="76"/>
      <c r="P317" s="76"/>
      <c r="Q317" s="76"/>
      <c r="R317" s="76"/>
      <c r="S317" s="76"/>
      <c r="T317" s="76"/>
      <c r="U317" s="76"/>
      <c r="V317" s="76"/>
      <c r="W317" s="76"/>
      <c r="X317" s="76"/>
      <c r="Y317" s="76"/>
      <c r="Z317" s="76"/>
      <c r="AA317" s="76"/>
      <c r="AB317" s="76"/>
      <c r="AC317" s="76"/>
      <c r="AD317" s="76"/>
      <c r="AE317" s="76"/>
    </row>
    <row r="318" spans="1:31" ht="15.75" customHeight="1" x14ac:dyDescent="0.3">
      <c r="A318" s="76"/>
      <c r="B318" s="76"/>
      <c r="C318" s="76"/>
      <c r="D318" s="77"/>
      <c r="E318" s="76"/>
      <c r="F318" s="76"/>
      <c r="G318" s="76"/>
      <c r="H318" s="76"/>
      <c r="I318" s="78"/>
      <c r="J318" s="76"/>
      <c r="K318" s="76"/>
      <c r="L318" s="76"/>
      <c r="M318" s="76"/>
      <c r="N318" s="76"/>
      <c r="O318" s="76"/>
      <c r="P318" s="76"/>
      <c r="Q318" s="76"/>
      <c r="R318" s="76"/>
      <c r="S318" s="76"/>
      <c r="T318" s="76"/>
      <c r="U318" s="76"/>
      <c r="V318" s="76"/>
      <c r="W318" s="76"/>
      <c r="X318" s="76"/>
      <c r="Y318" s="76"/>
      <c r="Z318" s="76"/>
      <c r="AA318" s="76"/>
      <c r="AB318" s="76"/>
      <c r="AC318" s="76"/>
      <c r="AD318" s="76"/>
      <c r="AE318" s="76"/>
    </row>
    <row r="319" spans="1:31" ht="15.75" customHeight="1" x14ac:dyDescent="0.3">
      <c r="A319" s="76"/>
      <c r="B319" s="76"/>
      <c r="C319" s="76"/>
      <c r="D319" s="77"/>
      <c r="E319" s="76"/>
      <c r="F319" s="76"/>
      <c r="G319" s="76"/>
      <c r="H319" s="76"/>
      <c r="I319" s="78"/>
      <c r="J319" s="76"/>
      <c r="K319" s="76"/>
      <c r="L319" s="76"/>
      <c r="M319" s="76"/>
      <c r="N319" s="76"/>
      <c r="O319" s="76"/>
      <c r="P319" s="76"/>
      <c r="Q319" s="76"/>
      <c r="R319" s="76"/>
      <c r="S319" s="76"/>
      <c r="T319" s="76"/>
      <c r="U319" s="76"/>
      <c r="V319" s="76"/>
      <c r="W319" s="76"/>
      <c r="X319" s="76"/>
      <c r="Y319" s="76"/>
      <c r="Z319" s="76"/>
      <c r="AA319" s="76"/>
      <c r="AB319" s="76"/>
      <c r="AC319" s="76"/>
      <c r="AD319" s="76"/>
      <c r="AE319" s="76"/>
    </row>
    <row r="320" spans="1:31" ht="15.75" customHeight="1" x14ac:dyDescent="0.3">
      <c r="A320" s="76"/>
      <c r="B320" s="76"/>
      <c r="C320" s="76"/>
      <c r="D320" s="77"/>
      <c r="E320" s="76"/>
      <c r="F320" s="76"/>
      <c r="G320" s="76"/>
      <c r="H320" s="76"/>
      <c r="I320" s="78"/>
      <c r="J320" s="76"/>
      <c r="K320" s="76"/>
      <c r="L320" s="76"/>
      <c r="M320" s="76"/>
      <c r="N320" s="76"/>
      <c r="O320" s="76"/>
      <c r="P320" s="76"/>
      <c r="Q320" s="76"/>
      <c r="R320" s="76"/>
      <c r="S320" s="76"/>
      <c r="T320" s="76"/>
      <c r="U320" s="76"/>
      <c r="V320" s="76"/>
      <c r="W320" s="76"/>
      <c r="X320" s="76"/>
      <c r="Y320" s="76"/>
      <c r="Z320" s="76"/>
      <c r="AA320" s="76"/>
      <c r="AB320" s="76"/>
      <c r="AC320" s="76"/>
      <c r="AD320" s="76"/>
      <c r="AE320" s="76"/>
    </row>
    <row r="321" spans="1:31" ht="15.75" customHeight="1" x14ac:dyDescent="0.3">
      <c r="A321" s="76"/>
      <c r="B321" s="76"/>
      <c r="C321" s="76"/>
      <c r="D321" s="77"/>
      <c r="E321" s="76"/>
      <c r="F321" s="76"/>
      <c r="G321" s="76"/>
      <c r="H321" s="76"/>
      <c r="I321" s="78"/>
      <c r="J321" s="76"/>
      <c r="K321" s="76"/>
      <c r="L321" s="76"/>
      <c r="M321" s="76"/>
      <c r="N321" s="76"/>
      <c r="O321" s="76"/>
      <c r="P321" s="76"/>
      <c r="Q321" s="76"/>
      <c r="R321" s="76"/>
      <c r="S321" s="76"/>
      <c r="T321" s="76"/>
      <c r="U321" s="76"/>
      <c r="V321" s="76"/>
      <c r="W321" s="76"/>
      <c r="X321" s="76"/>
      <c r="Y321" s="76"/>
      <c r="Z321" s="76"/>
      <c r="AA321" s="76"/>
      <c r="AB321" s="76"/>
      <c r="AC321" s="76"/>
      <c r="AD321" s="76"/>
      <c r="AE321" s="76"/>
    </row>
    <row r="322" spans="1:31" ht="15.75" customHeight="1" x14ac:dyDescent="0.3">
      <c r="A322" s="76"/>
      <c r="B322" s="76"/>
      <c r="C322" s="76"/>
      <c r="D322" s="77"/>
      <c r="E322" s="76"/>
      <c r="F322" s="76"/>
      <c r="G322" s="76"/>
      <c r="H322" s="76"/>
      <c r="I322" s="78"/>
      <c r="J322" s="76"/>
      <c r="K322" s="76"/>
      <c r="L322" s="76"/>
      <c r="M322" s="76"/>
      <c r="N322" s="76"/>
      <c r="O322" s="76"/>
      <c r="P322" s="76"/>
      <c r="Q322" s="76"/>
      <c r="R322" s="76"/>
      <c r="S322" s="76"/>
      <c r="T322" s="76"/>
      <c r="U322" s="76"/>
      <c r="V322" s="76"/>
      <c r="W322" s="76"/>
      <c r="X322" s="76"/>
      <c r="Y322" s="76"/>
      <c r="Z322" s="76"/>
      <c r="AA322" s="76"/>
      <c r="AB322" s="76"/>
      <c r="AC322" s="76"/>
      <c r="AD322" s="76"/>
      <c r="AE322" s="76"/>
    </row>
    <row r="323" spans="1:31" ht="15.75" customHeight="1" x14ac:dyDescent="0.3">
      <c r="A323" s="76"/>
      <c r="B323" s="76"/>
      <c r="C323" s="76"/>
      <c r="D323" s="77"/>
      <c r="E323" s="76"/>
      <c r="F323" s="76"/>
      <c r="G323" s="76"/>
      <c r="H323" s="76"/>
      <c r="I323" s="78"/>
      <c r="J323" s="76"/>
      <c r="K323" s="76"/>
      <c r="L323" s="76"/>
      <c r="M323" s="76"/>
      <c r="N323" s="76"/>
      <c r="O323" s="76"/>
      <c r="P323" s="76"/>
      <c r="Q323" s="76"/>
      <c r="R323" s="76"/>
      <c r="S323" s="76"/>
      <c r="T323" s="76"/>
      <c r="U323" s="76"/>
      <c r="V323" s="76"/>
      <c r="W323" s="76"/>
      <c r="X323" s="76"/>
      <c r="Y323" s="76"/>
      <c r="Z323" s="76"/>
      <c r="AA323" s="76"/>
      <c r="AB323" s="76"/>
      <c r="AC323" s="76"/>
      <c r="AD323" s="76"/>
      <c r="AE323" s="76"/>
    </row>
    <row r="324" spans="1:31" ht="15.75" customHeight="1" x14ac:dyDescent="0.3">
      <c r="A324" s="76"/>
      <c r="B324" s="76"/>
      <c r="C324" s="76"/>
      <c r="D324" s="77"/>
      <c r="E324" s="76"/>
      <c r="F324" s="76"/>
      <c r="G324" s="76"/>
      <c r="H324" s="76"/>
      <c r="I324" s="78"/>
      <c r="J324" s="76"/>
      <c r="K324" s="76"/>
      <c r="L324" s="76"/>
      <c r="M324" s="76"/>
      <c r="N324" s="76"/>
      <c r="O324" s="76"/>
      <c r="P324" s="76"/>
      <c r="Q324" s="76"/>
      <c r="R324" s="76"/>
      <c r="S324" s="76"/>
      <c r="T324" s="76"/>
      <c r="U324" s="76"/>
      <c r="V324" s="76"/>
      <c r="W324" s="76"/>
      <c r="X324" s="76"/>
      <c r="Y324" s="76"/>
      <c r="Z324" s="76"/>
      <c r="AA324" s="76"/>
      <c r="AB324" s="76"/>
      <c r="AC324" s="76"/>
      <c r="AD324" s="76"/>
      <c r="AE324" s="76"/>
    </row>
    <row r="325" spans="1:31" ht="15.75" customHeight="1" x14ac:dyDescent="0.3">
      <c r="A325" s="76"/>
      <c r="B325" s="76"/>
      <c r="C325" s="76"/>
      <c r="D325" s="77"/>
      <c r="E325" s="76"/>
      <c r="F325" s="76"/>
      <c r="G325" s="76"/>
      <c r="H325" s="76"/>
      <c r="I325" s="78"/>
      <c r="J325" s="76"/>
      <c r="K325" s="76"/>
      <c r="L325" s="76"/>
      <c r="M325" s="76"/>
      <c r="N325" s="76"/>
      <c r="O325" s="76"/>
      <c r="P325" s="76"/>
      <c r="Q325" s="76"/>
      <c r="R325" s="76"/>
      <c r="S325" s="76"/>
      <c r="T325" s="76"/>
      <c r="U325" s="76"/>
      <c r="V325" s="76"/>
      <c r="W325" s="76"/>
      <c r="X325" s="76"/>
      <c r="Y325" s="76"/>
      <c r="Z325" s="76"/>
      <c r="AA325" s="76"/>
      <c r="AB325" s="76"/>
      <c r="AC325" s="76"/>
      <c r="AD325" s="76"/>
      <c r="AE325" s="76"/>
    </row>
    <row r="326" spans="1:31" ht="15.75" customHeight="1" x14ac:dyDescent="0.3">
      <c r="A326" s="76"/>
      <c r="B326" s="76"/>
      <c r="C326" s="76"/>
      <c r="D326" s="77"/>
      <c r="E326" s="76"/>
      <c r="F326" s="76"/>
      <c r="G326" s="76"/>
      <c r="H326" s="76"/>
      <c r="I326" s="78"/>
      <c r="J326" s="76"/>
      <c r="K326" s="76"/>
      <c r="L326" s="76"/>
      <c r="M326" s="76"/>
      <c r="N326" s="76"/>
      <c r="O326" s="76"/>
      <c r="P326" s="76"/>
      <c r="Q326" s="76"/>
      <c r="R326" s="76"/>
      <c r="S326" s="76"/>
      <c r="T326" s="76"/>
      <c r="U326" s="76"/>
      <c r="V326" s="76"/>
      <c r="W326" s="76"/>
      <c r="X326" s="76"/>
      <c r="Y326" s="76"/>
      <c r="Z326" s="76"/>
      <c r="AA326" s="76"/>
      <c r="AB326" s="76"/>
      <c r="AC326" s="76"/>
      <c r="AD326" s="76"/>
      <c r="AE326" s="76"/>
    </row>
    <row r="327" spans="1:31" ht="15.75" customHeight="1" x14ac:dyDescent="0.3">
      <c r="A327" s="76"/>
      <c r="B327" s="76"/>
      <c r="C327" s="76"/>
      <c r="D327" s="77"/>
      <c r="E327" s="76"/>
      <c r="F327" s="76"/>
      <c r="G327" s="76"/>
      <c r="H327" s="76"/>
      <c r="I327" s="78"/>
      <c r="J327" s="76"/>
      <c r="K327" s="76"/>
      <c r="L327" s="76"/>
      <c r="M327" s="76"/>
      <c r="N327" s="76"/>
      <c r="O327" s="76"/>
      <c r="P327" s="76"/>
      <c r="Q327" s="76"/>
      <c r="R327" s="76"/>
      <c r="S327" s="76"/>
      <c r="T327" s="76"/>
      <c r="U327" s="76"/>
      <c r="V327" s="76"/>
      <c r="W327" s="76"/>
      <c r="X327" s="76"/>
      <c r="Y327" s="76"/>
      <c r="Z327" s="76"/>
      <c r="AA327" s="76"/>
      <c r="AB327" s="76"/>
      <c r="AC327" s="76"/>
      <c r="AD327" s="76"/>
      <c r="AE327" s="76"/>
    </row>
    <row r="328" spans="1:31" ht="15.75" customHeight="1" x14ac:dyDescent="0.3">
      <c r="A328" s="76"/>
      <c r="B328" s="76"/>
      <c r="C328" s="76"/>
      <c r="D328" s="77"/>
      <c r="E328" s="76"/>
      <c r="F328" s="76"/>
      <c r="G328" s="76"/>
      <c r="H328" s="76"/>
      <c r="I328" s="78"/>
      <c r="J328" s="76"/>
      <c r="K328" s="76"/>
      <c r="L328" s="76"/>
      <c r="M328" s="76"/>
      <c r="N328" s="76"/>
      <c r="O328" s="76"/>
      <c r="P328" s="76"/>
      <c r="Q328" s="76"/>
      <c r="R328" s="76"/>
      <c r="S328" s="76"/>
      <c r="T328" s="76"/>
      <c r="U328" s="76"/>
      <c r="V328" s="76"/>
      <c r="W328" s="76"/>
      <c r="X328" s="76"/>
      <c r="Y328" s="76"/>
      <c r="Z328" s="76"/>
      <c r="AA328" s="76"/>
      <c r="AB328" s="76"/>
      <c r="AC328" s="76"/>
      <c r="AD328" s="76"/>
      <c r="AE328" s="76"/>
    </row>
    <row r="329" spans="1:31" ht="15.75" customHeight="1" x14ac:dyDescent="0.3">
      <c r="A329" s="76"/>
      <c r="B329" s="76"/>
      <c r="C329" s="76"/>
      <c r="D329" s="77"/>
      <c r="E329" s="76"/>
      <c r="F329" s="76"/>
      <c r="G329" s="76"/>
      <c r="H329" s="76"/>
      <c r="I329" s="78"/>
      <c r="J329" s="76"/>
      <c r="K329" s="76"/>
      <c r="L329" s="76"/>
      <c r="M329" s="76"/>
      <c r="N329" s="76"/>
      <c r="O329" s="76"/>
      <c r="P329" s="76"/>
      <c r="Q329" s="76"/>
      <c r="R329" s="76"/>
      <c r="S329" s="76"/>
      <c r="T329" s="76"/>
      <c r="U329" s="76"/>
      <c r="V329" s="76"/>
      <c r="W329" s="76"/>
      <c r="X329" s="76"/>
      <c r="Y329" s="76"/>
      <c r="Z329" s="76"/>
      <c r="AA329" s="76"/>
      <c r="AB329" s="76"/>
      <c r="AC329" s="76"/>
      <c r="AD329" s="76"/>
      <c r="AE329" s="76"/>
    </row>
    <row r="330" spans="1:31" ht="15.75" customHeight="1" x14ac:dyDescent="0.3">
      <c r="A330" s="76"/>
      <c r="B330" s="76"/>
      <c r="C330" s="76"/>
      <c r="D330" s="77"/>
      <c r="E330" s="76"/>
      <c r="F330" s="76"/>
      <c r="G330" s="76"/>
      <c r="H330" s="76"/>
      <c r="I330" s="78"/>
      <c r="J330" s="76"/>
      <c r="K330" s="76"/>
      <c r="L330" s="76"/>
      <c r="M330" s="76"/>
      <c r="N330" s="76"/>
      <c r="O330" s="76"/>
      <c r="P330" s="76"/>
      <c r="Q330" s="76"/>
      <c r="R330" s="76"/>
      <c r="S330" s="76"/>
      <c r="T330" s="76"/>
      <c r="U330" s="76"/>
      <c r="V330" s="76"/>
      <c r="W330" s="76"/>
      <c r="X330" s="76"/>
      <c r="Y330" s="76"/>
      <c r="Z330" s="76"/>
      <c r="AA330" s="76"/>
      <c r="AB330" s="76"/>
      <c r="AC330" s="76"/>
      <c r="AD330" s="76"/>
      <c r="AE330" s="76"/>
    </row>
    <row r="331" spans="1:31" ht="15.75" customHeight="1" x14ac:dyDescent="0.3">
      <c r="A331" s="76"/>
      <c r="B331" s="76"/>
      <c r="C331" s="76"/>
      <c r="D331" s="77"/>
      <c r="E331" s="76"/>
      <c r="F331" s="76"/>
      <c r="G331" s="76"/>
      <c r="H331" s="76"/>
      <c r="I331" s="78"/>
      <c r="J331" s="76"/>
      <c r="K331" s="76"/>
      <c r="L331" s="76"/>
      <c r="M331" s="76"/>
      <c r="N331" s="76"/>
      <c r="O331" s="76"/>
      <c r="P331" s="76"/>
      <c r="Q331" s="76"/>
      <c r="R331" s="76"/>
      <c r="S331" s="76"/>
      <c r="T331" s="76"/>
      <c r="U331" s="76"/>
      <c r="V331" s="76"/>
      <c r="W331" s="76"/>
      <c r="X331" s="76"/>
      <c r="Y331" s="76"/>
      <c r="Z331" s="76"/>
      <c r="AA331" s="76"/>
      <c r="AB331" s="76"/>
      <c r="AC331" s="76"/>
      <c r="AD331" s="76"/>
      <c r="AE331" s="76"/>
    </row>
    <row r="332" spans="1:31" ht="15.75" customHeight="1" x14ac:dyDescent="0.3">
      <c r="A332" s="76"/>
      <c r="B332" s="76"/>
      <c r="C332" s="76"/>
      <c r="D332" s="77"/>
      <c r="E332" s="76"/>
      <c r="F332" s="76"/>
      <c r="G332" s="76"/>
      <c r="H332" s="76"/>
      <c r="I332" s="78"/>
      <c r="J332" s="76"/>
      <c r="K332" s="76"/>
      <c r="L332" s="76"/>
      <c r="M332" s="76"/>
      <c r="N332" s="76"/>
      <c r="O332" s="76"/>
      <c r="P332" s="76"/>
      <c r="Q332" s="76"/>
      <c r="R332" s="76"/>
      <c r="S332" s="76"/>
      <c r="T332" s="76"/>
      <c r="U332" s="76"/>
      <c r="V332" s="76"/>
      <c r="W332" s="76"/>
      <c r="X332" s="76"/>
      <c r="Y332" s="76"/>
      <c r="Z332" s="76"/>
      <c r="AA332" s="76"/>
      <c r="AB332" s="76"/>
      <c r="AC332" s="76"/>
      <c r="AD332" s="76"/>
      <c r="AE332" s="76"/>
    </row>
    <row r="333" spans="1:31" ht="15.75" customHeight="1" x14ac:dyDescent="0.3">
      <c r="A333" s="76"/>
      <c r="B333" s="76"/>
      <c r="C333" s="76"/>
      <c r="D333" s="77"/>
      <c r="E333" s="76"/>
      <c r="F333" s="76"/>
      <c r="G333" s="76"/>
      <c r="H333" s="76"/>
      <c r="I333" s="78"/>
      <c r="J333" s="76"/>
      <c r="K333" s="76"/>
      <c r="L333" s="76"/>
      <c r="M333" s="76"/>
      <c r="N333" s="76"/>
      <c r="O333" s="76"/>
      <c r="P333" s="76"/>
      <c r="Q333" s="76"/>
      <c r="R333" s="76"/>
      <c r="S333" s="76"/>
      <c r="T333" s="76"/>
      <c r="U333" s="76"/>
      <c r="V333" s="76"/>
      <c r="W333" s="76"/>
      <c r="X333" s="76"/>
      <c r="Y333" s="76"/>
      <c r="Z333" s="76"/>
      <c r="AA333" s="76"/>
      <c r="AB333" s="76"/>
      <c r="AC333" s="76"/>
      <c r="AD333" s="76"/>
      <c r="AE333" s="76"/>
    </row>
    <row r="334" spans="1:31" ht="15.75" customHeight="1" x14ac:dyDescent="0.3">
      <c r="A334" s="76"/>
      <c r="B334" s="76"/>
      <c r="C334" s="76"/>
      <c r="D334" s="77"/>
      <c r="E334" s="76"/>
      <c r="F334" s="76"/>
      <c r="G334" s="76"/>
      <c r="H334" s="76"/>
      <c r="I334" s="78"/>
      <c r="J334" s="76"/>
      <c r="K334" s="76"/>
      <c r="L334" s="76"/>
      <c r="M334" s="76"/>
      <c r="N334" s="76"/>
      <c r="O334" s="76"/>
      <c r="P334" s="76"/>
      <c r="Q334" s="76"/>
      <c r="R334" s="76"/>
      <c r="S334" s="76"/>
      <c r="T334" s="76"/>
      <c r="U334" s="76"/>
      <c r="V334" s="76"/>
      <c r="W334" s="76"/>
      <c r="X334" s="76"/>
      <c r="Y334" s="76"/>
      <c r="Z334" s="76"/>
      <c r="AA334" s="76"/>
      <c r="AB334" s="76"/>
      <c r="AC334" s="76"/>
      <c r="AD334" s="76"/>
      <c r="AE334" s="76"/>
    </row>
    <row r="335" spans="1:31" ht="15.75" customHeight="1" x14ac:dyDescent="0.3">
      <c r="A335" s="76"/>
      <c r="B335" s="76"/>
      <c r="C335" s="76"/>
      <c r="D335" s="77"/>
      <c r="E335" s="76"/>
      <c r="F335" s="76"/>
      <c r="G335" s="76"/>
      <c r="H335" s="76"/>
      <c r="I335" s="78"/>
      <c r="J335" s="76"/>
      <c r="K335" s="76"/>
      <c r="L335" s="76"/>
      <c r="M335" s="76"/>
      <c r="N335" s="76"/>
      <c r="O335" s="76"/>
      <c r="P335" s="76"/>
      <c r="Q335" s="76"/>
      <c r="R335" s="76"/>
      <c r="S335" s="76"/>
      <c r="T335" s="76"/>
      <c r="U335" s="76"/>
      <c r="V335" s="76"/>
      <c r="W335" s="76"/>
      <c r="X335" s="76"/>
      <c r="Y335" s="76"/>
      <c r="Z335" s="76"/>
      <c r="AA335" s="76"/>
      <c r="AB335" s="76"/>
      <c r="AC335" s="76"/>
      <c r="AD335" s="76"/>
      <c r="AE335" s="76"/>
    </row>
    <row r="336" spans="1:31" ht="15.75" customHeight="1" x14ac:dyDescent="0.3">
      <c r="A336" s="76"/>
      <c r="B336" s="76"/>
      <c r="C336" s="76"/>
      <c r="D336" s="77"/>
      <c r="E336" s="76"/>
      <c r="F336" s="76"/>
      <c r="G336" s="76"/>
      <c r="H336" s="76"/>
      <c r="I336" s="78"/>
      <c r="J336" s="76"/>
      <c r="K336" s="76"/>
      <c r="L336" s="76"/>
      <c r="M336" s="76"/>
      <c r="N336" s="76"/>
      <c r="O336" s="76"/>
      <c r="P336" s="76"/>
      <c r="Q336" s="76"/>
      <c r="R336" s="76"/>
      <c r="S336" s="76"/>
      <c r="T336" s="76"/>
      <c r="U336" s="76"/>
      <c r="V336" s="76"/>
      <c r="W336" s="76"/>
      <c r="X336" s="76"/>
      <c r="Y336" s="76"/>
      <c r="Z336" s="76"/>
      <c r="AA336" s="76"/>
      <c r="AB336" s="76"/>
      <c r="AC336" s="76"/>
      <c r="AD336" s="76"/>
      <c r="AE336" s="76"/>
    </row>
    <row r="337" spans="1:31" ht="15.75" customHeight="1" x14ac:dyDescent="0.3">
      <c r="A337" s="76"/>
      <c r="B337" s="76"/>
      <c r="C337" s="76"/>
      <c r="D337" s="77"/>
      <c r="E337" s="76"/>
      <c r="F337" s="76"/>
      <c r="G337" s="76"/>
      <c r="H337" s="76"/>
      <c r="I337" s="78"/>
      <c r="J337" s="76"/>
      <c r="K337" s="76"/>
      <c r="L337" s="76"/>
      <c r="M337" s="76"/>
      <c r="N337" s="76"/>
      <c r="O337" s="76"/>
      <c r="P337" s="76"/>
      <c r="Q337" s="76"/>
      <c r="R337" s="76"/>
      <c r="S337" s="76"/>
      <c r="T337" s="76"/>
      <c r="U337" s="76"/>
      <c r="V337" s="76"/>
      <c r="W337" s="76"/>
      <c r="X337" s="76"/>
      <c r="Y337" s="76"/>
      <c r="Z337" s="76"/>
      <c r="AA337" s="76"/>
      <c r="AB337" s="76"/>
      <c r="AC337" s="76"/>
      <c r="AD337" s="76"/>
      <c r="AE337" s="76"/>
    </row>
    <row r="338" spans="1:31" ht="15.75" customHeight="1" x14ac:dyDescent="0.3">
      <c r="A338" s="76"/>
      <c r="B338" s="76"/>
      <c r="C338" s="76"/>
      <c r="D338" s="77"/>
      <c r="E338" s="76"/>
      <c r="F338" s="76"/>
      <c r="G338" s="76"/>
      <c r="H338" s="76"/>
      <c r="I338" s="78"/>
      <c r="J338" s="76"/>
      <c r="K338" s="76"/>
      <c r="L338" s="76"/>
      <c r="M338" s="76"/>
      <c r="N338" s="76"/>
      <c r="O338" s="76"/>
      <c r="P338" s="76"/>
      <c r="Q338" s="76"/>
      <c r="R338" s="76"/>
      <c r="S338" s="76"/>
      <c r="T338" s="76"/>
      <c r="U338" s="76"/>
      <c r="V338" s="76"/>
      <c r="W338" s="76"/>
      <c r="X338" s="76"/>
      <c r="Y338" s="76"/>
      <c r="Z338" s="76"/>
      <c r="AA338" s="76"/>
      <c r="AB338" s="76"/>
      <c r="AC338" s="76"/>
      <c r="AD338" s="76"/>
      <c r="AE338" s="76"/>
    </row>
    <row r="339" spans="1:31" ht="15.75" customHeight="1" x14ac:dyDescent="0.3">
      <c r="A339" s="76"/>
      <c r="B339" s="76"/>
      <c r="C339" s="76"/>
      <c r="D339" s="77"/>
      <c r="E339" s="76"/>
      <c r="F339" s="76"/>
      <c r="G339" s="76"/>
      <c r="H339" s="76"/>
      <c r="I339" s="78"/>
      <c r="J339" s="76"/>
      <c r="K339" s="76"/>
      <c r="L339" s="76"/>
      <c r="M339" s="76"/>
      <c r="N339" s="76"/>
      <c r="O339" s="76"/>
      <c r="P339" s="76"/>
      <c r="Q339" s="76"/>
      <c r="R339" s="76"/>
      <c r="S339" s="76"/>
      <c r="T339" s="76"/>
      <c r="U339" s="76"/>
      <c r="V339" s="76"/>
      <c r="W339" s="76"/>
      <c r="X339" s="76"/>
      <c r="Y339" s="76"/>
      <c r="Z339" s="76"/>
      <c r="AA339" s="76"/>
      <c r="AB339" s="76"/>
      <c r="AC339" s="76"/>
      <c r="AD339" s="76"/>
      <c r="AE339" s="76"/>
    </row>
    <row r="340" spans="1:31" ht="15.75" customHeight="1" x14ac:dyDescent="0.3">
      <c r="A340" s="76"/>
      <c r="B340" s="76"/>
      <c r="C340" s="76"/>
      <c r="D340" s="77"/>
      <c r="E340" s="76"/>
      <c r="F340" s="76"/>
      <c r="G340" s="76"/>
      <c r="H340" s="76"/>
      <c r="I340" s="78"/>
      <c r="J340" s="76"/>
      <c r="K340" s="76"/>
      <c r="L340" s="76"/>
      <c r="M340" s="76"/>
      <c r="N340" s="76"/>
      <c r="O340" s="76"/>
      <c r="P340" s="76"/>
      <c r="Q340" s="76"/>
      <c r="R340" s="76"/>
      <c r="S340" s="76"/>
      <c r="T340" s="76"/>
      <c r="U340" s="76"/>
      <c r="V340" s="76"/>
      <c r="W340" s="76"/>
      <c r="X340" s="76"/>
      <c r="Y340" s="76"/>
      <c r="Z340" s="76"/>
      <c r="AA340" s="76"/>
      <c r="AB340" s="76"/>
      <c r="AC340" s="76"/>
      <c r="AD340" s="76"/>
      <c r="AE340" s="76"/>
    </row>
    <row r="341" spans="1:31" ht="15.75" customHeight="1" x14ac:dyDescent="0.3">
      <c r="A341" s="76"/>
      <c r="B341" s="76"/>
      <c r="C341" s="76"/>
      <c r="D341" s="77"/>
      <c r="E341" s="76"/>
      <c r="F341" s="76"/>
      <c r="G341" s="76"/>
      <c r="H341" s="76"/>
      <c r="I341" s="78"/>
      <c r="J341" s="76"/>
      <c r="K341" s="76"/>
      <c r="L341" s="76"/>
      <c r="M341" s="76"/>
      <c r="N341" s="76"/>
      <c r="O341" s="76"/>
      <c r="P341" s="76"/>
      <c r="Q341" s="76"/>
      <c r="R341" s="76"/>
      <c r="S341" s="76"/>
      <c r="T341" s="76"/>
      <c r="U341" s="76"/>
      <c r="V341" s="76"/>
      <c r="W341" s="76"/>
      <c r="X341" s="76"/>
      <c r="Y341" s="76"/>
      <c r="Z341" s="76"/>
      <c r="AA341" s="76"/>
      <c r="AB341" s="76"/>
      <c r="AC341" s="76"/>
      <c r="AD341" s="76"/>
      <c r="AE341" s="76"/>
    </row>
    <row r="342" spans="1:31" ht="15.75" customHeight="1" x14ac:dyDescent="0.3">
      <c r="A342" s="76"/>
      <c r="B342" s="76"/>
      <c r="C342" s="76"/>
      <c r="D342" s="77"/>
      <c r="E342" s="76"/>
      <c r="F342" s="76"/>
      <c r="G342" s="76"/>
      <c r="H342" s="76"/>
      <c r="I342" s="78"/>
      <c r="J342" s="76"/>
      <c r="K342" s="76"/>
      <c r="L342" s="76"/>
      <c r="M342" s="76"/>
      <c r="N342" s="76"/>
      <c r="O342" s="76"/>
      <c r="P342" s="76"/>
      <c r="Q342" s="76"/>
      <c r="R342" s="76"/>
      <c r="S342" s="76"/>
      <c r="T342" s="76"/>
      <c r="U342" s="76"/>
      <c r="V342" s="76"/>
      <c r="W342" s="76"/>
      <c r="X342" s="76"/>
      <c r="Y342" s="76"/>
      <c r="Z342" s="76"/>
      <c r="AA342" s="76"/>
      <c r="AB342" s="76"/>
      <c r="AC342" s="76"/>
      <c r="AD342" s="76"/>
      <c r="AE342" s="76"/>
    </row>
    <row r="343" spans="1:31" ht="15.75" customHeight="1" x14ac:dyDescent="0.3">
      <c r="A343" s="76"/>
      <c r="B343" s="76"/>
      <c r="C343" s="76"/>
      <c r="D343" s="77"/>
      <c r="E343" s="76"/>
      <c r="F343" s="76"/>
      <c r="G343" s="76"/>
      <c r="H343" s="76"/>
      <c r="I343" s="78"/>
      <c r="J343" s="76"/>
      <c r="K343" s="76"/>
      <c r="L343" s="76"/>
      <c r="M343" s="76"/>
      <c r="N343" s="76"/>
      <c r="O343" s="76"/>
      <c r="P343" s="76"/>
      <c r="Q343" s="76"/>
      <c r="R343" s="76"/>
      <c r="S343" s="76"/>
      <c r="T343" s="76"/>
      <c r="U343" s="76"/>
      <c r="V343" s="76"/>
      <c r="W343" s="76"/>
      <c r="X343" s="76"/>
      <c r="Y343" s="76"/>
      <c r="Z343" s="76"/>
      <c r="AA343" s="76"/>
      <c r="AB343" s="76"/>
      <c r="AC343" s="76"/>
      <c r="AD343" s="76"/>
      <c r="AE343" s="76"/>
    </row>
    <row r="344" spans="1:31" ht="15.75" customHeight="1" x14ac:dyDescent="0.3">
      <c r="A344" s="76"/>
      <c r="B344" s="76"/>
      <c r="C344" s="76"/>
      <c r="D344" s="77"/>
      <c r="E344" s="76"/>
      <c r="F344" s="76"/>
      <c r="G344" s="76"/>
      <c r="H344" s="76"/>
      <c r="I344" s="78"/>
      <c r="J344" s="76"/>
      <c r="K344" s="76"/>
      <c r="L344" s="76"/>
      <c r="M344" s="76"/>
      <c r="N344" s="76"/>
      <c r="O344" s="76"/>
      <c r="P344" s="76"/>
      <c r="Q344" s="76"/>
      <c r="R344" s="76"/>
      <c r="S344" s="76"/>
      <c r="T344" s="76"/>
      <c r="U344" s="76"/>
      <c r="V344" s="76"/>
      <c r="W344" s="76"/>
      <c r="X344" s="76"/>
      <c r="Y344" s="76"/>
      <c r="Z344" s="76"/>
      <c r="AA344" s="76"/>
      <c r="AB344" s="76"/>
      <c r="AC344" s="76"/>
      <c r="AD344" s="76"/>
      <c r="AE344" s="76"/>
    </row>
    <row r="345" spans="1:31" ht="15.75" customHeight="1" x14ac:dyDescent="0.3">
      <c r="A345" s="76"/>
      <c r="B345" s="76"/>
      <c r="C345" s="76"/>
      <c r="D345" s="77"/>
      <c r="E345" s="76"/>
      <c r="F345" s="76"/>
      <c r="G345" s="76"/>
      <c r="H345" s="76"/>
      <c r="I345" s="78"/>
      <c r="J345" s="76"/>
      <c r="K345" s="76"/>
      <c r="L345" s="76"/>
      <c r="M345" s="76"/>
      <c r="N345" s="76"/>
      <c r="O345" s="76"/>
      <c r="P345" s="76"/>
      <c r="Q345" s="76"/>
      <c r="R345" s="76"/>
      <c r="S345" s="76"/>
      <c r="T345" s="76"/>
      <c r="U345" s="76"/>
      <c r="V345" s="76"/>
      <c r="W345" s="76"/>
      <c r="X345" s="76"/>
      <c r="Y345" s="76"/>
      <c r="Z345" s="76"/>
      <c r="AA345" s="76"/>
      <c r="AB345" s="76"/>
      <c r="AC345" s="76"/>
      <c r="AD345" s="76"/>
      <c r="AE345" s="76"/>
    </row>
    <row r="346" spans="1:31" ht="15.75" customHeight="1" x14ac:dyDescent="0.3">
      <c r="A346" s="76"/>
      <c r="B346" s="76"/>
      <c r="C346" s="76"/>
      <c r="D346" s="77"/>
      <c r="E346" s="76"/>
      <c r="F346" s="76"/>
      <c r="G346" s="76"/>
      <c r="H346" s="76"/>
      <c r="I346" s="78"/>
      <c r="J346" s="76"/>
      <c r="K346" s="76"/>
      <c r="L346" s="76"/>
      <c r="M346" s="76"/>
      <c r="N346" s="76"/>
      <c r="O346" s="76"/>
      <c r="P346" s="76"/>
      <c r="Q346" s="76"/>
      <c r="R346" s="76"/>
      <c r="S346" s="76"/>
      <c r="T346" s="76"/>
      <c r="U346" s="76"/>
      <c r="V346" s="76"/>
      <c r="W346" s="76"/>
      <c r="X346" s="76"/>
      <c r="Y346" s="76"/>
      <c r="Z346" s="76"/>
      <c r="AA346" s="76"/>
      <c r="AB346" s="76"/>
      <c r="AC346" s="76"/>
      <c r="AD346" s="76"/>
      <c r="AE346" s="76"/>
    </row>
    <row r="347" spans="1:31" ht="15.75" customHeight="1" x14ac:dyDescent="0.3">
      <c r="A347" s="76"/>
      <c r="B347" s="76"/>
      <c r="C347" s="76"/>
      <c r="D347" s="77"/>
      <c r="E347" s="76"/>
      <c r="F347" s="76"/>
      <c r="G347" s="76"/>
      <c r="H347" s="76"/>
      <c r="I347" s="78"/>
      <c r="J347" s="76"/>
      <c r="K347" s="76"/>
      <c r="L347" s="76"/>
      <c r="M347" s="76"/>
      <c r="N347" s="76"/>
      <c r="O347" s="76"/>
      <c r="P347" s="76"/>
      <c r="Q347" s="76"/>
      <c r="R347" s="76"/>
      <c r="S347" s="76"/>
      <c r="T347" s="76"/>
      <c r="U347" s="76"/>
      <c r="V347" s="76"/>
      <c r="W347" s="76"/>
      <c r="X347" s="76"/>
      <c r="Y347" s="76"/>
      <c r="Z347" s="76"/>
      <c r="AA347" s="76"/>
      <c r="AB347" s="76"/>
      <c r="AC347" s="76"/>
      <c r="AD347" s="76"/>
      <c r="AE347" s="76"/>
    </row>
    <row r="348" spans="1:31" ht="15.75" customHeight="1" x14ac:dyDescent="0.3">
      <c r="A348" s="76"/>
      <c r="B348" s="76"/>
      <c r="C348" s="76"/>
      <c r="D348" s="77"/>
      <c r="E348" s="76"/>
      <c r="F348" s="76"/>
      <c r="G348" s="76"/>
      <c r="H348" s="76"/>
      <c r="I348" s="78"/>
      <c r="J348" s="76"/>
      <c r="K348" s="76"/>
      <c r="L348" s="76"/>
      <c r="M348" s="76"/>
      <c r="N348" s="76"/>
      <c r="O348" s="76"/>
      <c r="P348" s="76"/>
      <c r="Q348" s="76"/>
      <c r="R348" s="76"/>
      <c r="S348" s="76"/>
      <c r="T348" s="76"/>
      <c r="U348" s="76"/>
      <c r="V348" s="76"/>
      <c r="W348" s="76"/>
      <c r="X348" s="76"/>
      <c r="Y348" s="76"/>
      <c r="Z348" s="76"/>
      <c r="AA348" s="76"/>
      <c r="AB348" s="76"/>
      <c r="AC348" s="76"/>
      <c r="AD348" s="76"/>
      <c r="AE348" s="76"/>
    </row>
    <row r="349" spans="1:31" ht="15.75" customHeight="1" x14ac:dyDescent="0.3">
      <c r="A349" s="76"/>
      <c r="B349" s="76"/>
      <c r="C349" s="76"/>
      <c r="D349" s="77"/>
      <c r="E349" s="76"/>
      <c r="F349" s="76"/>
      <c r="G349" s="76"/>
      <c r="H349" s="76"/>
      <c r="I349" s="78"/>
      <c r="J349" s="76"/>
      <c r="K349" s="76"/>
      <c r="L349" s="76"/>
      <c r="M349" s="76"/>
      <c r="N349" s="76"/>
      <c r="O349" s="76"/>
      <c r="P349" s="76"/>
      <c r="Q349" s="76"/>
      <c r="R349" s="76"/>
      <c r="S349" s="76"/>
      <c r="T349" s="76"/>
      <c r="U349" s="76"/>
      <c r="V349" s="76"/>
      <c r="W349" s="76"/>
      <c r="X349" s="76"/>
      <c r="Y349" s="76"/>
      <c r="Z349" s="76"/>
      <c r="AA349" s="76"/>
      <c r="AB349" s="76"/>
      <c r="AC349" s="76"/>
      <c r="AD349" s="76"/>
      <c r="AE349" s="76"/>
    </row>
    <row r="350" spans="1:31" ht="15.75" customHeight="1" x14ac:dyDescent="0.3">
      <c r="A350" s="76"/>
      <c r="B350" s="76"/>
      <c r="C350" s="76"/>
      <c r="D350" s="77"/>
      <c r="E350" s="76"/>
      <c r="F350" s="76"/>
      <c r="G350" s="76"/>
      <c r="H350" s="76"/>
      <c r="I350" s="78"/>
      <c r="J350" s="76"/>
      <c r="K350" s="76"/>
      <c r="L350" s="76"/>
      <c r="M350" s="76"/>
      <c r="N350" s="76"/>
      <c r="O350" s="76"/>
      <c r="P350" s="76"/>
      <c r="Q350" s="76"/>
      <c r="R350" s="76"/>
      <c r="S350" s="76"/>
      <c r="T350" s="76"/>
      <c r="U350" s="76"/>
      <c r="V350" s="76"/>
      <c r="W350" s="76"/>
      <c r="X350" s="76"/>
      <c r="Y350" s="76"/>
      <c r="Z350" s="76"/>
      <c r="AA350" s="76"/>
      <c r="AB350" s="76"/>
      <c r="AC350" s="76"/>
      <c r="AD350" s="76"/>
      <c r="AE350" s="76"/>
    </row>
    <row r="351" spans="1:31" ht="15.75" customHeight="1" x14ac:dyDescent="0.3">
      <c r="A351" s="76"/>
      <c r="B351" s="76"/>
      <c r="C351" s="76"/>
      <c r="D351" s="77"/>
      <c r="E351" s="76"/>
      <c r="F351" s="76"/>
      <c r="G351" s="76"/>
      <c r="H351" s="76"/>
      <c r="I351" s="78"/>
      <c r="J351" s="76"/>
      <c r="K351" s="76"/>
      <c r="L351" s="76"/>
      <c r="M351" s="76"/>
      <c r="N351" s="76"/>
      <c r="O351" s="76"/>
      <c r="P351" s="76"/>
      <c r="Q351" s="76"/>
      <c r="R351" s="76"/>
      <c r="S351" s="76"/>
      <c r="T351" s="76"/>
      <c r="U351" s="76"/>
      <c r="V351" s="76"/>
      <c r="W351" s="76"/>
      <c r="X351" s="76"/>
      <c r="Y351" s="76"/>
      <c r="Z351" s="76"/>
      <c r="AA351" s="76"/>
      <c r="AB351" s="76"/>
      <c r="AC351" s="76"/>
      <c r="AD351" s="76"/>
      <c r="AE351" s="76"/>
    </row>
    <row r="352" spans="1:31" ht="15.75" customHeight="1" x14ac:dyDescent="0.3">
      <c r="A352" s="76"/>
      <c r="B352" s="76"/>
      <c r="C352" s="76"/>
      <c r="D352" s="77"/>
      <c r="E352" s="76"/>
      <c r="F352" s="76"/>
      <c r="G352" s="76"/>
      <c r="H352" s="76"/>
      <c r="I352" s="78"/>
      <c r="J352" s="76"/>
      <c r="K352" s="76"/>
      <c r="L352" s="76"/>
      <c r="M352" s="76"/>
      <c r="N352" s="76"/>
      <c r="O352" s="76"/>
      <c r="P352" s="76"/>
      <c r="Q352" s="76"/>
      <c r="R352" s="76"/>
      <c r="S352" s="76"/>
      <c r="T352" s="76"/>
      <c r="U352" s="76"/>
      <c r="V352" s="76"/>
      <c r="W352" s="76"/>
      <c r="X352" s="76"/>
      <c r="Y352" s="76"/>
      <c r="Z352" s="76"/>
      <c r="AA352" s="76"/>
      <c r="AB352" s="76"/>
      <c r="AC352" s="76"/>
      <c r="AD352" s="76"/>
      <c r="AE352" s="76"/>
    </row>
    <row r="353" spans="1:31" ht="15.75" customHeight="1" x14ac:dyDescent="0.3">
      <c r="A353" s="76"/>
      <c r="B353" s="76"/>
      <c r="C353" s="76"/>
      <c r="D353" s="77"/>
      <c r="E353" s="76"/>
      <c r="F353" s="76"/>
      <c r="G353" s="76"/>
      <c r="H353" s="76"/>
      <c r="I353" s="78"/>
      <c r="J353" s="76"/>
      <c r="K353" s="76"/>
      <c r="L353" s="76"/>
      <c r="M353" s="76"/>
      <c r="N353" s="76"/>
      <c r="O353" s="76"/>
      <c r="P353" s="76"/>
      <c r="Q353" s="76"/>
      <c r="R353" s="76"/>
      <c r="S353" s="76"/>
      <c r="T353" s="76"/>
      <c r="U353" s="76"/>
      <c r="V353" s="76"/>
      <c r="W353" s="76"/>
      <c r="X353" s="76"/>
      <c r="Y353" s="76"/>
      <c r="Z353" s="76"/>
      <c r="AA353" s="76"/>
      <c r="AB353" s="76"/>
      <c r="AC353" s="76"/>
      <c r="AD353" s="76"/>
      <c r="AE353" s="76"/>
    </row>
    <row r="354" spans="1:31" ht="15.75" customHeight="1" x14ac:dyDescent="0.3">
      <c r="A354" s="76"/>
      <c r="B354" s="76"/>
      <c r="C354" s="76"/>
      <c r="D354" s="77"/>
      <c r="E354" s="76"/>
      <c r="F354" s="76"/>
      <c r="G354" s="76"/>
      <c r="H354" s="76"/>
      <c r="I354" s="78"/>
      <c r="J354" s="76"/>
      <c r="K354" s="76"/>
      <c r="L354" s="76"/>
      <c r="M354" s="76"/>
      <c r="N354" s="76"/>
      <c r="O354" s="76"/>
      <c r="P354" s="76"/>
      <c r="Q354" s="76"/>
      <c r="R354" s="76"/>
      <c r="S354" s="76"/>
      <c r="T354" s="76"/>
      <c r="U354" s="76"/>
      <c r="V354" s="76"/>
      <c r="W354" s="76"/>
      <c r="X354" s="76"/>
      <c r="Y354" s="76"/>
      <c r="Z354" s="76"/>
      <c r="AA354" s="76"/>
      <c r="AB354" s="76"/>
      <c r="AC354" s="76"/>
      <c r="AD354" s="76"/>
      <c r="AE354" s="76"/>
    </row>
    <row r="355" spans="1:31" ht="15.75" customHeight="1" x14ac:dyDescent="0.3">
      <c r="A355" s="76"/>
      <c r="B355" s="76"/>
      <c r="C355" s="76"/>
      <c r="D355" s="77"/>
      <c r="E355" s="76"/>
      <c r="F355" s="76"/>
      <c r="G355" s="76"/>
      <c r="H355" s="76"/>
      <c r="I355" s="78"/>
      <c r="J355" s="76"/>
      <c r="K355" s="76"/>
      <c r="L355" s="76"/>
      <c r="M355" s="76"/>
      <c r="N355" s="76"/>
      <c r="O355" s="76"/>
      <c r="P355" s="76"/>
      <c r="Q355" s="76"/>
      <c r="R355" s="76"/>
      <c r="S355" s="76"/>
      <c r="T355" s="76"/>
      <c r="U355" s="76"/>
      <c r="V355" s="76"/>
      <c r="W355" s="76"/>
      <c r="X355" s="76"/>
      <c r="Y355" s="76"/>
      <c r="Z355" s="76"/>
      <c r="AA355" s="76"/>
      <c r="AB355" s="76"/>
      <c r="AC355" s="76"/>
      <c r="AD355" s="76"/>
      <c r="AE355" s="76"/>
    </row>
    <row r="356" spans="1:31" ht="15.75" customHeight="1" x14ac:dyDescent="0.3">
      <c r="A356" s="76"/>
      <c r="B356" s="76"/>
      <c r="C356" s="76"/>
      <c r="D356" s="77"/>
      <c r="E356" s="76"/>
      <c r="F356" s="76"/>
      <c r="G356" s="76"/>
      <c r="H356" s="76"/>
      <c r="I356" s="78"/>
      <c r="J356" s="76"/>
      <c r="K356" s="76"/>
      <c r="L356" s="76"/>
      <c r="M356" s="76"/>
      <c r="N356" s="76"/>
      <c r="O356" s="76"/>
      <c r="P356" s="76"/>
      <c r="Q356" s="76"/>
      <c r="R356" s="76"/>
      <c r="S356" s="76"/>
      <c r="T356" s="76"/>
      <c r="U356" s="76"/>
      <c r="V356" s="76"/>
      <c r="W356" s="76"/>
      <c r="X356" s="76"/>
      <c r="Y356" s="76"/>
      <c r="Z356" s="76"/>
      <c r="AA356" s="76"/>
      <c r="AB356" s="76"/>
      <c r="AC356" s="76"/>
      <c r="AD356" s="76"/>
      <c r="AE356" s="76"/>
    </row>
    <row r="357" spans="1:31" ht="15.75" customHeight="1" x14ac:dyDescent="0.3">
      <c r="A357" s="76"/>
      <c r="B357" s="76"/>
      <c r="C357" s="76"/>
      <c r="D357" s="77"/>
      <c r="E357" s="76"/>
      <c r="F357" s="76"/>
      <c r="G357" s="76"/>
      <c r="H357" s="76"/>
      <c r="I357" s="78"/>
      <c r="J357" s="76"/>
      <c r="K357" s="76"/>
      <c r="L357" s="76"/>
      <c r="M357" s="76"/>
      <c r="N357" s="76"/>
      <c r="O357" s="76"/>
      <c r="P357" s="76"/>
      <c r="Q357" s="76"/>
      <c r="R357" s="76"/>
      <c r="S357" s="76"/>
      <c r="T357" s="76"/>
      <c r="U357" s="76"/>
      <c r="V357" s="76"/>
      <c r="W357" s="76"/>
      <c r="X357" s="76"/>
      <c r="Y357" s="76"/>
      <c r="Z357" s="76"/>
      <c r="AA357" s="76"/>
      <c r="AB357" s="76"/>
      <c r="AC357" s="76"/>
      <c r="AD357" s="76"/>
      <c r="AE357" s="76"/>
    </row>
    <row r="358" spans="1:31" ht="15.75" customHeight="1" x14ac:dyDescent="0.3">
      <c r="A358" s="76"/>
      <c r="B358" s="76"/>
      <c r="C358" s="76"/>
      <c r="D358" s="77"/>
      <c r="E358" s="76"/>
      <c r="F358" s="76"/>
      <c r="G358" s="76"/>
      <c r="H358" s="76"/>
      <c r="I358" s="78"/>
      <c r="J358" s="76"/>
      <c r="K358" s="76"/>
      <c r="L358" s="76"/>
      <c r="M358" s="76"/>
      <c r="N358" s="76"/>
      <c r="O358" s="76"/>
      <c r="P358" s="76"/>
      <c r="Q358" s="76"/>
      <c r="R358" s="76"/>
      <c r="S358" s="76"/>
      <c r="T358" s="76"/>
      <c r="U358" s="76"/>
      <c r="V358" s="76"/>
      <c r="W358" s="76"/>
      <c r="X358" s="76"/>
      <c r="Y358" s="76"/>
      <c r="Z358" s="76"/>
      <c r="AA358" s="76"/>
      <c r="AB358" s="76"/>
      <c r="AC358" s="76"/>
      <c r="AD358" s="76"/>
      <c r="AE358" s="76"/>
    </row>
    <row r="359" spans="1:31" ht="15.75" customHeight="1" x14ac:dyDescent="0.3">
      <c r="A359" s="76"/>
      <c r="B359" s="76"/>
      <c r="C359" s="76"/>
      <c r="D359" s="77"/>
      <c r="E359" s="76"/>
      <c r="F359" s="76"/>
      <c r="G359" s="76"/>
      <c r="H359" s="76"/>
      <c r="I359" s="78"/>
      <c r="J359" s="76"/>
      <c r="K359" s="76"/>
      <c r="L359" s="76"/>
      <c r="M359" s="76"/>
      <c r="N359" s="76"/>
      <c r="O359" s="76"/>
      <c r="P359" s="76"/>
      <c r="Q359" s="76"/>
      <c r="R359" s="76"/>
      <c r="S359" s="76"/>
      <c r="T359" s="76"/>
      <c r="U359" s="76"/>
      <c r="V359" s="76"/>
      <c r="W359" s="76"/>
      <c r="X359" s="76"/>
      <c r="Y359" s="76"/>
      <c r="Z359" s="76"/>
      <c r="AA359" s="76"/>
      <c r="AB359" s="76"/>
      <c r="AC359" s="76"/>
      <c r="AD359" s="76"/>
      <c r="AE359" s="76"/>
    </row>
    <row r="360" spans="1:31" ht="15.75" customHeight="1" x14ac:dyDescent="0.3">
      <c r="A360" s="76"/>
      <c r="B360" s="76"/>
      <c r="C360" s="76"/>
      <c r="D360" s="77"/>
      <c r="E360" s="76"/>
      <c r="F360" s="76"/>
      <c r="G360" s="76"/>
      <c r="H360" s="76"/>
      <c r="I360" s="78"/>
      <c r="J360" s="76"/>
      <c r="K360" s="76"/>
      <c r="L360" s="76"/>
      <c r="M360" s="76"/>
      <c r="N360" s="76"/>
      <c r="O360" s="76"/>
      <c r="P360" s="76"/>
      <c r="Q360" s="76"/>
      <c r="R360" s="76"/>
      <c r="S360" s="76"/>
      <c r="T360" s="76"/>
      <c r="U360" s="76"/>
      <c r="V360" s="76"/>
      <c r="W360" s="76"/>
      <c r="X360" s="76"/>
      <c r="Y360" s="76"/>
      <c r="Z360" s="76"/>
      <c r="AA360" s="76"/>
      <c r="AB360" s="76"/>
      <c r="AC360" s="76"/>
      <c r="AD360" s="76"/>
      <c r="AE360" s="76"/>
    </row>
    <row r="361" spans="1:31" ht="15.75" customHeight="1" x14ac:dyDescent="0.3">
      <c r="A361" s="76"/>
      <c r="B361" s="76"/>
      <c r="C361" s="76"/>
      <c r="D361" s="77"/>
      <c r="E361" s="76"/>
      <c r="F361" s="76"/>
      <c r="G361" s="76"/>
      <c r="H361" s="76"/>
      <c r="I361" s="78"/>
      <c r="J361" s="76"/>
      <c r="K361" s="76"/>
      <c r="L361" s="76"/>
      <c r="M361" s="76"/>
      <c r="N361" s="76"/>
      <c r="O361" s="76"/>
      <c r="P361" s="76"/>
      <c r="Q361" s="76"/>
      <c r="R361" s="76"/>
      <c r="S361" s="76"/>
      <c r="T361" s="76"/>
      <c r="U361" s="76"/>
      <c r="V361" s="76"/>
      <c r="W361" s="76"/>
      <c r="X361" s="76"/>
      <c r="Y361" s="76"/>
      <c r="Z361" s="76"/>
      <c r="AA361" s="76"/>
      <c r="AB361" s="76"/>
      <c r="AC361" s="76"/>
      <c r="AD361" s="76"/>
      <c r="AE361" s="76"/>
    </row>
    <row r="362" spans="1:31" ht="15.75" customHeight="1" x14ac:dyDescent="0.3">
      <c r="A362" s="76"/>
      <c r="B362" s="76"/>
      <c r="C362" s="76"/>
      <c r="D362" s="77"/>
      <c r="E362" s="76"/>
      <c r="F362" s="76"/>
      <c r="G362" s="76"/>
      <c r="H362" s="76"/>
      <c r="I362" s="78"/>
      <c r="J362" s="76"/>
      <c r="K362" s="76"/>
      <c r="L362" s="76"/>
      <c r="M362" s="76"/>
      <c r="N362" s="76"/>
      <c r="O362" s="76"/>
      <c r="P362" s="76"/>
      <c r="Q362" s="76"/>
      <c r="R362" s="76"/>
      <c r="S362" s="76"/>
      <c r="T362" s="76"/>
      <c r="U362" s="76"/>
      <c r="V362" s="76"/>
      <c r="W362" s="76"/>
      <c r="X362" s="76"/>
      <c r="Y362" s="76"/>
      <c r="Z362" s="76"/>
      <c r="AA362" s="76"/>
      <c r="AB362" s="76"/>
      <c r="AC362" s="76"/>
      <c r="AD362" s="76"/>
      <c r="AE362" s="76"/>
    </row>
    <row r="363" spans="1:31" ht="15.75" customHeight="1" x14ac:dyDescent="0.3">
      <c r="A363" s="76"/>
      <c r="B363" s="76"/>
      <c r="C363" s="76"/>
      <c r="D363" s="77"/>
      <c r="E363" s="76"/>
      <c r="F363" s="76"/>
      <c r="G363" s="76"/>
      <c r="H363" s="76"/>
      <c r="I363" s="78"/>
      <c r="J363" s="76"/>
      <c r="K363" s="76"/>
      <c r="L363" s="76"/>
      <c r="M363" s="76"/>
      <c r="N363" s="76"/>
      <c r="O363" s="76"/>
      <c r="P363" s="76"/>
      <c r="Q363" s="76"/>
      <c r="R363" s="76"/>
      <c r="S363" s="76"/>
      <c r="T363" s="76"/>
      <c r="U363" s="76"/>
      <c r="V363" s="76"/>
      <c r="W363" s="76"/>
      <c r="X363" s="76"/>
      <c r="Y363" s="76"/>
      <c r="Z363" s="76"/>
      <c r="AA363" s="76"/>
      <c r="AB363" s="76"/>
      <c r="AC363" s="76"/>
      <c r="AD363" s="76"/>
      <c r="AE363" s="76"/>
    </row>
    <row r="364" spans="1:31" ht="15.75" customHeight="1" x14ac:dyDescent="0.3">
      <c r="A364" s="76"/>
      <c r="B364" s="76"/>
      <c r="C364" s="76"/>
      <c r="D364" s="77"/>
      <c r="E364" s="76"/>
      <c r="F364" s="76"/>
      <c r="G364" s="76"/>
      <c r="H364" s="76"/>
      <c r="I364" s="78"/>
      <c r="J364" s="76"/>
      <c r="K364" s="76"/>
      <c r="L364" s="76"/>
      <c r="M364" s="76"/>
      <c r="N364" s="76"/>
      <c r="O364" s="76"/>
      <c r="P364" s="76"/>
      <c r="Q364" s="76"/>
      <c r="R364" s="76"/>
      <c r="S364" s="76"/>
      <c r="T364" s="76"/>
      <c r="U364" s="76"/>
      <c r="V364" s="76"/>
      <c r="W364" s="76"/>
      <c r="X364" s="76"/>
      <c r="Y364" s="76"/>
      <c r="Z364" s="76"/>
      <c r="AA364" s="76"/>
      <c r="AB364" s="76"/>
      <c r="AC364" s="76"/>
      <c r="AD364" s="76"/>
      <c r="AE364" s="76"/>
    </row>
    <row r="365" spans="1:31" ht="15.75" customHeight="1" x14ac:dyDescent="0.3">
      <c r="A365" s="76"/>
      <c r="B365" s="76"/>
      <c r="C365" s="76"/>
      <c r="D365" s="77"/>
      <c r="E365" s="76"/>
      <c r="F365" s="76"/>
      <c r="G365" s="76"/>
      <c r="H365" s="76"/>
      <c r="I365" s="78"/>
      <c r="J365" s="76"/>
      <c r="K365" s="76"/>
      <c r="L365" s="76"/>
      <c r="M365" s="76"/>
      <c r="N365" s="76"/>
      <c r="O365" s="76"/>
      <c r="P365" s="76"/>
      <c r="Q365" s="76"/>
      <c r="R365" s="76"/>
      <c r="S365" s="76"/>
      <c r="T365" s="76"/>
      <c r="U365" s="76"/>
      <c r="V365" s="76"/>
      <c r="W365" s="76"/>
      <c r="X365" s="76"/>
      <c r="Y365" s="76"/>
      <c r="Z365" s="76"/>
      <c r="AA365" s="76"/>
      <c r="AB365" s="76"/>
      <c r="AC365" s="76"/>
      <c r="AD365" s="76"/>
      <c r="AE365" s="76"/>
    </row>
    <row r="366" spans="1:31" ht="15.75" customHeight="1" x14ac:dyDescent="0.3">
      <c r="A366" s="76"/>
      <c r="B366" s="76"/>
      <c r="C366" s="76"/>
      <c r="D366" s="77"/>
      <c r="E366" s="76"/>
      <c r="F366" s="76"/>
      <c r="G366" s="76"/>
      <c r="H366" s="76"/>
      <c r="I366" s="78"/>
      <c r="J366" s="76"/>
      <c r="K366" s="76"/>
      <c r="L366" s="76"/>
      <c r="M366" s="76"/>
      <c r="N366" s="76"/>
      <c r="O366" s="76"/>
      <c r="P366" s="76"/>
      <c r="Q366" s="76"/>
      <c r="R366" s="76"/>
      <c r="S366" s="76"/>
      <c r="T366" s="76"/>
      <c r="U366" s="76"/>
      <c r="V366" s="76"/>
      <c r="W366" s="76"/>
      <c r="X366" s="76"/>
      <c r="Y366" s="76"/>
      <c r="Z366" s="76"/>
      <c r="AA366" s="76"/>
      <c r="AB366" s="76"/>
      <c r="AC366" s="76"/>
      <c r="AD366" s="76"/>
      <c r="AE366" s="76"/>
    </row>
    <row r="367" spans="1:31" ht="15.75" customHeight="1" x14ac:dyDescent="0.3">
      <c r="A367" s="76"/>
      <c r="B367" s="76"/>
      <c r="C367" s="76"/>
      <c r="D367" s="77"/>
      <c r="E367" s="76"/>
      <c r="F367" s="76"/>
      <c r="G367" s="76"/>
      <c r="H367" s="76"/>
      <c r="I367" s="78"/>
      <c r="J367" s="76"/>
      <c r="K367" s="76"/>
      <c r="L367" s="76"/>
      <c r="M367" s="76"/>
      <c r="N367" s="76"/>
      <c r="O367" s="76"/>
      <c r="P367" s="76"/>
      <c r="Q367" s="76"/>
      <c r="R367" s="76"/>
      <c r="S367" s="76"/>
      <c r="T367" s="76"/>
      <c r="U367" s="76"/>
      <c r="V367" s="76"/>
      <c r="W367" s="76"/>
      <c r="X367" s="76"/>
      <c r="Y367" s="76"/>
      <c r="Z367" s="76"/>
      <c r="AA367" s="76"/>
      <c r="AB367" s="76"/>
      <c r="AC367" s="76"/>
      <c r="AD367" s="76"/>
      <c r="AE367" s="76"/>
    </row>
    <row r="368" spans="1:31" ht="15.75" customHeight="1" x14ac:dyDescent="0.3">
      <c r="A368" s="76"/>
      <c r="B368" s="76"/>
      <c r="C368" s="76"/>
      <c r="D368" s="77"/>
      <c r="E368" s="76"/>
      <c r="F368" s="76"/>
      <c r="G368" s="76"/>
      <c r="H368" s="76"/>
      <c r="I368" s="78"/>
      <c r="J368" s="76"/>
      <c r="K368" s="76"/>
      <c r="L368" s="76"/>
      <c r="M368" s="76"/>
      <c r="N368" s="76"/>
      <c r="O368" s="76"/>
      <c r="P368" s="76"/>
      <c r="Q368" s="76"/>
      <c r="R368" s="76"/>
      <c r="S368" s="76"/>
      <c r="T368" s="76"/>
      <c r="U368" s="76"/>
      <c r="V368" s="76"/>
      <c r="W368" s="76"/>
      <c r="X368" s="76"/>
      <c r="Y368" s="76"/>
      <c r="Z368" s="76"/>
      <c r="AA368" s="76"/>
      <c r="AB368" s="76"/>
      <c r="AC368" s="76"/>
      <c r="AD368" s="76"/>
      <c r="AE368" s="76"/>
    </row>
    <row r="369" spans="1:31" ht="15.75" customHeight="1" x14ac:dyDescent="0.3">
      <c r="A369" s="76"/>
      <c r="B369" s="76"/>
      <c r="C369" s="76"/>
      <c r="D369" s="77"/>
      <c r="E369" s="76"/>
      <c r="F369" s="76"/>
      <c r="G369" s="76"/>
      <c r="H369" s="76"/>
      <c r="I369" s="78"/>
      <c r="J369" s="76"/>
      <c r="K369" s="76"/>
      <c r="L369" s="76"/>
      <c r="M369" s="76"/>
      <c r="N369" s="76"/>
      <c r="O369" s="76"/>
      <c r="P369" s="76"/>
      <c r="Q369" s="76"/>
      <c r="R369" s="76"/>
      <c r="S369" s="76"/>
      <c r="T369" s="76"/>
      <c r="U369" s="76"/>
      <c r="V369" s="76"/>
      <c r="W369" s="76"/>
      <c r="X369" s="76"/>
      <c r="Y369" s="76"/>
      <c r="Z369" s="76"/>
      <c r="AA369" s="76"/>
      <c r="AB369" s="76"/>
      <c r="AC369" s="76"/>
      <c r="AD369" s="76"/>
      <c r="AE369" s="76"/>
    </row>
    <row r="370" spans="1:31" ht="15.75" customHeight="1" x14ac:dyDescent="0.3">
      <c r="A370" s="76"/>
      <c r="B370" s="76"/>
      <c r="C370" s="76"/>
      <c r="D370" s="77"/>
      <c r="E370" s="76"/>
      <c r="F370" s="76"/>
      <c r="G370" s="76"/>
      <c r="H370" s="76"/>
      <c r="I370" s="78"/>
      <c r="J370" s="76"/>
      <c r="K370" s="76"/>
      <c r="L370" s="76"/>
      <c r="M370" s="76"/>
      <c r="N370" s="76"/>
      <c r="O370" s="76"/>
      <c r="P370" s="76"/>
      <c r="Q370" s="76"/>
      <c r="R370" s="76"/>
      <c r="S370" s="76"/>
      <c r="T370" s="76"/>
      <c r="U370" s="76"/>
      <c r="V370" s="76"/>
      <c r="W370" s="76"/>
      <c r="X370" s="76"/>
      <c r="Y370" s="76"/>
      <c r="Z370" s="76"/>
      <c r="AA370" s="76"/>
      <c r="AB370" s="76"/>
      <c r="AC370" s="76"/>
      <c r="AD370" s="76"/>
      <c r="AE370" s="76"/>
    </row>
    <row r="371" spans="1:31" ht="15.75" customHeight="1" x14ac:dyDescent="0.3">
      <c r="A371" s="76"/>
      <c r="B371" s="76"/>
      <c r="C371" s="76"/>
      <c r="D371" s="77"/>
      <c r="E371" s="76"/>
      <c r="F371" s="76"/>
      <c r="G371" s="76"/>
      <c r="H371" s="76"/>
      <c r="I371" s="78"/>
      <c r="J371" s="76"/>
      <c r="K371" s="76"/>
      <c r="L371" s="76"/>
      <c r="M371" s="76"/>
      <c r="N371" s="76"/>
      <c r="O371" s="76"/>
      <c r="P371" s="76"/>
      <c r="Q371" s="76"/>
      <c r="R371" s="76"/>
      <c r="S371" s="76"/>
      <c r="T371" s="76"/>
      <c r="U371" s="76"/>
      <c r="V371" s="76"/>
      <c r="W371" s="76"/>
      <c r="X371" s="76"/>
      <c r="Y371" s="76"/>
      <c r="Z371" s="76"/>
      <c r="AA371" s="76"/>
      <c r="AB371" s="76"/>
      <c r="AC371" s="76"/>
      <c r="AD371" s="76"/>
      <c r="AE371" s="76"/>
    </row>
    <row r="372" spans="1:31" ht="15.75" customHeight="1" x14ac:dyDescent="0.3">
      <c r="A372" s="76"/>
      <c r="B372" s="76"/>
      <c r="C372" s="76"/>
      <c r="D372" s="77"/>
      <c r="E372" s="76"/>
      <c r="F372" s="76"/>
      <c r="G372" s="76"/>
      <c r="H372" s="76"/>
      <c r="I372" s="78"/>
      <c r="J372" s="76"/>
      <c r="K372" s="76"/>
      <c r="L372" s="76"/>
      <c r="M372" s="76"/>
      <c r="N372" s="76"/>
      <c r="O372" s="76"/>
      <c r="P372" s="76"/>
      <c r="Q372" s="76"/>
      <c r="R372" s="76"/>
      <c r="S372" s="76"/>
      <c r="T372" s="76"/>
      <c r="U372" s="76"/>
      <c r="V372" s="76"/>
      <c r="W372" s="76"/>
      <c r="X372" s="76"/>
      <c r="Y372" s="76"/>
      <c r="Z372" s="76"/>
      <c r="AA372" s="76"/>
      <c r="AB372" s="76"/>
      <c r="AC372" s="76"/>
      <c r="AD372" s="76"/>
      <c r="AE372" s="76"/>
    </row>
    <row r="373" spans="1:31" ht="15.75" customHeight="1" x14ac:dyDescent="0.3">
      <c r="A373" s="76"/>
      <c r="B373" s="76"/>
      <c r="C373" s="76"/>
      <c r="D373" s="77"/>
      <c r="E373" s="76"/>
      <c r="F373" s="76"/>
      <c r="G373" s="76"/>
      <c r="H373" s="76"/>
      <c r="I373" s="78"/>
      <c r="J373" s="76"/>
      <c r="K373" s="76"/>
      <c r="L373" s="76"/>
      <c r="M373" s="76"/>
      <c r="N373" s="76"/>
      <c r="O373" s="76"/>
      <c r="P373" s="76"/>
      <c r="Q373" s="76"/>
      <c r="R373" s="76"/>
      <c r="S373" s="76"/>
      <c r="T373" s="76"/>
      <c r="U373" s="76"/>
      <c r="V373" s="76"/>
      <c r="W373" s="76"/>
      <c r="X373" s="76"/>
      <c r="Y373" s="76"/>
      <c r="Z373" s="76"/>
      <c r="AA373" s="76"/>
      <c r="AB373" s="76"/>
      <c r="AC373" s="76"/>
      <c r="AD373" s="76"/>
      <c r="AE373" s="76"/>
    </row>
    <row r="374" spans="1:31" ht="15.75" customHeight="1" x14ac:dyDescent="0.3">
      <c r="A374" s="76"/>
      <c r="B374" s="76"/>
      <c r="C374" s="76"/>
      <c r="D374" s="77"/>
      <c r="E374" s="76"/>
      <c r="F374" s="76"/>
      <c r="G374" s="76"/>
      <c r="H374" s="76"/>
      <c r="I374" s="78"/>
      <c r="J374" s="76"/>
      <c r="K374" s="76"/>
      <c r="L374" s="76"/>
      <c r="M374" s="76"/>
      <c r="N374" s="76"/>
      <c r="O374" s="76"/>
      <c r="P374" s="76"/>
      <c r="Q374" s="76"/>
      <c r="R374" s="76"/>
      <c r="S374" s="76"/>
      <c r="T374" s="76"/>
      <c r="U374" s="76"/>
      <c r="V374" s="76"/>
      <c r="W374" s="76"/>
      <c r="X374" s="76"/>
      <c r="Y374" s="76"/>
      <c r="Z374" s="76"/>
      <c r="AA374" s="76"/>
      <c r="AB374" s="76"/>
      <c r="AC374" s="76"/>
      <c r="AD374" s="76"/>
      <c r="AE374" s="76"/>
    </row>
    <row r="375" spans="1:31" ht="15.75" customHeight="1" x14ac:dyDescent="0.3">
      <c r="A375" s="76"/>
      <c r="B375" s="76"/>
      <c r="C375" s="76"/>
      <c r="D375" s="77"/>
      <c r="E375" s="76"/>
      <c r="F375" s="76"/>
      <c r="G375" s="76"/>
      <c r="H375" s="76"/>
      <c r="I375" s="78"/>
      <c r="J375" s="76"/>
      <c r="K375" s="76"/>
      <c r="L375" s="76"/>
      <c r="M375" s="76"/>
      <c r="N375" s="76"/>
      <c r="O375" s="76"/>
      <c r="P375" s="76"/>
      <c r="Q375" s="76"/>
      <c r="R375" s="76"/>
      <c r="S375" s="76"/>
      <c r="T375" s="76"/>
      <c r="U375" s="76"/>
      <c r="V375" s="76"/>
      <c r="W375" s="76"/>
      <c r="X375" s="76"/>
      <c r="Y375" s="76"/>
      <c r="Z375" s="76"/>
      <c r="AA375" s="76"/>
      <c r="AB375" s="76"/>
      <c r="AC375" s="76"/>
      <c r="AD375" s="76"/>
      <c r="AE375" s="76"/>
    </row>
    <row r="376" spans="1:31" ht="15.75" customHeight="1" x14ac:dyDescent="0.3">
      <c r="A376" s="76"/>
      <c r="B376" s="76"/>
      <c r="C376" s="76"/>
      <c r="D376" s="77"/>
      <c r="E376" s="76"/>
      <c r="F376" s="76"/>
      <c r="G376" s="76"/>
      <c r="H376" s="76"/>
      <c r="I376" s="78"/>
      <c r="J376" s="76"/>
      <c r="K376" s="76"/>
      <c r="L376" s="76"/>
      <c r="M376" s="76"/>
      <c r="N376" s="76"/>
      <c r="O376" s="76"/>
      <c r="P376" s="76"/>
      <c r="Q376" s="76"/>
      <c r="R376" s="76"/>
      <c r="S376" s="76"/>
      <c r="T376" s="76"/>
      <c r="U376" s="76"/>
      <c r="V376" s="76"/>
      <c r="W376" s="76"/>
      <c r="X376" s="76"/>
      <c r="Y376" s="76"/>
      <c r="Z376" s="76"/>
      <c r="AA376" s="76"/>
      <c r="AB376" s="76"/>
      <c r="AC376" s="76"/>
      <c r="AD376" s="76"/>
      <c r="AE376" s="76"/>
    </row>
    <row r="377" spans="1:31" ht="15.75" customHeight="1" x14ac:dyDescent="0.3">
      <c r="A377" s="76"/>
      <c r="B377" s="76"/>
      <c r="C377" s="76"/>
      <c r="D377" s="77"/>
      <c r="E377" s="76"/>
      <c r="F377" s="76"/>
      <c r="G377" s="76"/>
      <c r="H377" s="76"/>
      <c r="I377" s="78"/>
      <c r="J377" s="76"/>
      <c r="K377" s="76"/>
      <c r="L377" s="76"/>
      <c r="M377" s="76"/>
      <c r="N377" s="76"/>
      <c r="O377" s="76"/>
      <c r="P377" s="76"/>
      <c r="Q377" s="76"/>
      <c r="R377" s="76"/>
      <c r="S377" s="76"/>
      <c r="T377" s="76"/>
      <c r="U377" s="76"/>
      <c r="V377" s="76"/>
      <c r="W377" s="76"/>
      <c r="X377" s="76"/>
      <c r="Y377" s="76"/>
      <c r="Z377" s="76"/>
      <c r="AA377" s="76"/>
      <c r="AB377" s="76"/>
      <c r="AC377" s="76"/>
      <c r="AD377" s="76"/>
      <c r="AE377" s="76"/>
    </row>
    <row r="378" spans="1:31" ht="15.75" customHeight="1" x14ac:dyDescent="0.3">
      <c r="A378" s="76"/>
      <c r="B378" s="76"/>
      <c r="C378" s="76"/>
      <c r="D378" s="77"/>
      <c r="E378" s="76"/>
      <c r="F378" s="76"/>
      <c r="G378" s="76"/>
      <c r="H378" s="76"/>
      <c r="I378" s="78"/>
      <c r="J378" s="76"/>
      <c r="K378" s="76"/>
      <c r="L378" s="76"/>
      <c r="M378" s="76"/>
      <c r="N378" s="76"/>
      <c r="O378" s="76"/>
      <c r="P378" s="76"/>
      <c r="Q378" s="76"/>
      <c r="R378" s="76"/>
      <c r="S378" s="76"/>
      <c r="T378" s="76"/>
      <c r="U378" s="76"/>
      <c r="V378" s="76"/>
      <c r="W378" s="76"/>
      <c r="X378" s="76"/>
      <c r="Y378" s="76"/>
      <c r="Z378" s="76"/>
      <c r="AA378" s="76"/>
      <c r="AB378" s="76"/>
      <c r="AC378" s="76"/>
      <c r="AD378" s="76"/>
      <c r="AE378" s="76"/>
    </row>
    <row r="379" spans="1:31" ht="15.75" customHeight="1" x14ac:dyDescent="0.3">
      <c r="A379" s="76"/>
      <c r="B379" s="76"/>
      <c r="C379" s="76"/>
      <c r="D379" s="77"/>
      <c r="E379" s="76"/>
      <c r="F379" s="76"/>
      <c r="G379" s="76"/>
      <c r="H379" s="76"/>
      <c r="I379" s="78"/>
      <c r="J379" s="76"/>
      <c r="K379" s="76"/>
      <c r="L379" s="76"/>
      <c r="M379" s="76"/>
      <c r="N379" s="76"/>
      <c r="O379" s="76"/>
      <c r="P379" s="76"/>
      <c r="Q379" s="76"/>
      <c r="R379" s="76"/>
      <c r="S379" s="76"/>
      <c r="T379" s="76"/>
      <c r="U379" s="76"/>
      <c r="V379" s="76"/>
      <c r="W379" s="76"/>
      <c r="X379" s="76"/>
      <c r="Y379" s="76"/>
      <c r="Z379" s="76"/>
      <c r="AA379" s="76"/>
      <c r="AB379" s="76"/>
      <c r="AC379" s="76"/>
      <c r="AD379" s="76"/>
      <c r="AE379" s="76"/>
    </row>
    <row r="380" spans="1:31" ht="15.75" customHeight="1" x14ac:dyDescent="0.3">
      <c r="A380" s="76"/>
      <c r="B380" s="76"/>
      <c r="C380" s="76"/>
      <c r="D380" s="77"/>
      <c r="E380" s="76"/>
      <c r="F380" s="76"/>
      <c r="G380" s="76"/>
      <c r="H380" s="76"/>
      <c r="I380" s="78"/>
      <c r="J380" s="76"/>
      <c r="K380" s="76"/>
      <c r="L380" s="76"/>
      <c r="M380" s="76"/>
      <c r="N380" s="76"/>
      <c r="O380" s="76"/>
      <c r="P380" s="76"/>
      <c r="Q380" s="76"/>
      <c r="R380" s="76"/>
      <c r="S380" s="76"/>
      <c r="T380" s="76"/>
      <c r="U380" s="76"/>
      <c r="V380" s="76"/>
      <c r="W380" s="76"/>
      <c r="X380" s="76"/>
      <c r="Y380" s="76"/>
      <c r="Z380" s="76"/>
      <c r="AA380" s="76"/>
      <c r="AB380" s="76"/>
      <c r="AC380" s="76"/>
      <c r="AD380" s="76"/>
      <c r="AE380" s="76"/>
    </row>
    <row r="381" spans="1:31" ht="15.75" customHeight="1" x14ac:dyDescent="0.3">
      <c r="A381" s="76"/>
      <c r="B381" s="76"/>
      <c r="C381" s="76"/>
      <c r="D381" s="77"/>
      <c r="E381" s="76"/>
      <c r="F381" s="76"/>
      <c r="G381" s="76"/>
      <c r="H381" s="76"/>
      <c r="I381" s="78"/>
      <c r="J381" s="76"/>
      <c r="K381" s="76"/>
      <c r="L381" s="76"/>
      <c r="M381" s="76"/>
      <c r="N381" s="76"/>
      <c r="O381" s="76"/>
      <c r="P381" s="76"/>
      <c r="Q381" s="76"/>
      <c r="R381" s="76"/>
      <c r="S381" s="76"/>
      <c r="T381" s="76"/>
      <c r="U381" s="76"/>
      <c r="V381" s="76"/>
      <c r="W381" s="76"/>
      <c r="X381" s="76"/>
      <c r="Y381" s="76"/>
      <c r="Z381" s="76"/>
      <c r="AA381" s="76"/>
      <c r="AB381" s="76"/>
      <c r="AC381" s="76"/>
      <c r="AD381" s="76"/>
      <c r="AE381" s="76"/>
    </row>
    <row r="382" spans="1:31" ht="15.75" customHeight="1" x14ac:dyDescent="0.3">
      <c r="A382" s="76"/>
      <c r="B382" s="76"/>
      <c r="C382" s="76"/>
      <c r="D382" s="77"/>
      <c r="E382" s="76"/>
      <c r="F382" s="76"/>
      <c r="G382" s="76"/>
      <c r="H382" s="76"/>
      <c r="I382" s="78"/>
      <c r="J382" s="76"/>
      <c r="K382" s="76"/>
      <c r="L382" s="76"/>
      <c r="M382" s="76"/>
      <c r="N382" s="76"/>
      <c r="O382" s="76"/>
      <c r="P382" s="76"/>
      <c r="Q382" s="76"/>
      <c r="R382" s="76"/>
      <c r="S382" s="76"/>
      <c r="T382" s="76"/>
      <c r="U382" s="76"/>
      <c r="V382" s="76"/>
      <c r="W382" s="76"/>
      <c r="X382" s="76"/>
      <c r="Y382" s="76"/>
      <c r="Z382" s="76"/>
      <c r="AA382" s="76"/>
      <c r="AB382" s="76"/>
      <c r="AC382" s="76"/>
      <c r="AD382" s="76"/>
      <c r="AE382" s="76"/>
    </row>
    <row r="383" spans="1:31" ht="15.75" customHeight="1" x14ac:dyDescent="0.3">
      <c r="A383" s="76"/>
      <c r="B383" s="76"/>
      <c r="C383" s="76"/>
      <c r="D383" s="77"/>
      <c r="E383" s="76"/>
      <c r="F383" s="76"/>
      <c r="G383" s="76"/>
      <c r="H383" s="76"/>
      <c r="I383" s="78"/>
      <c r="J383" s="76"/>
      <c r="K383" s="76"/>
      <c r="L383" s="76"/>
      <c r="M383" s="76"/>
      <c r="N383" s="76"/>
      <c r="O383" s="76"/>
      <c r="P383" s="76"/>
      <c r="Q383" s="76"/>
      <c r="R383" s="76"/>
      <c r="S383" s="76"/>
      <c r="T383" s="76"/>
      <c r="U383" s="76"/>
      <c r="V383" s="76"/>
      <c r="W383" s="76"/>
      <c r="X383" s="76"/>
      <c r="Y383" s="76"/>
      <c r="Z383" s="76"/>
      <c r="AA383" s="76"/>
      <c r="AB383" s="76"/>
      <c r="AC383" s="76"/>
      <c r="AD383" s="76"/>
      <c r="AE383" s="76"/>
    </row>
    <row r="384" spans="1:31" ht="15.75" customHeight="1" x14ac:dyDescent="0.3">
      <c r="A384" s="76"/>
      <c r="B384" s="76"/>
      <c r="C384" s="76"/>
      <c r="D384" s="77"/>
      <c r="E384" s="76"/>
      <c r="F384" s="76"/>
      <c r="G384" s="76"/>
      <c r="H384" s="76"/>
      <c r="I384" s="78"/>
      <c r="J384" s="76"/>
      <c r="K384" s="76"/>
      <c r="L384" s="76"/>
      <c r="M384" s="76"/>
      <c r="N384" s="76"/>
      <c r="O384" s="76"/>
      <c r="P384" s="76"/>
      <c r="Q384" s="76"/>
      <c r="R384" s="76"/>
      <c r="S384" s="76"/>
      <c r="T384" s="76"/>
      <c r="U384" s="76"/>
      <c r="V384" s="76"/>
      <c r="W384" s="76"/>
      <c r="X384" s="76"/>
      <c r="Y384" s="76"/>
      <c r="Z384" s="76"/>
      <c r="AA384" s="76"/>
      <c r="AB384" s="76"/>
      <c r="AC384" s="76"/>
      <c r="AD384" s="76"/>
      <c r="AE384" s="76"/>
    </row>
    <row r="385" spans="1:31" ht="15.75" customHeight="1" x14ac:dyDescent="0.3">
      <c r="A385" s="76"/>
      <c r="B385" s="76"/>
      <c r="C385" s="76"/>
      <c r="D385" s="77"/>
      <c r="E385" s="76"/>
      <c r="F385" s="76"/>
      <c r="G385" s="76"/>
      <c r="H385" s="76"/>
      <c r="I385" s="78"/>
      <c r="J385" s="76"/>
      <c r="K385" s="76"/>
      <c r="L385" s="76"/>
      <c r="M385" s="76"/>
      <c r="N385" s="76"/>
      <c r="O385" s="76"/>
      <c r="P385" s="76"/>
      <c r="Q385" s="76"/>
      <c r="R385" s="76"/>
      <c r="S385" s="76"/>
      <c r="T385" s="76"/>
      <c r="U385" s="76"/>
      <c r="V385" s="76"/>
      <c r="W385" s="76"/>
      <c r="X385" s="76"/>
      <c r="Y385" s="76"/>
      <c r="Z385" s="76"/>
      <c r="AA385" s="76"/>
      <c r="AB385" s="76"/>
      <c r="AC385" s="76"/>
      <c r="AD385" s="76"/>
      <c r="AE385" s="76"/>
    </row>
    <row r="386" spans="1:31" ht="15.75" customHeight="1" x14ac:dyDescent="0.3">
      <c r="A386" s="76"/>
      <c r="B386" s="76"/>
      <c r="C386" s="76"/>
      <c r="D386" s="77"/>
      <c r="E386" s="76"/>
      <c r="F386" s="76"/>
      <c r="G386" s="76"/>
      <c r="H386" s="76"/>
      <c r="I386" s="78"/>
      <c r="J386" s="76"/>
      <c r="K386" s="76"/>
      <c r="L386" s="76"/>
      <c r="M386" s="76"/>
      <c r="N386" s="76"/>
      <c r="O386" s="76"/>
      <c r="P386" s="76"/>
      <c r="Q386" s="76"/>
      <c r="R386" s="76"/>
      <c r="S386" s="76"/>
      <c r="T386" s="76"/>
      <c r="U386" s="76"/>
      <c r="V386" s="76"/>
      <c r="W386" s="76"/>
      <c r="X386" s="76"/>
      <c r="Y386" s="76"/>
      <c r="Z386" s="76"/>
      <c r="AA386" s="76"/>
      <c r="AB386" s="76"/>
      <c r="AC386" s="76"/>
      <c r="AD386" s="76"/>
      <c r="AE386" s="76"/>
    </row>
    <row r="387" spans="1:31" ht="15.75" customHeight="1" x14ac:dyDescent="0.3">
      <c r="A387" s="76"/>
      <c r="B387" s="76"/>
      <c r="C387" s="76"/>
      <c r="D387" s="77"/>
      <c r="E387" s="76"/>
      <c r="F387" s="76"/>
      <c r="G387" s="76"/>
      <c r="H387" s="76"/>
      <c r="I387" s="78"/>
      <c r="J387" s="76"/>
      <c r="K387" s="76"/>
      <c r="L387" s="76"/>
      <c r="M387" s="76"/>
      <c r="N387" s="76"/>
      <c r="O387" s="76"/>
      <c r="P387" s="76"/>
      <c r="Q387" s="76"/>
      <c r="R387" s="76"/>
      <c r="S387" s="76"/>
      <c r="T387" s="76"/>
      <c r="U387" s="76"/>
      <c r="V387" s="76"/>
      <c r="W387" s="76"/>
      <c r="X387" s="76"/>
      <c r="Y387" s="76"/>
      <c r="Z387" s="76"/>
      <c r="AA387" s="76"/>
      <c r="AB387" s="76"/>
      <c r="AC387" s="76"/>
      <c r="AD387" s="76"/>
      <c r="AE387" s="76"/>
    </row>
    <row r="388" spans="1:31" ht="15.75" customHeight="1" x14ac:dyDescent="0.3">
      <c r="A388" s="76"/>
      <c r="B388" s="76"/>
      <c r="C388" s="76"/>
      <c r="D388" s="77"/>
      <c r="E388" s="76"/>
      <c r="F388" s="76"/>
      <c r="G388" s="76"/>
      <c r="H388" s="76"/>
      <c r="I388" s="78"/>
      <c r="J388" s="76"/>
      <c r="K388" s="76"/>
      <c r="L388" s="76"/>
      <c r="M388" s="76"/>
      <c r="N388" s="76"/>
      <c r="O388" s="76"/>
      <c r="P388" s="76"/>
      <c r="Q388" s="76"/>
      <c r="R388" s="76"/>
      <c r="S388" s="76"/>
      <c r="T388" s="76"/>
      <c r="U388" s="76"/>
      <c r="V388" s="76"/>
      <c r="W388" s="76"/>
      <c r="X388" s="76"/>
      <c r="Y388" s="76"/>
      <c r="Z388" s="76"/>
      <c r="AA388" s="76"/>
      <c r="AB388" s="76"/>
      <c r="AC388" s="76"/>
      <c r="AD388" s="76"/>
      <c r="AE388" s="76"/>
    </row>
    <row r="389" spans="1:31" ht="15.75" customHeight="1" x14ac:dyDescent="0.3">
      <c r="A389" s="76"/>
      <c r="B389" s="76"/>
      <c r="C389" s="76"/>
      <c r="D389" s="77"/>
      <c r="E389" s="76"/>
      <c r="F389" s="76"/>
      <c r="G389" s="76"/>
      <c r="H389" s="76"/>
      <c r="I389" s="78"/>
      <c r="J389" s="76"/>
      <c r="K389" s="76"/>
      <c r="L389" s="76"/>
      <c r="M389" s="76"/>
      <c r="N389" s="76"/>
      <c r="O389" s="76"/>
      <c r="P389" s="76"/>
      <c r="Q389" s="76"/>
      <c r="R389" s="76"/>
      <c r="S389" s="76"/>
      <c r="T389" s="76"/>
      <c r="U389" s="76"/>
      <c r="V389" s="76"/>
      <c r="W389" s="76"/>
      <c r="X389" s="76"/>
      <c r="Y389" s="76"/>
      <c r="Z389" s="76"/>
      <c r="AA389" s="76"/>
      <c r="AB389" s="76"/>
      <c r="AC389" s="76"/>
      <c r="AD389" s="76"/>
      <c r="AE389" s="76"/>
    </row>
    <row r="390" spans="1:31" ht="15.75" customHeight="1" x14ac:dyDescent="0.3">
      <c r="A390" s="76"/>
      <c r="B390" s="76"/>
      <c r="C390" s="76"/>
      <c r="D390" s="77"/>
      <c r="E390" s="76"/>
      <c r="F390" s="76"/>
      <c r="G390" s="76"/>
      <c r="H390" s="76"/>
      <c r="I390" s="78"/>
      <c r="J390" s="76"/>
      <c r="K390" s="76"/>
      <c r="L390" s="76"/>
      <c r="M390" s="76"/>
      <c r="N390" s="76"/>
      <c r="O390" s="76"/>
      <c r="P390" s="76"/>
      <c r="Q390" s="76"/>
      <c r="R390" s="76"/>
      <c r="S390" s="76"/>
      <c r="T390" s="76"/>
      <c r="U390" s="76"/>
      <c r="V390" s="76"/>
      <c r="W390" s="76"/>
      <c r="X390" s="76"/>
      <c r="Y390" s="76"/>
      <c r="Z390" s="76"/>
      <c r="AA390" s="76"/>
      <c r="AB390" s="76"/>
      <c r="AC390" s="76"/>
      <c r="AD390" s="76"/>
      <c r="AE390" s="76"/>
    </row>
    <row r="391" spans="1:31" ht="15.75" customHeight="1" x14ac:dyDescent="0.3">
      <c r="A391" s="76"/>
      <c r="B391" s="76"/>
      <c r="C391" s="76"/>
      <c r="D391" s="77"/>
      <c r="E391" s="76"/>
      <c r="F391" s="76"/>
      <c r="G391" s="76"/>
      <c r="H391" s="76"/>
      <c r="I391" s="78"/>
      <c r="J391" s="76"/>
      <c r="K391" s="76"/>
      <c r="L391" s="76"/>
      <c r="M391" s="76"/>
      <c r="N391" s="76"/>
      <c r="O391" s="76"/>
      <c r="P391" s="76"/>
      <c r="Q391" s="76"/>
      <c r="R391" s="76"/>
      <c r="S391" s="76"/>
      <c r="T391" s="76"/>
      <c r="U391" s="76"/>
      <c r="V391" s="76"/>
      <c r="W391" s="76"/>
      <c r="X391" s="76"/>
      <c r="Y391" s="76"/>
      <c r="Z391" s="76"/>
      <c r="AA391" s="76"/>
      <c r="AB391" s="76"/>
      <c r="AC391" s="76"/>
      <c r="AD391" s="76"/>
      <c r="AE391" s="76"/>
    </row>
    <row r="392" spans="1:31" ht="15.75" customHeight="1" x14ac:dyDescent="0.3">
      <c r="A392" s="76"/>
      <c r="B392" s="76"/>
      <c r="C392" s="76"/>
      <c r="D392" s="77"/>
      <c r="E392" s="76"/>
      <c r="F392" s="76"/>
      <c r="G392" s="76"/>
      <c r="H392" s="76"/>
      <c r="I392" s="78"/>
      <c r="J392" s="76"/>
      <c r="K392" s="76"/>
      <c r="L392" s="76"/>
      <c r="M392" s="76"/>
      <c r="N392" s="76"/>
      <c r="O392" s="76"/>
      <c r="P392" s="76"/>
      <c r="Q392" s="76"/>
      <c r="R392" s="76"/>
      <c r="S392" s="76"/>
      <c r="T392" s="76"/>
      <c r="U392" s="76"/>
      <c r="V392" s="76"/>
      <c r="W392" s="76"/>
      <c r="X392" s="76"/>
      <c r="Y392" s="76"/>
      <c r="Z392" s="76"/>
      <c r="AA392" s="76"/>
      <c r="AB392" s="76"/>
      <c r="AC392" s="76"/>
      <c r="AD392" s="76"/>
      <c r="AE392" s="76"/>
    </row>
    <row r="393" spans="1:31" ht="15.75" customHeight="1" x14ac:dyDescent="0.3">
      <c r="A393" s="76"/>
      <c r="B393" s="76"/>
      <c r="C393" s="76"/>
      <c r="D393" s="77"/>
      <c r="E393" s="76"/>
      <c r="F393" s="76"/>
      <c r="G393" s="76"/>
      <c r="H393" s="76"/>
      <c r="I393" s="78"/>
      <c r="J393" s="76"/>
      <c r="K393" s="76"/>
      <c r="L393" s="76"/>
      <c r="M393" s="76"/>
      <c r="N393" s="76"/>
      <c r="O393" s="76"/>
      <c r="P393" s="76"/>
      <c r="Q393" s="76"/>
      <c r="R393" s="76"/>
      <c r="S393" s="76"/>
      <c r="T393" s="76"/>
      <c r="U393" s="76"/>
      <c r="V393" s="76"/>
      <c r="W393" s="76"/>
      <c r="X393" s="76"/>
      <c r="Y393" s="76"/>
      <c r="Z393" s="76"/>
      <c r="AA393" s="76"/>
      <c r="AB393" s="76"/>
      <c r="AC393" s="76"/>
      <c r="AD393" s="76"/>
      <c r="AE393" s="76"/>
    </row>
    <row r="394" spans="1:31" ht="15.75" customHeight="1" x14ac:dyDescent="0.3">
      <c r="A394" s="76"/>
      <c r="B394" s="76"/>
      <c r="C394" s="76"/>
      <c r="D394" s="77"/>
      <c r="E394" s="76"/>
      <c r="F394" s="76"/>
      <c r="G394" s="76"/>
      <c r="H394" s="76"/>
      <c r="I394" s="78"/>
      <c r="J394" s="76"/>
      <c r="K394" s="76"/>
      <c r="L394" s="76"/>
      <c r="M394" s="76"/>
      <c r="N394" s="76"/>
      <c r="O394" s="76"/>
      <c r="P394" s="76"/>
      <c r="Q394" s="76"/>
      <c r="R394" s="76"/>
      <c r="S394" s="76"/>
      <c r="T394" s="76"/>
      <c r="U394" s="76"/>
      <c r="V394" s="76"/>
      <c r="W394" s="76"/>
      <c r="X394" s="76"/>
      <c r="Y394" s="76"/>
      <c r="Z394" s="76"/>
      <c r="AA394" s="76"/>
      <c r="AB394" s="76"/>
      <c r="AC394" s="76"/>
      <c r="AD394" s="76"/>
      <c r="AE394" s="76"/>
    </row>
    <row r="395" spans="1:31" ht="15.75" customHeight="1" x14ac:dyDescent="0.3">
      <c r="A395" s="76"/>
      <c r="B395" s="76"/>
      <c r="C395" s="76"/>
      <c r="D395" s="77"/>
      <c r="E395" s="76"/>
      <c r="F395" s="76"/>
      <c r="G395" s="76"/>
      <c r="H395" s="76"/>
      <c r="I395" s="78"/>
      <c r="J395" s="76"/>
      <c r="K395" s="76"/>
      <c r="L395" s="76"/>
      <c r="M395" s="76"/>
      <c r="N395" s="76"/>
      <c r="O395" s="76"/>
      <c r="P395" s="76"/>
      <c r="Q395" s="76"/>
      <c r="R395" s="76"/>
      <c r="S395" s="76"/>
      <c r="T395" s="76"/>
      <c r="U395" s="76"/>
      <c r="V395" s="76"/>
      <c r="W395" s="76"/>
      <c r="X395" s="76"/>
      <c r="Y395" s="76"/>
      <c r="Z395" s="76"/>
      <c r="AA395" s="76"/>
      <c r="AB395" s="76"/>
      <c r="AC395" s="76"/>
      <c r="AD395" s="76"/>
      <c r="AE395" s="76"/>
    </row>
    <row r="396" spans="1:31" ht="15.75" customHeight="1" x14ac:dyDescent="0.3">
      <c r="A396" s="76"/>
      <c r="B396" s="76"/>
      <c r="C396" s="76"/>
      <c r="D396" s="77"/>
      <c r="E396" s="76"/>
      <c r="F396" s="76"/>
      <c r="G396" s="76"/>
      <c r="H396" s="76"/>
      <c r="I396" s="78"/>
      <c r="J396" s="76"/>
      <c r="K396" s="76"/>
      <c r="L396" s="76"/>
      <c r="M396" s="76"/>
      <c r="N396" s="76"/>
      <c r="O396" s="76"/>
      <c r="P396" s="76"/>
      <c r="Q396" s="76"/>
      <c r="R396" s="76"/>
      <c r="S396" s="76"/>
      <c r="T396" s="76"/>
      <c r="U396" s="76"/>
      <c r="V396" s="76"/>
      <c r="W396" s="76"/>
      <c r="X396" s="76"/>
      <c r="Y396" s="76"/>
      <c r="Z396" s="76"/>
      <c r="AA396" s="76"/>
      <c r="AB396" s="76"/>
      <c r="AC396" s="76"/>
      <c r="AD396" s="76"/>
      <c r="AE396" s="76"/>
    </row>
    <row r="397" spans="1:31" ht="15.75" customHeight="1" x14ac:dyDescent="0.3">
      <c r="A397" s="76"/>
      <c r="B397" s="76"/>
      <c r="C397" s="76"/>
      <c r="D397" s="77"/>
      <c r="E397" s="76"/>
      <c r="F397" s="76"/>
      <c r="G397" s="76"/>
      <c r="H397" s="76"/>
      <c r="I397" s="78"/>
      <c r="J397" s="76"/>
      <c r="K397" s="76"/>
      <c r="L397" s="76"/>
      <c r="M397" s="76"/>
      <c r="N397" s="76"/>
      <c r="O397" s="76"/>
      <c r="P397" s="76"/>
      <c r="Q397" s="76"/>
      <c r="R397" s="76"/>
      <c r="S397" s="76"/>
      <c r="T397" s="76"/>
      <c r="U397" s="76"/>
      <c r="V397" s="76"/>
      <c r="W397" s="76"/>
      <c r="X397" s="76"/>
      <c r="Y397" s="76"/>
      <c r="Z397" s="76"/>
      <c r="AA397" s="76"/>
      <c r="AB397" s="76"/>
      <c r="AC397" s="76"/>
      <c r="AD397" s="76"/>
      <c r="AE397" s="76"/>
    </row>
    <row r="398" spans="1:31" ht="15.75" customHeight="1" x14ac:dyDescent="0.3">
      <c r="A398" s="76"/>
      <c r="B398" s="76"/>
      <c r="C398" s="76"/>
      <c r="D398" s="77"/>
      <c r="E398" s="76"/>
      <c r="F398" s="76"/>
      <c r="G398" s="76"/>
      <c r="H398" s="76"/>
      <c r="I398" s="78"/>
      <c r="J398" s="76"/>
      <c r="K398" s="76"/>
      <c r="L398" s="76"/>
      <c r="M398" s="76"/>
      <c r="N398" s="76"/>
      <c r="O398" s="76"/>
      <c r="P398" s="76"/>
      <c r="Q398" s="76"/>
      <c r="R398" s="76"/>
      <c r="S398" s="76"/>
      <c r="T398" s="76"/>
      <c r="U398" s="76"/>
      <c r="V398" s="76"/>
      <c r="W398" s="76"/>
      <c r="X398" s="76"/>
      <c r="Y398" s="76"/>
      <c r="Z398" s="76"/>
      <c r="AA398" s="76"/>
      <c r="AB398" s="76"/>
      <c r="AC398" s="76"/>
      <c r="AD398" s="76"/>
      <c r="AE398" s="76"/>
    </row>
    <row r="399" spans="1:31" ht="15.75" customHeight="1" x14ac:dyDescent="0.3">
      <c r="A399" s="76"/>
      <c r="B399" s="76"/>
      <c r="C399" s="76"/>
      <c r="D399" s="77"/>
      <c r="E399" s="76"/>
      <c r="F399" s="76"/>
      <c r="G399" s="76"/>
      <c r="H399" s="76"/>
      <c r="I399" s="78"/>
      <c r="J399" s="76"/>
      <c r="K399" s="76"/>
      <c r="L399" s="76"/>
      <c r="M399" s="76"/>
      <c r="N399" s="76"/>
      <c r="O399" s="76"/>
      <c r="P399" s="76"/>
      <c r="Q399" s="76"/>
      <c r="R399" s="76"/>
      <c r="S399" s="76"/>
      <c r="T399" s="76"/>
      <c r="U399" s="76"/>
      <c r="V399" s="76"/>
      <c r="W399" s="76"/>
      <c r="X399" s="76"/>
      <c r="Y399" s="76"/>
      <c r="Z399" s="76"/>
      <c r="AA399" s="76"/>
      <c r="AB399" s="76"/>
      <c r="AC399" s="76"/>
      <c r="AD399" s="76"/>
      <c r="AE399" s="76"/>
    </row>
    <row r="400" spans="1:31" ht="15.75" customHeight="1" x14ac:dyDescent="0.3">
      <c r="A400" s="76"/>
      <c r="B400" s="76"/>
      <c r="C400" s="76"/>
      <c r="D400" s="77"/>
      <c r="E400" s="76"/>
      <c r="F400" s="76"/>
      <c r="G400" s="76"/>
      <c r="H400" s="76"/>
      <c r="I400" s="78"/>
      <c r="J400" s="76"/>
      <c r="K400" s="76"/>
      <c r="L400" s="76"/>
      <c r="M400" s="76"/>
      <c r="N400" s="76"/>
      <c r="O400" s="76"/>
      <c r="P400" s="76"/>
      <c r="Q400" s="76"/>
      <c r="R400" s="76"/>
      <c r="S400" s="76"/>
      <c r="T400" s="76"/>
      <c r="U400" s="76"/>
      <c r="V400" s="76"/>
      <c r="W400" s="76"/>
      <c r="X400" s="76"/>
      <c r="Y400" s="76"/>
      <c r="Z400" s="76"/>
      <c r="AA400" s="76"/>
      <c r="AB400" s="76"/>
      <c r="AC400" s="76"/>
      <c r="AD400" s="76"/>
      <c r="AE400" s="76"/>
    </row>
    <row r="401" spans="1:31" ht="15.75" customHeight="1" x14ac:dyDescent="0.3">
      <c r="A401" s="76"/>
      <c r="B401" s="76"/>
      <c r="C401" s="76"/>
      <c r="D401" s="77"/>
      <c r="E401" s="76"/>
      <c r="F401" s="76"/>
      <c r="G401" s="76"/>
      <c r="H401" s="76"/>
      <c r="I401" s="78"/>
      <c r="J401" s="76"/>
      <c r="K401" s="76"/>
      <c r="L401" s="76"/>
      <c r="M401" s="76"/>
      <c r="N401" s="76"/>
      <c r="O401" s="76"/>
      <c r="P401" s="76"/>
      <c r="Q401" s="76"/>
      <c r="R401" s="76"/>
      <c r="S401" s="76"/>
      <c r="T401" s="76"/>
      <c r="U401" s="76"/>
      <c r="V401" s="76"/>
      <c r="W401" s="76"/>
      <c r="X401" s="76"/>
      <c r="Y401" s="76"/>
      <c r="Z401" s="76"/>
      <c r="AA401" s="76"/>
      <c r="AB401" s="76"/>
      <c r="AC401" s="76"/>
      <c r="AD401" s="76"/>
      <c r="AE401" s="76"/>
    </row>
    <row r="402" spans="1:31" ht="15.75" customHeight="1" x14ac:dyDescent="0.3">
      <c r="A402" s="76"/>
      <c r="B402" s="76"/>
      <c r="C402" s="76"/>
      <c r="D402" s="77"/>
      <c r="E402" s="76"/>
      <c r="F402" s="76"/>
      <c r="G402" s="76"/>
      <c r="H402" s="76"/>
      <c r="I402" s="78"/>
      <c r="J402" s="76"/>
      <c r="K402" s="76"/>
      <c r="L402" s="76"/>
      <c r="M402" s="76"/>
      <c r="N402" s="76"/>
      <c r="O402" s="76"/>
      <c r="P402" s="76"/>
      <c r="Q402" s="76"/>
      <c r="R402" s="76"/>
      <c r="S402" s="76"/>
      <c r="T402" s="76"/>
      <c r="U402" s="76"/>
      <c r="V402" s="76"/>
      <c r="W402" s="76"/>
      <c r="X402" s="76"/>
      <c r="Y402" s="76"/>
      <c r="Z402" s="76"/>
      <c r="AA402" s="76"/>
      <c r="AB402" s="76"/>
      <c r="AC402" s="76"/>
      <c r="AD402" s="76"/>
      <c r="AE402" s="76"/>
    </row>
    <row r="403" spans="1:31" ht="15.75" customHeight="1" x14ac:dyDescent="0.3">
      <c r="A403" s="76"/>
      <c r="B403" s="76"/>
      <c r="C403" s="76"/>
      <c r="D403" s="77"/>
      <c r="E403" s="76"/>
      <c r="F403" s="76"/>
      <c r="G403" s="76"/>
      <c r="H403" s="76"/>
      <c r="I403" s="78"/>
      <c r="J403" s="76"/>
      <c r="K403" s="76"/>
      <c r="L403" s="76"/>
      <c r="M403" s="76"/>
      <c r="N403" s="76"/>
      <c r="O403" s="76"/>
      <c r="P403" s="76"/>
      <c r="Q403" s="76"/>
      <c r="R403" s="76"/>
      <c r="S403" s="76"/>
      <c r="T403" s="76"/>
      <c r="U403" s="76"/>
      <c r="V403" s="76"/>
      <c r="W403" s="76"/>
      <c r="X403" s="76"/>
      <c r="Y403" s="76"/>
      <c r="Z403" s="76"/>
      <c r="AA403" s="76"/>
      <c r="AB403" s="76"/>
      <c r="AC403" s="76"/>
      <c r="AD403" s="76"/>
      <c r="AE403" s="76"/>
    </row>
    <row r="404" spans="1:31" ht="15.75" customHeight="1" x14ac:dyDescent="0.3">
      <c r="A404" s="76"/>
      <c r="B404" s="76"/>
      <c r="C404" s="76"/>
      <c r="D404" s="77"/>
      <c r="E404" s="76"/>
      <c r="F404" s="76"/>
      <c r="G404" s="76"/>
      <c r="H404" s="76"/>
      <c r="I404" s="78"/>
      <c r="J404" s="76"/>
      <c r="K404" s="76"/>
      <c r="L404" s="76"/>
      <c r="M404" s="76"/>
      <c r="N404" s="76"/>
      <c r="O404" s="76"/>
      <c r="P404" s="76"/>
      <c r="Q404" s="76"/>
      <c r="R404" s="76"/>
      <c r="S404" s="76"/>
      <c r="T404" s="76"/>
      <c r="U404" s="76"/>
      <c r="V404" s="76"/>
      <c r="W404" s="76"/>
      <c r="X404" s="76"/>
      <c r="Y404" s="76"/>
      <c r="Z404" s="76"/>
      <c r="AA404" s="76"/>
      <c r="AB404" s="76"/>
      <c r="AC404" s="76"/>
      <c r="AD404" s="76"/>
      <c r="AE404" s="76"/>
    </row>
    <row r="405" spans="1:31" ht="15.75" customHeight="1" x14ac:dyDescent="0.3">
      <c r="A405" s="76"/>
      <c r="B405" s="76"/>
      <c r="C405" s="76"/>
      <c r="D405" s="77"/>
      <c r="E405" s="76"/>
      <c r="F405" s="76"/>
      <c r="G405" s="76"/>
      <c r="H405" s="76"/>
      <c r="I405" s="78"/>
      <c r="J405" s="76"/>
      <c r="K405" s="76"/>
      <c r="L405" s="76"/>
      <c r="M405" s="76"/>
      <c r="N405" s="76"/>
      <c r="O405" s="76"/>
      <c r="P405" s="76"/>
      <c r="Q405" s="76"/>
      <c r="R405" s="76"/>
      <c r="S405" s="76"/>
      <c r="T405" s="76"/>
      <c r="U405" s="76"/>
      <c r="V405" s="76"/>
      <c r="W405" s="76"/>
      <c r="X405" s="76"/>
      <c r="Y405" s="76"/>
      <c r="Z405" s="76"/>
      <c r="AA405" s="76"/>
      <c r="AB405" s="76"/>
      <c r="AC405" s="76"/>
      <c r="AD405" s="76"/>
      <c r="AE405" s="76"/>
    </row>
    <row r="406" spans="1:31" ht="15.75" customHeight="1" x14ac:dyDescent="0.3">
      <c r="A406" s="76"/>
      <c r="B406" s="76"/>
      <c r="C406" s="76"/>
      <c r="D406" s="77"/>
      <c r="E406" s="76"/>
      <c r="F406" s="76"/>
      <c r="G406" s="76"/>
      <c r="H406" s="76"/>
      <c r="I406" s="78"/>
      <c r="J406" s="76"/>
      <c r="K406" s="76"/>
      <c r="L406" s="76"/>
      <c r="M406" s="76"/>
      <c r="N406" s="76"/>
      <c r="O406" s="76"/>
      <c r="P406" s="76"/>
      <c r="Q406" s="76"/>
      <c r="R406" s="76"/>
      <c r="S406" s="76"/>
      <c r="T406" s="76"/>
      <c r="U406" s="76"/>
      <c r="V406" s="76"/>
      <c r="W406" s="76"/>
      <c r="X406" s="76"/>
      <c r="Y406" s="76"/>
      <c r="Z406" s="76"/>
      <c r="AA406" s="76"/>
      <c r="AB406" s="76"/>
      <c r="AC406" s="76"/>
      <c r="AD406" s="76"/>
      <c r="AE406" s="76"/>
    </row>
    <row r="407" spans="1:31" ht="15.75" customHeight="1" x14ac:dyDescent="0.3">
      <c r="A407" s="76"/>
      <c r="B407" s="76"/>
      <c r="C407" s="76"/>
      <c r="D407" s="77"/>
      <c r="E407" s="76"/>
      <c r="F407" s="76"/>
      <c r="G407" s="76"/>
      <c r="H407" s="76"/>
      <c r="I407" s="78"/>
      <c r="J407" s="76"/>
      <c r="K407" s="76"/>
      <c r="L407" s="76"/>
      <c r="M407" s="76"/>
      <c r="N407" s="76"/>
      <c r="O407" s="76"/>
      <c r="P407" s="76"/>
      <c r="Q407" s="76"/>
      <c r="R407" s="76"/>
      <c r="S407" s="76"/>
      <c r="T407" s="76"/>
      <c r="U407" s="76"/>
      <c r="V407" s="76"/>
      <c r="W407" s="76"/>
      <c r="X407" s="76"/>
      <c r="Y407" s="76"/>
      <c r="Z407" s="76"/>
      <c r="AA407" s="76"/>
      <c r="AB407" s="76"/>
      <c r="AC407" s="76"/>
      <c r="AD407" s="76"/>
      <c r="AE407" s="76"/>
    </row>
    <row r="408" spans="1:31" ht="15.75" customHeight="1" x14ac:dyDescent="0.3">
      <c r="A408" s="76"/>
      <c r="B408" s="76"/>
      <c r="C408" s="76"/>
      <c r="D408" s="77"/>
      <c r="E408" s="76"/>
      <c r="F408" s="76"/>
      <c r="G408" s="76"/>
      <c r="H408" s="76"/>
      <c r="I408" s="78"/>
      <c r="J408" s="76"/>
      <c r="K408" s="76"/>
      <c r="L408" s="76"/>
      <c r="M408" s="76"/>
      <c r="N408" s="76"/>
      <c r="O408" s="76"/>
      <c r="P408" s="76"/>
      <c r="Q408" s="76"/>
      <c r="R408" s="76"/>
      <c r="S408" s="76"/>
      <c r="T408" s="76"/>
      <c r="U408" s="76"/>
      <c r="V408" s="76"/>
      <c r="W408" s="76"/>
      <c r="X408" s="76"/>
      <c r="Y408" s="76"/>
      <c r="Z408" s="76"/>
      <c r="AA408" s="76"/>
      <c r="AB408" s="76"/>
      <c r="AC408" s="76"/>
      <c r="AD408" s="76"/>
      <c r="AE408" s="76"/>
    </row>
    <row r="409" spans="1:31" ht="15.75" customHeight="1" x14ac:dyDescent="0.3">
      <c r="A409" s="76"/>
      <c r="B409" s="76"/>
      <c r="C409" s="76"/>
      <c r="D409" s="77"/>
      <c r="E409" s="76"/>
      <c r="F409" s="76"/>
      <c r="G409" s="76"/>
      <c r="H409" s="76"/>
      <c r="I409" s="78"/>
      <c r="J409" s="76"/>
      <c r="K409" s="76"/>
      <c r="L409" s="76"/>
      <c r="M409" s="76"/>
      <c r="N409" s="76"/>
      <c r="O409" s="76"/>
      <c r="P409" s="76"/>
      <c r="Q409" s="76"/>
      <c r="R409" s="76"/>
      <c r="S409" s="76"/>
      <c r="T409" s="76"/>
      <c r="U409" s="76"/>
      <c r="V409" s="76"/>
      <c r="W409" s="76"/>
      <c r="X409" s="76"/>
      <c r="Y409" s="76"/>
      <c r="Z409" s="76"/>
      <c r="AA409" s="76"/>
      <c r="AB409" s="76"/>
      <c r="AC409" s="76"/>
      <c r="AD409" s="76"/>
      <c r="AE409" s="76"/>
    </row>
    <row r="410" spans="1:31" ht="15.75" customHeight="1" x14ac:dyDescent="0.3">
      <c r="A410" s="76"/>
      <c r="B410" s="76"/>
      <c r="C410" s="76"/>
      <c r="D410" s="77"/>
      <c r="E410" s="76"/>
      <c r="F410" s="76"/>
      <c r="G410" s="76"/>
      <c r="H410" s="76"/>
      <c r="I410" s="78"/>
      <c r="J410" s="76"/>
      <c r="K410" s="76"/>
      <c r="L410" s="76"/>
      <c r="M410" s="76"/>
      <c r="N410" s="76"/>
      <c r="O410" s="76"/>
      <c r="P410" s="76"/>
      <c r="Q410" s="76"/>
      <c r="R410" s="76"/>
      <c r="S410" s="76"/>
      <c r="T410" s="76"/>
      <c r="U410" s="76"/>
      <c r="V410" s="76"/>
      <c r="W410" s="76"/>
      <c r="X410" s="76"/>
      <c r="Y410" s="76"/>
      <c r="Z410" s="76"/>
      <c r="AA410" s="76"/>
      <c r="AB410" s="76"/>
      <c r="AC410" s="76"/>
      <c r="AD410" s="76"/>
      <c r="AE410" s="76"/>
    </row>
    <row r="411" spans="1:31" ht="15.75" customHeight="1" x14ac:dyDescent="0.3">
      <c r="A411" s="76"/>
      <c r="B411" s="76"/>
      <c r="C411" s="76"/>
      <c r="D411" s="77"/>
      <c r="E411" s="76"/>
      <c r="F411" s="76"/>
      <c r="G411" s="76"/>
      <c r="H411" s="76"/>
      <c r="I411" s="78"/>
      <c r="J411" s="76"/>
      <c r="K411" s="76"/>
      <c r="L411" s="76"/>
      <c r="M411" s="76"/>
      <c r="N411" s="76"/>
      <c r="O411" s="76"/>
      <c r="P411" s="76"/>
      <c r="Q411" s="76"/>
      <c r="R411" s="76"/>
      <c r="S411" s="76"/>
      <c r="T411" s="76"/>
      <c r="U411" s="76"/>
      <c r="V411" s="76"/>
      <c r="W411" s="76"/>
      <c r="X411" s="76"/>
      <c r="Y411" s="76"/>
      <c r="Z411" s="76"/>
      <c r="AA411" s="76"/>
      <c r="AB411" s="76"/>
      <c r="AC411" s="76"/>
      <c r="AD411" s="76"/>
      <c r="AE411" s="76"/>
    </row>
    <row r="412" spans="1:31" ht="15.75" customHeight="1" x14ac:dyDescent="0.3">
      <c r="A412" s="76"/>
      <c r="B412" s="76"/>
      <c r="C412" s="76"/>
      <c r="D412" s="77"/>
      <c r="E412" s="76"/>
      <c r="F412" s="76"/>
      <c r="G412" s="76"/>
      <c r="H412" s="76"/>
      <c r="I412" s="78"/>
      <c r="J412" s="76"/>
      <c r="K412" s="76"/>
      <c r="L412" s="76"/>
      <c r="M412" s="76"/>
      <c r="N412" s="76"/>
      <c r="O412" s="76"/>
      <c r="P412" s="76"/>
      <c r="Q412" s="76"/>
      <c r="R412" s="76"/>
      <c r="S412" s="76"/>
      <c r="T412" s="76"/>
      <c r="U412" s="76"/>
      <c r="V412" s="76"/>
      <c r="W412" s="76"/>
      <c r="X412" s="76"/>
      <c r="Y412" s="76"/>
      <c r="Z412" s="76"/>
      <c r="AA412" s="76"/>
      <c r="AB412" s="76"/>
      <c r="AC412" s="76"/>
      <c r="AD412" s="76"/>
      <c r="AE412" s="76"/>
    </row>
    <row r="413" spans="1:31" ht="15.75" customHeight="1" x14ac:dyDescent="0.3">
      <c r="A413" s="76"/>
      <c r="B413" s="76"/>
      <c r="C413" s="76"/>
      <c r="D413" s="77"/>
      <c r="E413" s="76"/>
      <c r="F413" s="76"/>
      <c r="G413" s="76"/>
      <c r="H413" s="76"/>
      <c r="I413" s="78"/>
      <c r="J413" s="76"/>
      <c r="K413" s="76"/>
      <c r="L413" s="76"/>
      <c r="M413" s="76"/>
      <c r="N413" s="76"/>
      <c r="O413" s="76"/>
      <c r="P413" s="76"/>
      <c r="Q413" s="76"/>
      <c r="R413" s="76"/>
      <c r="S413" s="76"/>
      <c r="T413" s="76"/>
      <c r="U413" s="76"/>
      <c r="V413" s="76"/>
      <c r="W413" s="76"/>
      <c r="X413" s="76"/>
      <c r="Y413" s="76"/>
      <c r="Z413" s="76"/>
      <c r="AA413" s="76"/>
      <c r="AB413" s="76"/>
      <c r="AC413" s="76"/>
      <c r="AD413" s="76"/>
      <c r="AE413" s="76"/>
    </row>
    <row r="414" spans="1:31" ht="15.75" customHeight="1" x14ac:dyDescent="0.3">
      <c r="A414" s="76"/>
      <c r="B414" s="76"/>
      <c r="C414" s="76"/>
      <c r="D414" s="77"/>
      <c r="E414" s="76"/>
      <c r="F414" s="76"/>
      <c r="G414" s="76"/>
      <c r="H414" s="76"/>
      <c r="I414" s="78"/>
      <c r="J414" s="76"/>
      <c r="K414" s="76"/>
      <c r="L414" s="76"/>
      <c r="M414" s="76"/>
      <c r="N414" s="76"/>
      <c r="O414" s="76"/>
      <c r="P414" s="76"/>
      <c r="Q414" s="76"/>
      <c r="R414" s="76"/>
      <c r="S414" s="76"/>
      <c r="T414" s="76"/>
      <c r="U414" s="76"/>
      <c r="V414" s="76"/>
      <c r="W414" s="76"/>
      <c r="X414" s="76"/>
      <c r="Y414" s="76"/>
      <c r="Z414" s="76"/>
      <c r="AA414" s="76"/>
      <c r="AB414" s="76"/>
      <c r="AC414" s="76"/>
      <c r="AD414" s="76"/>
      <c r="AE414" s="76"/>
    </row>
    <row r="415" spans="1:31" ht="15.75" customHeight="1" x14ac:dyDescent="0.3">
      <c r="A415" s="76"/>
      <c r="B415" s="76"/>
      <c r="C415" s="76"/>
      <c r="D415" s="77"/>
      <c r="E415" s="76"/>
      <c r="F415" s="76"/>
      <c r="G415" s="76"/>
      <c r="H415" s="76"/>
      <c r="I415" s="78"/>
      <c r="J415" s="76"/>
      <c r="K415" s="76"/>
      <c r="L415" s="76"/>
      <c r="M415" s="76"/>
      <c r="N415" s="76"/>
      <c r="O415" s="76"/>
      <c r="P415" s="76"/>
      <c r="Q415" s="76"/>
      <c r="R415" s="76"/>
      <c r="S415" s="76"/>
      <c r="T415" s="76"/>
      <c r="U415" s="76"/>
      <c r="V415" s="76"/>
      <c r="W415" s="76"/>
      <c r="X415" s="76"/>
      <c r="Y415" s="76"/>
      <c r="Z415" s="76"/>
      <c r="AA415" s="76"/>
      <c r="AB415" s="76"/>
      <c r="AC415" s="76"/>
      <c r="AD415" s="76"/>
      <c r="AE415" s="76"/>
    </row>
    <row r="416" spans="1:31" ht="15.75" customHeight="1" x14ac:dyDescent="0.3">
      <c r="A416" s="76"/>
      <c r="B416" s="76"/>
      <c r="C416" s="76"/>
      <c r="D416" s="77"/>
      <c r="E416" s="76"/>
      <c r="F416" s="76"/>
      <c r="G416" s="76"/>
      <c r="H416" s="76"/>
      <c r="I416" s="78"/>
      <c r="J416" s="76"/>
      <c r="K416" s="76"/>
      <c r="L416" s="76"/>
      <c r="M416" s="76"/>
      <c r="N416" s="76"/>
      <c r="O416" s="76"/>
      <c r="P416" s="76"/>
      <c r="Q416" s="76"/>
      <c r="R416" s="76"/>
      <c r="S416" s="76"/>
      <c r="T416" s="76"/>
      <c r="U416" s="76"/>
      <c r="V416" s="76"/>
      <c r="W416" s="76"/>
      <c r="X416" s="76"/>
      <c r="Y416" s="76"/>
      <c r="Z416" s="76"/>
      <c r="AA416" s="76"/>
      <c r="AB416" s="76"/>
      <c r="AC416" s="76"/>
      <c r="AD416" s="76"/>
      <c r="AE416" s="76"/>
    </row>
    <row r="417" spans="1:31" ht="15.75" customHeight="1" x14ac:dyDescent="0.3">
      <c r="A417" s="76"/>
      <c r="B417" s="76"/>
      <c r="C417" s="76"/>
      <c r="D417" s="77"/>
      <c r="E417" s="76"/>
      <c r="F417" s="76"/>
      <c r="G417" s="76"/>
      <c r="H417" s="76"/>
      <c r="I417" s="78"/>
      <c r="J417" s="76"/>
      <c r="K417" s="76"/>
      <c r="L417" s="76"/>
      <c r="M417" s="76"/>
      <c r="N417" s="76"/>
      <c r="O417" s="76"/>
      <c r="P417" s="76"/>
      <c r="Q417" s="76"/>
      <c r="R417" s="76"/>
      <c r="S417" s="76"/>
      <c r="T417" s="76"/>
      <c r="U417" s="76"/>
      <c r="V417" s="76"/>
      <c r="W417" s="76"/>
      <c r="X417" s="76"/>
      <c r="Y417" s="76"/>
      <c r="Z417" s="76"/>
      <c r="AA417" s="76"/>
      <c r="AB417" s="76"/>
      <c r="AC417" s="76"/>
      <c r="AD417" s="76"/>
      <c r="AE417" s="76"/>
    </row>
    <row r="418" spans="1:31" ht="15.75" customHeight="1" x14ac:dyDescent="0.3">
      <c r="A418" s="76"/>
      <c r="B418" s="76"/>
      <c r="C418" s="76"/>
      <c r="D418" s="77"/>
      <c r="E418" s="76"/>
      <c r="F418" s="76"/>
      <c r="G418" s="76"/>
      <c r="H418" s="76"/>
      <c r="I418" s="78"/>
      <c r="J418" s="76"/>
      <c r="K418" s="76"/>
      <c r="L418" s="76"/>
      <c r="M418" s="76"/>
      <c r="N418" s="76"/>
      <c r="O418" s="76"/>
      <c r="P418" s="76"/>
      <c r="Q418" s="76"/>
      <c r="R418" s="76"/>
      <c r="S418" s="76"/>
      <c r="T418" s="76"/>
      <c r="U418" s="76"/>
      <c r="V418" s="76"/>
      <c r="W418" s="76"/>
      <c r="X418" s="76"/>
      <c r="Y418" s="76"/>
      <c r="Z418" s="76"/>
      <c r="AA418" s="76"/>
      <c r="AB418" s="76"/>
      <c r="AC418" s="76"/>
      <c r="AD418" s="76"/>
      <c r="AE418" s="76"/>
    </row>
    <row r="419" spans="1:31" ht="15.75" customHeight="1" x14ac:dyDescent="0.3">
      <c r="A419" s="76"/>
      <c r="B419" s="76"/>
      <c r="C419" s="76"/>
      <c r="D419" s="77"/>
      <c r="E419" s="76"/>
      <c r="F419" s="76"/>
      <c r="G419" s="76"/>
      <c r="H419" s="76"/>
      <c r="I419" s="78"/>
      <c r="J419" s="76"/>
      <c r="K419" s="76"/>
      <c r="L419" s="76"/>
      <c r="M419" s="76"/>
      <c r="N419" s="76"/>
      <c r="O419" s="76"/>
      <c r="P419" s="76"/>
      <c r="Q419" s="76"/>
      <c r="R419" s="76"/>
      <c r="S419" s="76"/>
      <c r="T419" s="76"/>
      <c r="U419" s="76"/>
      <c r="V419" s="76"/>
      <c r="W419" s="76"/>
      <c r="X419" s="76"/>
      <c r="Y419" s="76"/>
      <c r="Z419" s="76"/>
      <c r="AA419" s="76"/>
      <c r="AB419" s="76"/>
      <c r="AC419" s="76"/>
      <c r="AD419" s="76"/>
      <c r="AE419" s="76"/>
    </row>
    <row r="420" spans="1:31" ht="15.75" customHeight="1" x14ac:dyDescent="0.3">
      <c r="A420" s="76"/>
      <c r="B420" s="76"/>
      <c r="C420" s="76"/>
      <c r="D420" s="77"/>
      <c r="E420" s="76"/>
      <c r="F420" s="76"/>
      <c r="G420" s="76"/>
      <c r="H420" s="76"/>
      <c r="I420" s="78"/>
      <c r="J420" s="76"/>
      <c r="K420" s="76"/>
      <c r="L420" s="76"/>
      <c r="M420" s="76"/>
      <c r="N420" s="76"/>
      <c r="O420" s="76"/>
      <c r="P420" s="76"/>
      <c r="Q420" s="76"/>
      <c r="R420" s="76"/>
      <c r="S420" s="76"/>
      <c r="T420" s="76"/>
      <c r="U420" s="76"/>
      <c r="V420" s="76"/>
      <c r="W420" s="76"/>
      <c r="X420" s="76"/>
      <c r="Y420" s="76"/>
      <c r="Z420" s="76"/>
      <c r="AA420" s="76"/>
      <c r="AB420" s="76"/>
      <c r="AC420" s="76"/>
      <c r="AD420" s="76"/>
      <c r="AE420" s="76"/>
    </row>
    <row r="421" spans="1:31" ht="15.75" customHeight="1" x14ac:dyDescent="0.3">
      <c r="A421" s="76"/>
      <c r="B421" s="76"/>
      <c r="C421" s="76"/>
      <c r="D421" s="77"/>
      <c r="E421" s="76"/>
      <c r="F421" s="76"/>
      <c r="G421" s="76"/>
      <c r="H421" s="76"/>
      <c r="I421" s="78"/>
      <c r="J421" s="76"/>
      <c r="K421" s="76"/>
      <c r="L421" s="76"/>
      <c r="M421" s="76"/>
      <c r="N421" s="76"/>
      <c r="O421" s="76"/>
      <c r="P421" s="76"/>
      <c r="Q421" s="76"/>
      <c r="R421" s="76"/>
      <c r="S421" s="76"/>
      <c r="T421" s="76"/>
      <c r="U421" s="76"/>
      <c r="V421" s="76"/>
      <c r="W421" s="76"/>
      <c r="X421" s="76"/>
      <c r="Y421" s="76"/>
      <c r="Z421" s="76"/>
      <c r="AA421" s="76"/>
      <c r="AB421" s="76"/>
      <c r="AC421" s="76"/>
      <c r="AD421" s="76"/>
      <c r="AE421" s="76"/>
    </row>
    <row r="422" spans="1:31" ht="15.75" customHeight="1" x14ac:dyDescent="0.3">
      <c r="A422" s="76"/>
      <c r="B422" s="76"/>
      <c r="C422" s="76"/>
      <c r="D422" s="77"/>
      <c r="E422" s="76"/>
      <c r="F422" s="76"/>
      <c r="G422" s="76"/>
      <c r="H422" s="76"/>
      <c r="I422" s="78"/>
      <c r="J422" s="76"/>
      <c r="K422" s="76"/>
      <c r="L422" s="76"/>
      <c r="M422" s="76"/>
      <c r="N422" s="76"/>
      <c r="O422" s="76"/>
      <c r="P422" s="76"/>
      <c r="Q422" s="76"/>
      <c r="R422" s="76"/>
      <c r="S422" s="76"/>
      <c r="T422" s="76"/>
      <c r="U422" s="76"/>
      <c r="V422" s="76"/>
      <c r="W422" s="76"/>
      <c r="X422" s="76"/>
      <c r="Y422" s="76"/>
      <c r="Z422" s="76"/>
      <c r="AA422" s="76"/>
      <c r="AB422" s="76"/>
      <c r="AC422" s="76"/>
      <c r="AD422" s="76"/>
      <c r="AE422" s="76"/>
    </row>
    <row r="423" spans="1:31" ht="15.75" customHeight="1" x14ac:dyDescent="0.3">
      <c r="A423" s="76"/>
      <c r="B423" s="76"/>
      <c r="C423" s="76"/>
      <c r="D423" s="77"/>
      <c r="E423" s="76"/>
      <c r="F423" s="76"/>
      <c r="G423" s="76"/>
      <c r="H423" s="76"/>
      <c r="I423" s="78"/>
      <c r="J423" s="76"/>
      <c r="K423" s="76"/>
      <c r="L423" s="76"/>
      <c r="M423" s="76"/>
      <c r="N423" s="76"/>
      <c r="O423" s="76"/>
      <c r="P423" s="76"/>
      <c r="Q423" s="76"/>
      <c r="R423" s="76"/>
      <c r="S423" s="76"/>
      <c r="T423" s="76"/>
      <c r="U423" s="76"/>
      <c r="V423" s="76"/>
      <c r="W423" s="76"/>
      <c r="X423" s="76"/>
      <c r="Y423" s="76"/>
      <c r="Z423" s="76"/>
      <c r="AA423" s="76"/>
      <c r="AB423" s="76"/>
      <c r="AC423" s="76"/>
      <c r="AD423" s="76"/>
      <c r="AE423" s="76"/>
    </row>
    <row r="424" spans="1:31" ht="15.75" customHeight="1" x14ac:dyDescent="0.3">
      <c r="A424" s="76"/>
      <c r="B424" s="76"/>
      <c r="C424" s="76"/>
      <c r="D424" s="77"/>
      <c r="E424" s="76"/>
      <c r="F424" s="76"/>
      <c r="G424" s="76"/>
      <c r="H424" s="76"/>
      <c r="I424" s="78"/>
      <c r="J424" s="76"/>
      <c r="K424" s="76"/>
      <c r="L424" s="76"/>
      <c r="M424" s="76"/>
      <c r="N424" s="76"/>
      <c r="O424" s="76"/>
      <c r="P424" s="76"/>
      <c r="Q424" s="76"/>
      <c r="R424" s="76"/>
      <c r="S424" s="76"/>
      <c r="T424" s="76"/>
      <c r="U424" s="76"/>
      <c r="V424" s="76"/>
      <c r="W424" s="76"/>
      <c r="X424" s="76"/>
      <c r="Y424" s="76"/>
      <c r="Z424" s="76"/>
      <c r="AA424" s="76"/>
      <c r="AB424" s="76"/>
      <c r="AC424" s="76"/>
      <c r="AD424" s="76"/>
      <c r="AE424" s="76"/>
    </row>
    <row r="425" spans="1:31" ht="15.75" customHeight="1" x14ac:dyDescent="0.3">
      <c r="A425" s="76"/>
      <c r="B425" s="76"/>
      <c r="C425" s="76"/>
      <c r="D425" s="77"/>
      <c r="E425" s="76"/>
      <c r="F425" s="76"/>
      <c r="G425" s="76"/>
      <c r="H425" s="76"/>
      <c r="I425" s="78"/>
      <c r="J425" s="76"/>
      <c r="K425" s="76"/>
      <c r="L425" s="76"/>
      <c r="M425" s="76"/>
      <c r="N425" s="76"/>
      <c r="O425" s="76"/>
      <c r="P425" s="76"/>
      <c r="Q425" s="76"/>
      <c r="R425" s="76"/>
      <c r="S425" s="76"/>
      <c r="T425" s="76"/>
      <c r="U425" s="76"/>
      <c r="V425" s="76"/>
      <c r="W425" s="76"/>
      <c r="X425" s="76"/>
      <c r="Y425" s="76"/>
      <c r="Z425" s="76"/>
      <c r="AA425" s="76"/>
      <c r="AB425" s="76"/>
      <c r="AC425" s="76"/>
      <c r="AD425" s="76"/>
      <c r="AE425" s="76"/>
    </row>
    <row r="426" spans="1:31" ht="15.75" customHeight="1" x14ac:dyDescent="0.3">
      <c r="A426" s="76"/>
      <c r="B426" s="76"/>
      <c r="C426" s="76"/>
      <c r="D426" s="77"/>
      <c r="E426" s="76"/>
      <c r="F426" s="76"/>
      <c r="G426" s="76"/>
      <c r="H426" s="76"/>
      <c r="I426" s="78"/>
      <c r="J426" s="76"/>
      <c r="K426" s="76"/>
      <c r="L426" s="76"/>
      <c r="M426" s="76"/>
      <c r="N426" s="76"/>
      <c r="O426" s="76"/>
      <c r="P426" s="76"/>
      <c r="Q426" s="76"/>
      <c r="R426" s="76"/>
      <c r="S426" s="76"/>
      <c r="T426" s="76"/>
      <c r="U426" s="76"/>
      <c r="V426" s="76"/>
      <c r="W426" s="76"/>
      <c r="X426" s="76"/>
      <c r="Y426" s="76"/>
      <c r="Z426" s="76"/>
      <c r="AA426" s="76"/>
      <c r="AB426" s="76"/>
      <c r="AC426" s="76"/>
      <c r="AD426" s="76"/>
      <c r="AE426" s="76"/>
    </row>
    <row r="427" spans="1:31" ht="15.75" customHeight="1" x14ac:dyDescent="0.3">
      <c r="A427" s="76"/>
      <c r="B427" s="76"/>
      <c r="C427" s="76"/>
      <c r="D427" s="77"/>
      <c r="E427" s="76"/>
      <c r="F427" s="76"/>
      <c r="G427" s="76"/>
      <c r="H427" s="76"/>
      <c r="I427" s="78"/>
      <c r="J427" s="76"/>
      <c r="K427" s="76"/>
      <c r="L427" s="76"/>
      <c r="M427" s="76"/>
      <c r="N427" s="76"/>
      <c r="O427" s="76"/>
      <c r="P427" s="76"/>
      <c r="Q427" s="76"/>
      <c r="R427" s="76"/>
      <c r="S427" s="76"/>
      <c r="T427" s="76"/>
      <c r="U427" s="76"/>
      <c r="V427" s="76"/>
      <c r="W427" s="76"/>
      <c r="X427" s="76"/>
      <c r="Y427" s="76"/>
      <c r="Z427" s="76"/>
      <c r="AA427" s="76"/>
      <c r="AB427" s="76"/>
      <c r="AC427" s="76"/>
      <c r="AD427" s="76"/>
      <c r="AE427" s="76"/>
    </row>
    <row r="428" spans="1:31" ht="15.75" customHeight="1" x14ac:dyDescent="0.3">
      <c r="A428" s="76"/>
      <c r="B428" s="76"/>
      <c r="C428" s="76"/>
      <c r="D428" s="77"/>
      <c r="E428" s="76"/>
      <c r="F428" s="76"/>
      <c r="G428" s="76"/>
      <c r="H428" s="76"/>
      <c r="I428" s="78"/>
      <c r="J428" s="76"/>
      <c r="K428" s="76"/>
      <c r="L428" s="76"/>
      <c r="M428" s="76"/>
      <c r="N428" s="76"/>
      <c r="O428" s="76"/>
      <c r="P428" s="76"/>
      <c r="Q428" s="76"/>
      <c r="R428" s="76"/>
      <c r="S428" s="76"/>
      <c r="T428" s="76"/>
      <c r="U428" s="76"/>
      <c r="V428" s="76"/>
      <c r="W428" s="76"/>
      <c r="X428" s="76"/>
      <c r="Y428" s="76"/>
      <c r="Z428" s="76"/>
      <c r="AA428" s="76"/>
      <c r="AB428" s="76"/>
      <c r="AC428" s="76"/>
      <c r="AD428" s="76"/>
      <c r="AE428" s="76"/>
    </row>
    <row r="429" spans="1:31" ht="15.75" customHeight="1" x14ac:dyDescent="0.3">
      <c r="A429" s="76"/>
      <c r="B429" s="76"/>
      <c r="C429" s="76"/>
      <c r="D429" s="77"/>
      <c r="E429" s="76"/>
      <c r="F429" s="76"/>
      <c r="G429" s="76"/>
      <c r="H429" s="76"/>
      <c r="I429" s="78"/>
      <c r="J429" s="76"/>
      <c r="K429" s="76"/>
      <c r="L429" s="76"/>
      <c r="M429" s="76"/>
      <c r="N429" s="76"/>
      <c r="O429" s="76"/>
      <c r="P429" s="76"/>
      <c r="Q429" s="76"/>
      <c r="R429" s="76"/>
      <c r="S429" s="76"/>
      <c r="T429" s="76"/>
      <c r="U429" s="76"/>
      <c r="V429" s="76"/>
      <c r="W429" s="76"/>
      <c r="X429" s="76"/>
      <c r="Y429" s="76"/>
      <c r="Z429" s="76"/>
      <c r="AA429" s="76"/>
      <c r="AB429" s="76"/>
      <c r="AC429" s="76"/>
      <c r="AD429" s="76"/>
      <c r="AE429" s="76"/>
    </row>
    <row r="430" spans="1:31" ht="15.75" customHeight="1" x14ac:dyDescent="0.3">
      <c r="A430" s="76"/>
      <c r="B430" s="76"/>
      <c r="C430" s="76"/>
      <c r="D430" s="77"/>
      <c r="E430" s="76"/>
      <c r="F430" s="76"/>
      <c r="G430" s="76"/>
      <c r="H430" s="76"/>
      <c r="I430" s="78"/>
      <c r="J430" s="76"/>
      <c r="K430" s="76"/>
      <c r="L430" s="76"/>
      <c r="M430" s="76"/>
      <c r="N430" s="76"/>
      <c r="O430" s="76"/>
      <c r="P430" s="76"/>
      <c r="Q430" s="76"/>
      <c r="R430" s="76"/>
      <c r="S430" s="76"/>
      <c r="T430" s="76"/>
      <c r="U430" s="76"/>
      <c r="V430" s="76"/>
      <c r="W430" s="76"/>
      <c r="X430" s="76"/>
      <c r="Y430" s="76"/>
      <c r="Z430" s="76"/>
      <c r="AA430" s="76"/>
      <c r="AB430" s="76"/>
      <c r="AC430" s="76"/>
      <c r="AD430" s="76"/>
      <c r="AE430" s="76"/>
    </row>
    <row r="431" spans="1:31" ht="15.75" customHeight="1" x14ac:dyDescent="0.3">
      <c r="A431" s="76"/>
      <c r="B431" s="76"/>
      <c r="C431" s="76"/>
      <c r="D431" s="77"/>
      <c r="E431" s="76"/>
      <c r="F431" s="76"/>
      <c r="G431" s="76"/>
      <c r="H431" s="76"/>
      <c r="I431" s="78"/>
      <c r="J431" s="76"/>
      <c r="K431" s="76"/>
      <c r="L431" s="76"/>
      <c r="M431" s="76"/>
      <c r="N431" s="76"/>
      <c r="O431" s="76"/>
      <c r="P431" s="76"/>
      <c r="Q431" s="76"/>
      <c r="R431" s="76"/>
      <c r="S431" s="76"/>
      <c r="T431" s="76"/>
      <c r="U431" s="76"/>
      <c r="V431" s="76"/>
      <c r="W431" s="76"/>
      <c r="X431" s="76"/>
      <c r="Y431" s="76"/>
      <c r="Z431" s="76"/>
      <c r="AA431" s="76"/>
      <c r="AB431" s="76"/>
      <c r="AC431" s="76"/>
      <c r="AD431" s="76"/>
      <c r="AE431" s="76"/>
    </row>
    <row r="432" spans="1:31" ht="15.75" customHeight="1" x14ac:dyDescent="0.3">
      <c r="A432" s="76"/>
      <c r="B432" s="76"/>
      <c r="C432" s="76"/>
      <c r="D432" s="77"/>
      <c r="E432" s="76"/>
      <c r="F432" s="76"/>
      <c r="G432" s="76"/>
      <c r="H432" s="76"/>
      <c r="I432" s="78"/>
      <c r="J432" s="76"/>
      <c r="K432" s="76"/>
      <c r="L432" s="76"/>
      <c r="M432" s="76"/>
      <c r="N432" s="76"/>
      <c r="O432" s="76"/>
      <c r="P432" s="76"/>
      <c r="Q432" s="76"/>
      <c r="R432" s="76"/>
      <c r="S432" s="76"/>
      <c r="T432" s="76"/>
      <c r="U432" s="76"/>
      <c r="V432" s="76"/>
      <c r="W432" s="76"/>
      <c r="X432" s="76"/>
      <c r="Y432" s="76"/>
      <c r="Z432" s="76"/>
      <c r="AA432" s="76"/>
      <c r="AB432" s="76"/>
      <c r="AC432" s="76"/>
      <c r="AD432" s="76"/>
      <c r="AE432" s="76"/>
    </row>
    <row r="433" spans="1:31" ht="15.75" customHeight="1" x14ac:dyDescent="0.3">
      <c r="A433" s="76"/>
      <c r="B433" s="76"/>
      <c r="C433" s="76"/>
      <c r="D433" s="77"/>
      <c r="E433" s="76"/>
      <c r="F433" s="76"/>
      <c r="G433" s="76"/>
      <c r="H433" s="76"/>
      <c r="I433" s="78"/>
      <c r="J433" s="76"/>
      <c r="K433" s="76"/>
      <c r="L433" s="76"/>
      <c r="M433" s="76"/>
      <c r="N433" s="76"/>
      <c r="O433" s="76"/>
      <c r="P433" s="76"/>
      <c r="Q433" s="76"/>
      <c r="R433" s="76"/>
      <c r="S433" s="76"/>
      <c r="T433" s="76"/>
      <c r="U433" s="76"/>
      <c r="V433" s="76"/>
      <c r="W433" s="76"/>
      <c r="X433" s="76"/>
      <c r="Y433" s="76"/>
      <c r="Z433" s="76"/>
      <c r="AA433" s="76"/>
      <c r="AB433" s="76"/>
      <c r="AC433" s="76"/>
      <c r="AD433" s="76"/>
      <c r="AE433" s="76"/>
    </row>
    <row r="434" spans="1:31" ht="15.75" customHeight="1" x14ac:dyDescent="0.3">
      <c r="A434" s="76"/>
      <c r="B434" s="76"/>
      <c r="C434" s="76"/>
      <c r="D434" s="77"/>
      <c r="E434" s="76"/>
      <c r="F434" s="76"/>
      <c r="G434" s="76"/>
      <c r="H434" s="76"/>
      <c r="I434" s="78"/>
      <c r="J434" s="76"/>
      <c r="K434" s="76"/>
      <c r="L434" s="76"/>
      <c r="M434" s="76"/>
      <c r="N434" s="76"/>
      <c r="O434" s="76"/>
      <c r="P434" s="76"/>
      <c r="Q434" s="76"/>
      <c r="R434" s="76"/>
      <c r="S434" s="76"/>
      <c r="T434" s="76"/>
      <c r="U434" s="76"/>
      <c r="V434" s="76"/>
      <c r="W434" s="76"/>
      <c r="X434" s="76"/>
      <c r="Y434" s="76"/>
      <c r="Z434" s="76"/>
      <c r="AA434" s="76"/>
      <c r="AB434" s="76"/>
      <c r="AC434" s="76"/>
      <c r="AD434" s="76"/>
      <c r="AE434" s="76"/>
    </row>
    <row r="435" spans="1:31" ht="15.75" customHeight="1" x14ac:dyDescent="0.3">
      <c r="A435" s="76"/>
      <c r="B435" s="76"/>
      <c r="C435" s="76"/>
      <c r="D435" s="77"/>
      <c r="E435" s="76"/>
      <c r="F435" s="76"/>
      <c r="G435" s="76"/>
      <c r="H435" s="76"/>
      <c r="I435" s="78"/>
      <c r="J435" s="76"/>
      <c r="K435" s="76"/>
      <c r="L435" s="76"/>
      <c r="M435" s="76"/>
      <c r="N435" s="76"/>
      <c r="O435" s="76"/>
      <c r="P435" s="76"/>
      <c r="Q435" s="76"/>
      <c r="R435" s="76"/>
      <c r="S435" s="76"/>
      <c r="T435" s="76"/>
      <c r="U435" s="76"/>
      <c r="V435" s="76"/>
      <c r="W435" s="76"/>
      <c r="X435" s="76"/>
      <c r="Y435" s="76"/>
      <c r="Z435" s="76"/>
      <c r="AA435" s="76"/>
      <c r="AB435" s="76"/>
      <c r="AC435" s="76"/>
      <c r="AD435" s="76"/>
      <c r="AE435" s="76"/>
    </row>
    <row r="436" spans="1:31" ht="15.75" customHeight="1" x14ac:dyDescent="0.3">
      <c r="A436" s="76"/>
      <c r="B436" s="76"/>
      <c r="C436" s="76"/>
      <c r="D436" s="77"/>
      <c r="E436" s="76"/>
      <c r="F436" s="76"/>
      <c r="G436" s="76"/>
      <c r="H436" s="76"/>
      <c r="I436" s="78"/>
      <c r="J436" s="76"/>
      <c r="K436" s="76"/>
      <c r="L436" s="76"/>
      <c r="M436" s="76"/>
      <c r="N436" s="76"/>
      <c r="O436" s="76"/>
      <c r="P436" s="76"/>
      <c r="Q436" s="76"/>
      <c r="R436" s="76"/>
      <c r="S436" s="76"/>
      <c r="T436" s="76"/>
      <c r="U436" s="76"/>
      <c r="V436" s="76"/>
      <c r="W436" s="76"/>
      <c r="X436" s="76"/>
      <c r="Y436" s="76"/>
      <c r="Z436" s="76"/>
      <c r="AA436" s="76"/>
      <c r="AB436" s="76"/>
      <c r="AC436" s="76"/>
      <c r="AD436" s="76"/>
      <c r="AE436" s="76"/>
    </row>
    <row r="437" spans="1:31" ht="15.75" customHeight="1" x14ac:dyDescent="0.3">
      <c r="A437" s="76"/>
      <c r="B437" s="76"/>
      <c r="C437" s="76"/>
      <c r="D437" s="77"/>
      <c r="E437" s="76"/>
      <c r="F437" s="76"/>
      <c r="G437" s="76"/>
      <c r="H437" s="76"/>
      <c r="I437" s="78"/>
      <c r="J437" s="76"/>
      <c r="K437" s="76"/>
      <c r="L437" s="76"/>
      <c r="M437" s="76"/>
      <c r="N437" s="76"/>
      <c r="O437" s="76"/>
      <c r="P437" s="76"/>
      <c r="Q437" s="76"/>
      <c r="R437" s="76"/>
      <c r="S437" s="76"/>
      <c r="T437" s="76"/>
      <c r="U437" s="76"/>
      <c r="V437" s="76"/>
      <c r="W437" s="76"/>
      <c r="X437" s="76"/>
      <c r="Y437" s="76"/>
      <c r="Z437" s="76"/>
      <c r="AA437" s="76"/>
      <c r="AB437" s="76"/>
      <c r="AC437" s="76"/>
      <c r="AD437" s="76"/>
      <c r="AE437" s="76"/>
    </row>
    <row r="438" spans="1:31" ht="15.75" customHeight="1" x14ac:dyDescent="0.3">
      <c r="A438" s="76"/>
      <c r="B438" s="76"/>
      <c r="C438" s="76"/>
      <c r="D438" s="77"/>
      <c r="E438" s="76"/>
      <c r="F438" s="76"/>
      <c r="G438" s="76"/>
      <c r="H438" s="76"/>
      <c r="I438" s="78"/>
      <c r="J438" s="76"/>
      <c r="K438" s="76"/>
      <c r="L438" s="76"/>
      <c r="M438" s="76"/>
      <c r="N438" s="76"/>
      <c r="O438" s="76"/>
      <c r="P438" s="76"/>
      <c r="Q438" s="76"/>
      <c r="R438" s="76"/>
      <c r="S438" s="76"/>
      <c r="T438" s="76"/>
      <c r="U438" s="76"/>
      <c r="V438" s="76"/>
      <c r="W438" s="76"/>
      <c r="X438" s="76"/>
      <c r="Y438" s="76"/>
      <c r="Z438" s="76"/>
      <c r="AA438" s="76"/>
      <c r="AB438" s="76"/>
      <c r="AC438" s="76"/>
      <c r="AD438" s="76"/>
      <c r="AE438" s="76"/>
    </row>
    <row r="439" spans="1:31" ht="15.75" customHeight="1" x14ac:dyDescent="0.3">
      <c r="A439" s="76"/>
      <c r="B439" s="76"/>
      <c r="C439" s="76"/>
      <c r="D439" s="77"/>
      <c r="E439" s="76"/>
      <c r="F439" s="76"/>
      <c r="G439" s="76"/>
      <c r="H439" s="76"/>
      <c r="I439" s="78"/>
      <c r="J439" s="76"/>
      <c r="K439" s="76"/>
      <c r="L439" s="76"/>
      <c r="M439" s="76"/>
      <c r="N439" s="76"/>
      <c r="O439" s="76"/>
      <c r="P439" s="76"/>
      <c r="Q439" s="76"/>
      <c r="R439" s="76"/>
      <c r="S439" s="76"/>
      <c r="T439" s="76"/>
      <c r="U439" s="76"/>
      <c r="V439" s="76"/>
      <c r="W439" s="76"/>
      <c r="X439" s="76"/>
      <c r="Y439" s="76"/>
      <c r="Z439" s="76"/>
      <c r="AA439" s="76"/>
      <c r="AB439" s="76"/>
      <c r="AC439" s="76"/>
      <c r="AD439" s="76"/>
      <c r="AE439" s="76"/>
    </row>
    <row r="440" spans="1:31" ht="15.75" customHeight="1" x14ac:dyDescent="0.3">
      <c r="A440" s="76"/>
      <c r="B440" s="76"/>
      <c r="C440" s="76"/>
      <c r="D440" s="77"/>
      <c r="E440" s="76"/>
      <c r="F440" s="76"/>
      <c r="G440" s="76"/>
      <c r="H440" s="76"/>
      <c r="I440" s="78"/>
      <c r="J440" s="76"/>
      <c r="K440" s="76"/>
      <c r="L440" s="76"/>
      <c r="M440" s="76"/>
      <c r="N440" s="76"/>
      <c r="O440" s="76"/>
      <c r="P440" s="76"/>
      <c r="Q440" s="76"/>
      <c r="R440" s="76"/>
      <c r="S440" s="76"/>
      <c r="T440" s="76"/>
      <c r="U440" s="76"/>
      <c r="V440" s="76"/>
      <c r="W440" s="76"/>
      <c r="X440" s="76"/>
      <c r="Y440" s="76"/>
      <c r="Z440" s="76"/>
      <c r="AA440" s="76"/>
      <c r="AB440" s="76"/>
      <c r="AC440" s="76"/>
      <c r="AD440" s="76"/>
      <c r="AE440" s="76"/>
    </row>
    <row r="441" spans="1:31" ht="15.75" customHeight="1" x14ac:dyDescent="0.3">
      <c r="A441" s="76"/>
      <c r="B441" s="76"/>
      <c r="C441" s="76"/>
      <c r="D441" s="77"/>
      <c r="E441" s="76"/>
      <c r="F441" s="76"/>
      <c r="G441" s="76"/>
      <c r="H441" s="76"/>
      <c r="I441" s="78"/>
      <c r="J441" s="76"/>
      <c r="K441" s="76"/>
      <c r="L441" s="76"/>
      <c r="M441" s="76"/>
      <c r="N441" s="76"/>
      <c r="O441" s="76"/>
      <c r="P441" s="76"/>
      <c r="Q441" s="76"/>
      <c r="R441" s="76"/>
      <c r="S441" s="76"/>
      <c r="T441" s="76"/>
      <c r="U441" s="76"/>
      <c r="V441" s="76"/>
      <c r="W441" s="76"/>
      <c r="X441" s="76"/>
      <c r="Y441" s="76"/>
      <c r="Z441" s="76"/>
      <c r="AA441" s="76"/>
      <c r="AB441" s="76"/>
      <c r="AC441" s="76"/>
      <c r="AD441" s="76"/>
      <c r="AE441" s="76"/>
    </row>
    <row r="442" spans="1:31" ht="15.75" customHeight="1" x14ac:dyDescent="0.3">
      <c r="A442" s="76"/>
      <c r="B442" s="76"/>
      <c r="C442" s="76"/>
      <c r="D442" s="77"/>
      <c r="E442" s="76"/>
      <c r="F442" s="76"/>
      <c r="G442" s="76"/>
      <c r="H442" s="76"/>
      <c r="I442" s="78"/>
      <c r="J442" s="76"/>
      <c r="K442" s="76"/>
      <c r="L442" s="76"/>
      <c r="M442" s="76"/>
      <c r="N442" s="76"/>
      <c r="O442" s="76"/>
      <c r="P442" s="76"/>
      <c r="Q442" s="76"/>
      <c r="R442" s="76"/>
      <c r="S442" s="76"/>
      <c r="T442" s="76"/>
      <c r="U442" s="76"/>
      <c r="V442" s="76"/>
      <c r="W442" s="76"/>
      <c r="X442" s="76"/>
      <c r="Y442" s="76"/>
      <c r="Z442" s="76"/>
      <c r="AA442" s="76"/>
      <c r="AB442" s="76"/>
      <c r="AC442" s="76"/>
      <c r="AD442" s="76"/>
      <c r="AE442" s="76"/>
    </row>
    <row r="443" spans="1:31" ht="15.75" customHeight="1" x14ac:dyDescent="0.3">
      <c r="A443" s="76"/>
      <c r="B443" s="76"/>
      <c r="C443" s="76"/>
      <c r="D443" s="77"/>
      <c r="E443" s="76"/>
      <c r="F443" s="76"/>
      <c r="G443" s="76"/>
      <c r="H443" s="76"/>
      <c r="I443" s="78"/>
      <c r="J443" s="76"/>
      <c r="K443" s="76"/>
      <c r="L443" s="76"/>
      <c r="M443" s="76"/>
      <c r="N443" s="76"/>
      <c r="O443" s="76"/>
      <c r="P443" s="76"/>
      <c r="Q443" s="76"/>
      <c r="R443" s="76"/>
      <c r="S443" s="76"/>
      <c r="T443" s="76"/>
      <c r="U443" s="76"/>
      <c r="V443" s="76"/>
      <c r="W443" s="76"/>
      <c r="X443" s="76"/>
      <c r="Y443" s="76"/>
      <c r="Z443" s="76"/>
      <c r="AA443" s="76"/>
      <c r="AB443" s="76"/>
      <c r="AC443" s="76"/>
      <c r="AD443" s="76"/>
      <c r="AE443" s="76"/>
    </row>
    <row r="444" spans="1:31" ht="15.75" customHeight="1" x14ac:dyDescent="0.3">
      <c r="A444" s="76"/>
      <c r="B444" s="76"/>
      <c r="C444" s="76"/>
      <c r="D444" s="77"/>
      <c r="E444" s="76"/>
      <c r="F444" s="76"/>
      <c r="G444" s="76"/>
      <c r="H444" s="76"/>
      <c r="I444" s="78"/>
      <c r="J444" s="76"/>
      <c r="K444" s="76"/>
      <c r="L444" s="76"/>
      <c r="M444" s="76"/>
      <c r="N444" s="76"/>
      <c r="O444" s="76"/>
      <c r="P444" s="76"/>
      <c r="Q444" s="76"/>
      <c r="R444" s="76"/>
      <c r="S444" s="76"/>
      <c r="T444" s="76"/>
      <c r="U444" s="76"/>
      <c r="V444" s="76"/>
      <c r="W444" s="76"/>
      <c r="X444" s="76"/>
      <c r="Y444" s="76"/>
      <c r="Z444" s="76"/>
      <c r="AA444" s="76"/>
      <c r="AB444" s="76"/>
      <c r="AC444" s="76"/>
      <c r="AD444" s="76"/>
      <c r="AE444" s="76"/>
    </row>
    <row r="445" spans="1:31" ht="15.75" customHeight="1" x14ac:dyDescent="0.3">
      <c r="A445" s="76"/>
      <c r="B445" s="76"/>
      <c r="C445" s="76"/>
      <c r="D445" s="77"/>
      <c r="E445" s="76"/>
      <c r="F445" s="76"/>
      <c r="G445" s="76"/>
      <c r="H445" s="76"/>
      <c r="I445" s="78"/>
      <c r="J445" s="76"/>
      <c r="K445" s="76"/>
      <c r="L445" s="76"/>
      <c r="M445" s="76"/>
      <c r="N445" s="76"/>
      <c r="O445" s="76"/>
      <c r="P445" s="76"/>
      <c r="Q445" s="76"/>
      <c r="R445" s="76"/>
      <c r="S445" s="76"/>
      <c r="T445" s="76"/>
      <c r="U445" s="76"/>
      <c r="V445" s="76"/>
      <c r="W445" s="76"/>
      <c r="X445" s="76"/>
      <c r="Y445" s="76"/>
      <c r="Z445" s="76"/>
      <c r="AA445" s="76"/>
      <c r="AB445" s="76"/>
      <c r="AC445" s="76"/>
      <c r="AD445" s="76"/>
      <c r="AE445" s="76"/>
    </row>
    <row r="446" spans="1:31" ht="15.75" customHeight="1" x14ac:dyDescent="0.3">
      <c r="A446" s="76"/>
      <c r="B446" s="76"/>
      <c r="C446" s="76"/>
      <c r="D446" s="77"/>
      <c r="E446" s="76"/>
      <c r="F446" s="76"/>
      <c r="G446" s="76"/>
      <c r="H446" s="76"/>
      <c r="I446" s="78"/>
      <c r="J446" s="76"/>
      <c r="K446" s="76"/>
      <c r="L446" s="76"/>
      <c r="M446" s="76"/>
      <c r="N446" s="76"/>
      <c r="O446" s="76"/>
      <c r="P446" s="76"/>
      <c r="Q446" s="76"/>
      <c r="R446" s="76"/>
      <c r="S446" s="76"/>
      <c r="T446" s="76"/>
      <c r="U446" s="76"/>
      <c r="V446" s="76"/>
      <c r="W446" s="76"/>
      <c r="X446" s="76"/>
      <c r="Y446" s="76"/>
      <c r="Z446" s="76"/>
      <c r="AA446" s="76"/>
      <c r="AB446" s="76"/>
      <c r="AC446" s="76"/>
      <c r="AD446" s="76"/>
      <c r="AE446" s="76"/>
    </row>
    <row r="447" spans="1:31" ht="15.75" customHeight="1" x14ac:dyDescent="0.3">
      <c r="A447" s="76"/>
      <c r="B447" s="76"/>
      <c r="C447" s="76"/>
      <c r="D447" s="77"/>
      <c r="E447" s="76"/>
      <c r="F447" s="76"/>
      <c r="G447" s="76"/>
      <c r="H447" s="76"/>
      <c r="I447" s="78"/>
      <c r="J447" s="76"/>
      <c r="K447" s="76"/>
      <c r="L447" s="76"/>
      <c r="M447" s="76"/>
      <c r="N447" s="76"/>
      <c r="O447" s="76"/>
      <c r="P447" s="76"/>
      <c r="Q447" s="76"/>
      <c r="R447" s="76"/>
      <c r="S447" s="76"/>
      <c r="T447" s="76"/>
      <c r="U447" s="76"/>
      <c r="V447" s="76"/>
      <c r="W447" s="76"/>
      <c r="X447" s="76"/>
      <c r="Y447" s="76"/>
      <c r="Z447" s="76"/>
      <c r="AA447" s="76"/>
      <c r="AB447" s="76"/>
      <c r="AC447" s="76"/>
      <c r="AD447" s="76"/>
      <c r="AE447" s="76"/>
    </row>
    <row r="448" spans="1:31" ht="15.75" customHeight="1" x14ac:dyDescent="0.3">
      <c r="A448" s="76"/>
      <c r="B448" s="76"/>
      <c r="C448" s="76"/>
      <c r="D448" s="77"/>
      <c r="E448" s="76"/>
      <c r="F448" s="76"/>
      <c r="G448" s="76"/>
      <c r="H448" s="76"/>
      <c r="I448" s="78"/>
      <c r="J448" s="76"/>
      <c r="K448" s="76"/>
      <c r="L448" s="76"/>
      <c r="M448" s="76"/>
      <c r="N448" s="76"/>
      <c r="O448" s="76"/>
      <c r="P448" s="76"/>
      <c r="Q448" s="76"/>
      <c r="R448" s="76"/>
      <c r="S448" s="76"/>
      <c r="T448" s="76"/>
      <c r="U448" s="76"/>
      <c r="V448" s="76"/>
      <c r="W448" s="76"/>
      <c r="X448" s="76"/>
      <c r="Y448" s="76"/>
      <c r="Z448" s="76"/>
      <c r="AA448" s="76"/>
      <c r="AB448" s="76"/>
      <c r="AC448" s="76"/>
      <c r="AD448" s="76"/>
      <c r="AE448" s="76"/>
    </row>
    <row r="449" spans="1:31" ht="15.75" customHeight="1" x14ac:dyDescent="0.3">
      <c r="A449" s="76"/>
      <c r="B449" s="76"/>
      <c r="C449" s="76"/>
      <c r="D449" s="77"/>
      <c r="E449" s="76"/>
      <c r="F449" s="76"/>
      <c r="G449" s="76"/>
      <c r="H449" s="76"/>
      <c r="I449" s="78"/>
      <c r="J449" s="76"/>
      <c r="K449" s="76"/>
      <c r="L449" s="76"/>
      <c r="M449" s="76"/>
      <c r="N449" s="76"/>
      <c r="O449" s="76"/>
      <c r="P449" s="76"/>
      <c r="Q449" s="76"/>
      <c r="R449" s="76"/>
      <c r="S449" s="76"/>
      <c r="T449" s="76"/>
      <c r="U449" s="76"/>
      <c r="V449" s="76"/>
      <c r="W449" s="76"/>
      <c r="X449" s="76"/>
      <c r="Y449" s="76"/>
      <c r="Z449" s="76"/>
      <c r="AA449" s="76"/>
      <c r="AB449" s="76"/>
      <c r="AC449" s="76"/>
      <c r="AD449" s="76"/>
      <c r="AE449" s="76"/>
    </row>
    <row r="450" spans="1:31" ht="15.75" customHeight="1" x14ac:dyDescent="0.3">
      <c r="A450" s="76"/>
      <c r="B450" s="76"/>
      <c r="C450" s="76"/>
      <c r="D450" s="77"/>
      <c r="E450" s="76"/>
      <c r="F450" s="76"/>
      <c r="G450" s="76"/>
      <c r="H450" s="76"/>
      <c r="I450" s="78"/>
      <c r="J450" s="76"/>
      <c r="K450" s="76"/>
      <c r="L450" s="76"/>
      <c r="M450" s="76"/>
      <c r="N450" s="76"/>
      <c r="O450" s="76"/>
      <c r="P450" s="76"/>
      <c r="Q450" s="76"/>
      <c r="R450" s="76"/>
      <c r="S450" s="76"/>
      <c r="T450" s="76"/>
      <c r="U450" s="76"/>
      <c r="V450" s="76"/>
      <c r="W450" s="76"/>
      <c r="X450" s="76"/>
      <c r="Y450" s="76"/>
      <c r="Z450" s="76"/>
      <c r="AA450" s="76"/>
      <c r="AB450" s="76"/>
      <c r="AC450" s="76"/>
      <c r="AD450" s="76"/>
      <c r="AE450" s="76"/>
    </row>
    <row r="451" spans="1:31" ht="15.75" customHeight="1" x14ac:dyDescent="0.3">
      <c r="A451" s="76"/>
      <c r="B451" s="76"/>
      <c r="C451" s="76"/>
      <c r="D451" s="77"/>
      <c r="E451" s="76"/>
      <c r="F451" s="76"/>
      <c r="G451" s="76"/>
      <c r="H451" s="76"/>
      <c r="I451" s="78"/>
      <c r="J451" s="76"/>
      <c r="K451" s="76"/>
      <c r="L451" s="76"/>
      <c r="M451" s="76"/>
      <c r="N451" s="76"/>
      <c r="O451" s="76"/>
      <c r="P451" s="76"/>
      <c r="Q451" s="76"/>
      <c r="R451" s="76"/>
      <c r="S451" s="76"/>
      <c r="T451" s="76"/>
      <c r="U451" s="76"/>
      <c r="V451" s="76"/>
      <c r="W451" s="76"/>
      <c r="X451" s="76"/>
      <c r="Y451" s="76"/>
      <c r="Z451" s="76"/>
      <c r="AA451" s="76"/>
      <c r="AB451" s="76"/>
      <c r="AC451" s="76"/>
      <c r="AD451" s="76"/>
      <c r="AE451" s="76"/>
    </row>
    <row r="452" spans="1:31" ht="15.75" customHeight="1" x14ac:dyDescent="0.3">
      <c r="A452" s="76"/>
      <c r="B452" s="76"/>
      <c r="C452" s="76"/>
      <c r="D452" s="77"/>
      <c r="E452" s="76"/>
      <c r="F452" s="76"/>
      <c r="G452" s="76"/>
      <c r="H452" s="76"/>
      <c r="I452" s="78"/>
      <c r="J452" s="76"/>
      <c r="K452" s="76"/>
      <c r="L452" s="76"/>
      <c r="M452" s="76"/>
      <c r="N452" s="76"/>
      <c r="O452" s="76"/>
      <c r="P452" s="76"/>
      <c r="Q452" s="76"/>
      <c r="R452" s="76"/>
      <c r="S452" s="76"/>
      <c r="T452" s="76"/>
      <c r="U452" s="76"/>
      <c r="V452" s="76"/>
      <c r="W452" s="76"/>
      <c r="X452" s="76"/>
      <c r="Y452" s="76"/>
      <c r="Z452" s="76"/>
      <c r="AA452" s="76"/>
      <c r="AB452" s="76"/>
      <c r="AC452" s="76"/>
      <c r="AD452" s="76"/>
      <c r="AE452" s="76"/>
    </row>
    <row r="453" spans="1:31" ht="15.75" customHeight="1" x14ac:dyDescent="0.3">
      <c r="A453" s="76"/>
      <c r="B453" s="76"/>
      <c r="C453" s="76"/>
      <c r="D453" s="77"/>
      <c r="E453" s="76"/>
      <c r="F453" s="76"/>
      <c r="G453" s="76"/>
      <c r="H453" s="76"/>
      <c r="I453" s="78"/>
      <c r="J453" s="76"/>
      <c r="K453" s="76"/>
      <c r="L453" s="76"/>
      <c r="M453" s="76"/>
      <c r="N453" s="76"/>
      <c r="O453" s="76"/>
      <c r="P453" s="76"/>
      <c r="Q453" s="76"/>
      <c r="R453" s="76"/>
      <c r="S453" s="76"/>
      <c r="T453" s="76"/>
      <c r="U453" s="76"/>
      <c r="V453" s="76"/>
      <c r="W453" s="76"/>
      <c r="X453" s="76"/>
      <c r="Y453" s="76"/>
      <c r="Z453" s="76"/>
      <c r="AA453" s="76"/>
      <c r="AB453" s="76"/>
      <c r="AC453" s="76"/>
      <c r="AD453" s="76"/>
      <c r="AE453" s="76"/>
    </row>
    <row r="454" spans="1:31" ht="15.75" customHeight="1" x14ac:dyDescent="0.3">
      <c r="A454" s="76"/>
      <c r="B454" s="76"/>
      <c r="C454" s="76"/>
      <c r="D454" s="77"/>
      <c r="E454" s="76"/>
      <c r="F454" s="76"/>
      <c r="G454" s="76"/>
      <c r="H454" s="76"/>
      <c r="I454" s="78"/>
      <c r="J454" s="76"/>
      <c r="K454" s="76"/>
      <c r="L454" s="76"/>
      <c r="M454" s="76"/>
      <c r="N454" s="76"/>
      <c r="O454" s="76"/>
      <c r="P454" s="76"/>
      <c r="Q454" s="76"/>
      <c r="R454" s="76"/>
      <c r="S454" s="76"/>
      <c r="T454" s="76"/>
      <c r="U454" s="76"/>
      <c r="V454" s="76"/>
      <c r="W454" s="76"/>
      <c r="X454" s="76"/>
      <c r="Y454" s="76"/>
      <c r="Z454" s="76"/>
      <c r="AA454" s="76"/>
      <c r="AB454" s="76"/>
      <c r="AC454" s="76"/>
      <c r="AD454" s="76"/>
      <c r="AE454" s="76"/>
    </row>
    <row r="455" spans="1:31" ht="15.75" customHeight="1" x14ac:dyDescent="0.3">
      <c r="A455" s="76"/>
      <c r="B455" s="76"/>
      <c r="C455" s="76"/>
      <c r="D455" s="77"/>
      <c r="E455" s="76"/>
      <c r="F455" s="76"/>
      <c r="G455" s="76"/>
      <c r="H455" s="76"/>
      <c r="I455" s="78"/>
      <c r="J455" s="76"/>
      <c r="K455" s="76"/>
      <c r="L455" s="76"/>
      <c r="M455" s="76"/>
      <c r="N455" s="76"/>
      <c r="O455" s="76"/>
      <c r="P455" s="76"/>
      <c r="Q455" s="76"/>
      <c r="R455" s="76"/>
      <c r="S455" s="76"/>
      <c r="T455" s="76"/>
      <c r="U455" s="76"/>
      <c r="V455" s="76"/>
      <c r="W455" s="76"/>
      <c r="X455" s="76"/>
      <c r="Y455" s="76"/>
      <c r="Z455" s="76"/>
      <c r="AA455" s="76"/>
      <c r="AB455" s="76"/>
      <c r="AC455" s="76"/>
      <c r="AD455" s="76"/>
      <c r="AE455" s="76"/>
    </row>
    <row r="456" spans="1:31" ht="15.75" customHeight="1" x14ac:dyDescent="0.3">
      <c r="A456" s="76"/>
      <c r="B456" s="76"/>
      <c r="C456" s="76"/>
      <c r="D456" s="77"/>
      <c r="E456" s="76"/>
      <c r="F456" s="76"/>
      <c r="G456" s="76"/>
      <c r="H456" s="76"/>
      <c r="I456" s="78"/>
      <c r="J456" s="76"/>
      <c r="K456" s="76"/>
      <c r="L456" s="76"/>
      <c r="M456" s="76"/>
      <c r="N456" s="76"/>
      <c r="O456" s="76"/>
      <c r="P456" s="76"/>
      <c r="Q456" s="76"/>
      <c r="R456" s="76"/>
      <c r="S456" s="76"/>
      <c r="T456" s="76"/>
      <c r="U456" s="76"/>
      <c r="V456" s="76"/>
      <c r="W456" s="76"/>
      <c r="X456" s="76"/>
      <c r="Y456" s="76"/>
      <c r="Z456" s="76"/>
      <c r="AA456" s="76"/>
      <c r="AB456" s="76"/>
      <c r="AC456" s="76"/>
      <c r="AD456" s="76"/>
      <c r="AE456" s="76"/>
    </row>
    <row r="457" spans="1:31" ht="15.75" customHeight="1" x14ac:dyDescent="0.3">
      <c r="A457" s="76"/>
      <c r="B457" s="76"/>
      <c r="C457" s="76"/>
      <c r="D457" s="77"/>
      <c r="E457" s="76"/>
      <c r="F457" s="76"/>
      <c r="G457" s="76"/>
      <c r="H457" s="76"/>
      <c r="I457" s="78"/>
      <c r="J457" s="76"/>
      <c r="K457" s="76"/>
      <c r="L457" s="76"/>
      <c r="M457" s="76"/>
      <c r="N457" s="76"/>
      <c r="O457" s="76"/>
      <c r="P457" s="76"/>
      <c r="Q457" s="76"/>
      <c r="R457" s="76"/>
      <c r="S457" s="76"/>
      <c r="T457" s="76"/>
      <c r="U457" s="76"/>
      <c r="V457" s="76"/>
      <c r="W457" s="76"/>
      <c r="X457" s="76"/>
      <c r="Y457" s="76"/>
      <c r="Z457" s="76"/>
      <c r="AA457" s="76"/>
      <c r="AB457" s="76"/>
      <c r="AC457" s="76"/>
      <c r="AD457" s="76"/>
      <c r="AE457" s="76"/>
    </row>
    <row r="458" spans="1:31" ht="15.75" customHeight="1" x14ac:dyDescent="0.3">
      <c r="A458" s="76"/>
      <c r="B458" s="76"/>
      <c r="C458" s="76"/>
      <c r="D458" s="77"/>
      <c r="E458" s="76"/>
      <c r="F458" s="76"/>
      <c r="G458" s="76"/>
      <c r="H458" s="76"/>
      <c r="I458" s="78"/>
      <c r="J458" s="76"/>
      <c r="K458" s="76"/>
      <c r="L458" s="76"/>
      <c r="M458" s="76"/>
      <c r="N458" s="76"/>
      <c r="O458" s="76"/>
      <c r="P458" s="76"/>
      <c r="Q458" s="76"/>
      <c r="R458" s="76"/>
      <c r="S458" s="76"/>
      <c r="T458" s="76"/>
      <c r="U458" s="76"/>
      <c r="V458" s="76"/>
      <c r="W458" s="76"/>
      <c r="X458" s="76"/>
      <c r="Y458" s="76"/>
      <c r="Z458" s="76"/>
      <c r="AA458" s="76"/>
      <c r="AB458" s="76"/>
      <c r="AC458" s="76"/>
      <c r="AD458" s="76"/>
      <c r="AE458" s="76"/>
    </row>
    <row r="459" spans="1:31" ht="15.75" customHeight="1" x14ac:dyDescent="0.3">
      <c r="A459" s="76"/>
      <c r="B459" s="76"/>
      <c r="C459" s="76"/>
      <c r="D459" s="77"/>
      <c r="E459" s="76"/>
      <c r="F459" s="76"/>
      <c r="G459" s="76"/>
      <c r="H459" s="76"/>
      <c r="I459" s="78"/>
      <c r="J459" s="76"/>
      <c r="K459" s="76"/>
      <c r="L459" s="76"/>
      <c r="M459" s="76"/>
      <c r="N459" s="76"/>
      <c r="O459" s="76"/>
      <c r="P459" s="76"/>
      <c r="Q459" s="76"/>
      <c r="R459" s="76"/>
      <c r="S459" s="76"/>
      <c r="T459" s="76"/>
      <c r="U459" s="76"/>
      <c r="V459" s="76"/>
      <c r="W459" s="76"/>
      <c r="X459" s="76"/>
      <c r="Y459" s="76"/>
      <c r="Z459" s="76"/>
      <c r="AA459" s="76"/>
      <c r="AB459" s="76"/>
      <c r="AC459" s="76"/>
      <c r="AD459" s="76"/>
      <c r="AE459" s="76"/>
    </row>
    <row r="460" spans="1:31" ht="15.75" customHeight="1" x14ac:dyDescent="0.3">
      <c r="A460" s="76"/>
      <c r="B460" s="76"/>
      <c r="C460" s="76"/>
      <c r="D460" s="77"/>
      <c r="E460" s="76"/>
      <c r="F460" s="76"/>
      <c r="G460" s="76"/>
      <c r="H460" s="76"/>
      <c r="I460" s="78"/>
      <c r="J460" s="76"/>
      <c r="K460" s="76"/>
      <c r="L460" s="76"/>
      <c r="M460" s="76"/>
      <c r="N460" s="76"/>
      <c r="O460" s="76"/>
      <c r="P460" s="76"/>
      <c r="Q460" s="76"/>
      <c r="R460" s="76"/>
      <c r="S460" s="76"/>
      <c r="T460" s="76"/>
      <c r="U460" s="76"/>
      <c r="V460" s="76"/>
      <c r="W460" s="76"/>
      <c r="X460" s="76"/>
      <c r="Y460" s="76"/>
      <c r="Z460" s="76"/>
      <c r="AA460" s="76"/>
      <c r="AB460" s="76"/>
      <c r="AC460" s="76"/>
      <c r="AD460" s="76"/>
      <c r="AE460" s="76"/>
    </row>
    <row r="461" spans="1:31" ht="15.75" customHeight="1" x14ac:dyDescent="0.3">
      <c r="A461" s="76"/>
      <c r="B461" s="76"/>
      <c r="C461" s="76"/>
      <c r="D461" s="77"/>
      <c r="E461" s="76"/>
      <c r="F461" s="76"/>
      <c r="G461" s="76"/>
      <c r="H461" s="76"/>
      <c r="I461" s="78"/>
      <c r="J461" s="76"/>
      <c r="K461" s="76"/>
      <c r="L461" s="76"/>
      <c r="M461" s="76"/>
      <c r="N461" s="76"/>
      <c r="O461" s="76"/>
      <c r="P461" s="76"/>
      <c r="Q461" s="76"/>
      <c r="R461" s="76"/>
      <c r="S461" s="76"/>
      <c r="T461" s="76"/>
      <c r="U461" s="76"/>
      <c r="V461" s="76"/>
      <c r="W461" s="76"/>
      <c r="X461" s="76"/>
      <c r="Y461" s="76"/>
      <c r="Z461" s="76"/>
      <c r="AA461" s="76"/>
      <c r="AB461" s="76"/>
      <c r="AC461" s="76"/>
      <c r="AD461" s="76"/>
      <c r="AE461" s="76"/>
    </row>
    <row r="462" spans="1:31" ht="15.75" customHeight="1" x14ac:dyDescent="0.3">
      <c r="A462" s="76"/>
      <c r="B462" s="76"/>
      <c r="C462" s="76"/>
      <c r="D462" s="77"/>
      <c r="E462" s="76"/>
      <c r="F462" s="76"/>
      <c r="G462" s="76"/>
      <c r="H462" s="76"/>
      <c r="I462" s="78"/>
      <c r="J462" s="76"/>
      <c r="K462" s="76"/>
      <c r="L462" s="76"/>
      <c r="M462" s="76"/>
      <c r="N462" s="76"/>
      <c r="O462" s="76"/>
      <c r="P462" s="76"/>
      <c r="Q462" s="76"/>
      <c r="R462" s="76"/>
      <c r="S462" s="76"/>
      <c r="T462" s="76"/>
      <c r="U462" s="76"/>
      <c r="V462" s="76"/>
      <c r="W462" s="76"/>
      <c r="X462" s="76"/>
      <c r="Y462" s="76"/>
      <c r="Z462" s="76"/>
      <c r="AA462" s="76"/>
      <c r="AB462" s="76"/>
      <c r="AC462" s="76"/>
      <c r="AD462" s="76"/>
      <c r="AE462" s="76"/>
    </row>
    <row r="463" spans="1:31" ht="15.75" customHeight="1" x14ac:dyDescent="0.3">
      <c r="A463" s="76"/>
      <c r="B463" s="76"/>
      <c r="C463" s="76"/>
      <c r="D463" s="77"/>
      <c r="E463" s="76"/>
      <c r="F463" s="76"/>
      <c r="G463" s="76"/>
      <c r="H463" s="76"/>
      <c r="I463" s="78"/>
      <c r="J463" s="76"/>
      <c r="K463" s="76"/>
      <c r="L463" s="76"/>
      <c r="M463" s="76"/>
      <c r="N463" s="76"/>
      <c r="O463" s="76"/>
      <c r="P463" s="76"/>
      <c r="Q463" s="76"/>
      <c r="R463" s="76"/>
      <c r="S463" s="76"/>
      <c r="T463" s="76"/>
      <c r="U463" s="76"/>
      <c r="V463" s="76"/>
      <c r="W463" s="76"/>
      <c r="X463" s="76"/>
      <c r="Y463" s="76"/>
      <c r="Z463" s="76"/>
      <c r="AA463" s="76"/>
      <c r="AB463" s="76"/>
      <c r="AC463" s="76"/>
      <c r="AD463" s="76"/>
      <c r="AE463" s="76"/>
    </row>
    <row r="464" spans="1:31" ht="15.75" customHeight="1" x14ac:dyDescent="0.3">
      <c r="A464" s="76"/>
      <c r="B464" s="76"/>
      <c r="C464" s="76"/>
      <c r="D464" s="77"/>
      <c r="E464" s="76"/>
      <c r="F464" s="76"/>
      <c r="G464" s="76"/>
      <c r="H464" s="76"/>
      <c r="I464" s="78"/>
      <c r="J464" s="76"/>
      <c r="K464" s="76"/>
      <c r="L464" s="76"/>
      <c r="M464" s="76"/>
      <c r="N464" s="76"/>
      <c r="O464" s="76"/>
      <c r="P464" s="76"/>
      <c r="Q464" s="76"/>
      <c r="R464" s="76"/>
      <c r="S464" s="76"/>
      <c r="T464" s="76"/>
      <c r="U464" s="76"/>
      <c r="V464" s="76"/>
      <c r="W464" s="76"/>
      <c r="X464" s="76"/>
      <c r="Y464" s="76"/>
      <c r="Z464" s="76"/>
      <c r="AA464" s="76"/>
      <c r="AB464" s="76"/>
      <c r="AC464" s="76"/>
      <c r="AD464" s="76"/>
      <c r="AE464" s="76"/>
    </row>
    <row r="465" spans="1:31" ht="15.75" customHeight="1" x14ac:dyDescent="0.3">
      <c r="A465" s="76"/>
      <c r="B465" s="76"/>
      <c r="C465" s="76"/>
      <c r="D465" s="77"/>
      <c r="E465" s="76"/>
      <c r="F465" s="76"/>
      <c r="G465" s="76"/>
      <c r="H465" s="76"/>
      <c r="I465" s="78"/>
      <c r="J465" s="76"/>
      <c r="K465" s="76"/>
      <c r="L465" s="76"/>
      <c r="M465" s="76"/>
      <c r="N465" s="76"/>
      <c r="O465" s="76"/>
      <c r="P465" s="76"/>
      <c r="Q465" s="76"/>
      <c r="R465" s="76"/>
      <c r="S465" s="76"/>
      <c r="T465" s="76"/>
      <c r="U465" s="76"/>
      <c r="V465" s="76"/>
      <c r="W465" s="76"/>
      <c r="X465" s="76"/>
      <c r="Y465" s="76"/>
      <c r="Z465" s="76"/>
      <c r="AA465" s="76"/>
      <c r="AB465" s="76"/>
      <c r="AC465" s="76"/>
      <c r="AD465" s="76"/>
      <c r="AE465" s="76"/>
    </row>
    <row r="466" spans="1:31" ht="15.75" customHeight="1" x14ac:dyDescent="0.3">
      <c r="A466" s="76"/>
      <c r="B466" s="76"/>
      <c r="C466" s="76"/>
      <c r="D466" s="77"/>
      <c r="E466" s="76"/>
      <c r="F466" s="76"/>
      <c r="G466" s="76"/>
      <c r="H466" s="76"/>
      <c r="I466" s="78"/>
      <c r="J466" s="76"/>
      <c r="K466" s="76"/>
      <c r="L466" s="76"/>
      <c r="M466" s="76"/>
      <c r="N466" s="76"/>
      <c r="O466" s="76"/>
      <c r="P466" s="76"/>
      <c r="Q466" s="76"/>
      <c r="R466" s="76"/>
      <c r="S466" s="76"/>
      <c r="T466" s="76"/>
      <c r="U466" s="76"/>
      <c r="V466" s="76"/>
      <c r="W466" s="76"/>
      <c r="X466" s="76"/>
      <c r="Y466" s="76"/>
      <c r="Z466" s="76"/>
      <c r="AA466" s="76"/>
      <c r="AB466" s="76"/>
      <c r="AC466" s="76"/>
      <c r="AD466" s="76"/>
      <c r="AE466" s="76"/>
    </row>
    <row r="467" spans="1:31" ht="15.75" customHeight="1" x14ac:dyDescent="0.3">
      <c r="A467" s="76"/>
      <c r="B467" s="76"/>
      <c r="C467" s="76"/>
      <c r="D467" s="77"/>
      <c r="E467" s="76"/>
      <c r="F467" s="76"/>
      <c r="G467" s="76"/>
      <c r="H467" s="76"/>
      <c r="I467" s="78"/>
      <c r="J467" s="76"/>
      <c r="K467" s="76"/>
      <c r="L467" s="76"/>
      <c r="M467" s="76"/>
      <c r="N467" s="76"/>
      <c r="O467" s="76"/>
      <c r="P467" s="76"/>
      <c r="Q467" s="76"/>
      <c r="R467" s="76"/>
      <c r="S467" s="76"/>
      <c r="T467" s="76"/>
      <c r="U467" s="76"/>
      <c r="V467" s="76"/>
      <c r="W467" s="76"/>
      <c r="X467" s="76"/>
      <c r="Y467" s="76"/>
      <c r="Z467" s="76"/>
      <c r="AA467" s="76"/>
      <c r="AB467" s="76"/>
      <c r="AC467" s="76"/>
      <c r="AD467" s="76"/>
      <c r="AE467" s="76"/>
    </row>
    <row r="468" spans="1:31" ht="15.75" customHeight="1" x14ac:dyDescent="0.3">
      <c r="A468" s="76"/>
      <c r="B468" s="76"/>
      <c r="C468" s="76"/>
      <c r="D468" s="77"/>
      <c r="E468" s="76"/>
      <c r="F468" s="76"/>
      <c r="G468" s="76"/>
      <c r="H468" s="76"/>
      <c r="I468" s="78"/>
      <c r="J468" s="76"/>
      <c r="K468" s="76"/>
      <c r="L468" s="76"/>
      <c r="M468" s="76"/>
      <c r="N468" s="76"/>
      <c r="O468" s="76"/>
      <c r="P468" s="76"/>
      <c r="Q468" s="76"/>
      <c r="R468" s="76"/>
      <c r="S468" s="76"/>
      <c r="T468" s="76"/>
      <c r="U468" s="76"/>
      <c r="V468" s="76"/>
      <c r="W468" s="76"/>
      <c r="X468" s="76"/>
      <c r="Y468" s="76"/>
      <c r="Z468" s="76"/>
      <c r="AA468" s="76"/>
      <c r="AB468" s="76"/>
      <c r="AC468" s="76"/>
      <c r="AD468" s="76"/>
      <c r="AE468" s="76"/>
    </row>
    <row r="469" spans="1:31" ht="15.75" customHeight="1" x14ac:dyDescent="0.3">
      <c r="A469" s="76"/>
      <c r="B469" s="76"/>
      <c r="C469" s="76"/>
      <c r="D469" s="77"/>
      <c r="E469" s="76"/>
      <c r="F469" s="76"/>
      <c r="G469" s="76"/>
      <c r="H469" s="76"/>
      <c r="I469" s="78"/>
      <c r="J469" s="76"/>
      <c r="K469" s="76"/>
      <c r="L469" s="76"/>
      <c r="M469" s="76"/>
      <c r="N469" s="76"/>
      <c r="O469" s="76"/>
      <c r="P469" s="76"/>
      <c r="Q469" s="76"/>
      <c r="R469" s="76"/>
      <c r="S469" s="76"/>
      <c r="T469" s="76"/>
      <c r="U469" s="76"/>
      <c r="V469" s="76"/>
      <c r="W469" s="76"/>
      <c r="X469" s="76"/>
      <c r="Y469" s="76"/>
      <c r="Z469" s="76"/>
      <c r="AA469" s="76"/>
      <c r="AB469" s="76"/>
      <c r="AC469" s="76"/>
      <c r="AD469" s="76"/>
      <c r="AE469" s="76"/>
    </row>
    <row r="470" spans="1:31" ht="15.75" customHeight="1" x14ac:dyDescent="0.3">
      <c r="A470" s="76"/>
      <c r="B470" s="76"/>
      <c r="C470" s="76"/>
      <c r="D470" s="77"/>
      <c r="E470" s="76"/>
      <c r="F470" s="76"/>
      <c r="G470" s="76"/>
      <c r="H470" s="76"/>
      <c r="I470" s="78"/>
      <c r="J470" s="76"/>
      <c r="K470" s="76"/>
      <c r="L470" s="76"/>
      <c r="M470" s="76"/>
      <c r="N470" s="76"/>
      <c r="O470" s="76"/>
      <c r="P470" s="76"/>
      <c r="Q470" s="76"/>
      <c r="R470" s="76"/>
      <c r="S470" s="76"/>
      <c r="T470" s="76"/>
      <c r="U470" s="76"/>
      <c r="V470" s="76"/>
      <c r="W470" s="76"/>
      <c r="X470" s="76"/>
      <c r="Y470" s="76"/>
      <c r="Z470" s="76"/>
      <c r="AA470" s="76"/>
      <c r="AB470" s="76"/>
      <c r="AC470" s="76"/>
      <c r="AD470" s="76"/>
      <c r="AE470" s="76"/>
    </row>
    <row r="471" spans="1:31" ht="15.75" customHeight="1" x14ac:dyDescent="0.3">
      <c r="A471" s="76"/>
      <c r="B471" s="76"/>
      <c r="C471" s="76"/>
      <c r="D471" s="77"/>
      <c r="E471" s="76"/>
      <c r="F471" s="76"/>
      <c r="G471" s="76"/>
      <c r="H471" s="76"/>
      <c r="I471" s="78"/>
      <c r="J471" s="76"/>
      <c r="K471" s="76"/>
      <c r="L471" s="76"/>
      <c r="M471" s="76"/>
      <c r="N471" s="76"/>
      <c r="O471" s="76"/>
      <c r="P471" s="76"/>
      <c r="Q471" s="76"/>
      <c r="R471" s="76"/>
      <c r="S471" s="76"/>
      <c r="T471" s="76"/>
      <c r="U471" s="76"/>
      <c r="V471" s="76"/>
      <c r="W471" s="76"/>
      <c r="X471" s="76"/>
      <c r="Y471" s="76"/>
      <c r="Z471" s="76"/>
      <c r="AA471" s="76"/>
      <c r="AB471" s="76"/>
      <c r="AC471" s="76"/>
      <c r="AD471" s="76"/>
      <c r="AE471" s="76"/>
    </row>
    <row r="472" spans="1:31" ht="15.75" customHeight="1" x14ac:dyDescent="0.3">
      <c r="A472" s="76"/>
      <c r="B472" s="76"/>
      <c r="C472" s="76"/>
      <c r="D472" s="77"/>
      <c r="E472" s="76"/>
      <c r="F472" s="76"/>
      <c r="G472" s="76"/>
      <c r="H472" s="76"/>
      <c r="I472" s="78"/>
      <c r="J472" s="76"/>
      <c r="K472" s="76"/>
      <c r="L472" s="76"/>
      <c r="M472" s="76"/>
      <c r="N472" s="76"/>
      <c r="O472" s="76"/>
      <c r="P472" s="76"/>
      <c r="Q472" s="76"/>
      <c r="R472" s="76"/>
      <c r="S472" s="76"/>
      <c r="T472" s="76"/>
      <c r="U472" s="76"/>
      <c r="V472" s="76"/>
      <c r="W472" s="76"/>
      <c r="X472" s="76"/>
      <c r="Y472" s="76"/>
      <c r="Z472" s="76"/>
      <c r="AA472" s="76"/>
      <c r="AB472" s="76"/>
      <c r="AC472" s="76"/>
      <c r="AD472" s="76"/>
      <c r="AE472" s="76"/>
    </row>
    <row r="473" spans="1:31" ht="15.75" customHeight="1" x14ac:dyDescent="0.3">
      <c r="A473" s="76"/>
      <c r="B473" s="76"/>
      <c r="C473" s="76"/>
      <c r="D473" s="77"/>
      <c r="E473" s="76"/>
      <c r="F473" s="76"/>
      <c r="G473" s="76"/>
      <c r="H473" s="76"/>
      <c r="I473" s="78"/>
      <c r="J473" s="76"/>
      <c r="K473" s="76"/>
      <c r="L473" s="76"/>
      <c r="M473" s="76"/>
      <c r="N473" s="76"/>
      <c r="O473" s="76"/>
      <c r="P473" s="76"/>
      <c r="Q473" s="76"/>
      <c r="R473" s="76"/>
      <c r="S473" s="76"/>
      <c r="T473" s="76"/>
      <c r="U473" s="76"/>
      <c r="V473" s="76"/>
      <c r="W473" s="76"/>
      <c r="X473" s="76"/>
      <c r="Y473" s="76"/>
      <c r="Z473" s="76"/>
      <c r="AA473" s="76"/>
      <c r="AB473" s="76"/>
      <c r="AC473" s="76"/>
      <c r="AD473" s="76"/>
      <c r="AE473" s="76"/>
    </row>
    <row r="474" spans="1:31" ht="15.75" customHeight="1" x14ac:dyDescent="0.3">
      <c r="A474" s="76"/>
      <c r="B474" s="76"/>
      <c r="C474" s="76"/>
      <c r="D474" s="77"/>
      <c r="E474" s="76"/>
      <c r="F474" s="76"/>
      <c r="G474" s="76"/>
      <c r="H474" s="76"/>
      <c r="I474" s="78"/>
      <c r="J474" s="76"/>
      <c r="K474" s="76"/>
      <c r="L474" s="76"/>
      <c r="M474" s="76"/>
      <c r="N474" s="76"/>
      <c r="O474" s="76"/>
      <c r="P474" s="76"/>
      <c r="Q474" s="76"/>
      <c r="R474" s="76"/>
      <c r="S474" s="76"/>
      <c r="T474" s="76"/>
      <c r="U474" s="76"/>
      <c r="V474" s="76"/>
      <c r="W474" s="76"/>
      <c r="X474" s="76"/>
      <c r="Y474" s="76"/>
      <c r="Z474" s="76"/>
      <c r="AA474" s="76"/>
      <c r="AB474" s="76"/>
      <c r="AC474" s="76"/>
      <c r="AD474" s="76"/>
      <c r="AE474" s="76"/>
    </row>
    <row r="475" spans="1:31" ht="15.75" customHeight="1" x14ac:dyDescent="0.3">
      <c r="A475" s="76"/>
      <c r="B475" s="76"/>
      <c r="C475" s="76"/>
      <c r="D475" s="77"/>
      <c r="E475" s="76"/>
      <c r="F475" s="76"/>
      <c r="G475" s="76"/>
      <c r="H475" s="76"/>
      <c r="I475" s="78"/>
      <c r="J475" s="76"/>
      <c r="K475" s="76"/>
      <c r="L475" s="76"/>
      <c r="M475" s="76"/>
      <c r="N475" s="76"/>
      <c r="O475" s="76"/>
      <c r="P475" s="76"/>
      <c r="Q475" s="76"/>
      <c r="R475" s="76"/>
      <c r="S475" s="76"/>
      <c r="T475" s="76"/>
      <c r="U475" s="76"/>
      <c r="V475" s="76"/>
      <c r="W475" s="76"/>
      <c r="X475" s="76"/>
      <c r="Y475" s="76"/>
      <c r="Z475" s="76"/>
      <c r="AA475" s="76"/>
      <c r="AB475" s="76"/>
      <c r="AC475" s="76"/>
      <c r="AD475" s="76"/>
      <c r="AE475" s="76"/>
    </row>
    <row r="476" spans="1:31" ht="15.75" customHeight="1" x14ac:dyDescent="0.3">
      <c r="A476" s="76"/>
      <c r="B476" s="76"/>
      <c r="C476" s="76"/>
      <c r="D476" s="77"/>
      <c r="E476" s="76"/>
      <c r="F476" s="76"/>
      <c r="G476" s="76"/>
      <c r="H476" s="76"/>
      <c r="I476" s="78"/>
      <c r="J476" s="76"/>
      <c r="K476" s="76"/>
      <c r="L476" s="76"/>
      <c r="M476" s="76"/>
      <c r="N476" s="76"/>
      <c r="O476" s="76"/>
      <c r="P476" s="76"/>
      <c r="Q476" s="76"/>
      <c r="R476" s="76"/>
      <c r="S476" s="76"/>
      <c r="T476" s="76"/>
      <c r="U476" s="76"/>
      <c r="V476" s="76"/>
      <c r="W476" s="76"/>
      <c r="X476" s="76"/>
      <c r="Y476" s="76"/>
      <c r="Z476" s="76"/>
      <c r="AA476" s="76"/>
      <c r="AB476" s="76"/>
      <c r="AC476" s="76"/>
      <c r="AD476" s="76"/>
      <c r="AE476" s="76"/>
    </row>
    <row r="477" spans="1:31" ht="15.75" customHeight="1" x14ac:dyDescent="0.3">
      <c r="A477" s="76"/>
      <c r="B477" s="76"/>
      <c r="C477" s="76"/>
      <c r="D477" s="77"/>
      <c r="E477" s="76"/>
      <c r="F477" s="76"/>
      <c r="G477" s="76"/>
      <c r="H477" s="76"/>
      <c r="I477" s="78"/>
      <c r="J477" s="76"/>
      <c r="K477" s="76"/>
      <c r="L477" s="76"/>
      <c r="M477" s="76"/>
      <c r="N477" s="76"/>
      <c r="O477" s="76"/>
      <c r="P477" s="76"/>
      <c r="Q477" s="76"/>
      <c r="R477" s="76"/>
      <c r="S477" s="76"/>
      <c r="T477" s="76"/>
      <c r="U477" s="76"/>
      <c r="V477" s="76"/>
      <c r="W477" s="76"/>
      <c r="X477" s="76"/>
      <c r="Y477" s="76"/>
      <c r="Z477" s="76"/>
      <c r="AA477" s="76"/>
      <c r="AB477" s="76"/>
      <c r="AC477" s="76"/>
      <c r="AD477" s="76"/>
      <c r="AE477" s="76"/>
    </row>
    <row r="478" spans="1:31" ht="15.75" customHeight="1" x14ac:dyDescent="0.3">
      <c r="A478" s="76"/>
      <c r="B478" s="76"/>
      <c r="C478" s="76"/>
      <c r="D478" s="77"/>
      <c r="E478" s="76"/>
      <c r="F478" s="76"/>
      <c r="G478" s="76"/>
      <c r="H478" s="76"/>
      <c r="I478" s="78"/>
      <c r="J478" s="76"/>
      <c r="K478" s="76"/>
      <c r="L478" s="76"/>
      <c r="M478" s="76"/>
      <c r="N478" s="76"/>
      <c r="O478" s="76"/>
      <c r="P478" s="76"/>
      <c r="Q478" s="76"/>
      <c r="R478" s="76"/>
      <c r="S478" s="76"/>
      <c r="T478" s="76"/>
      <c r="U478" s="76"/>
      <c r="V478" s="76"/>
      <c r="W478" s="76"/>
      <c r="X478" s="76"/>
      <c r="Y478" s="76"/>
      <c r="Z478" s="76"/>
      <c r="AA478" s="76"/>
      <c r="AB478" s="76"/>
      <c r="AC478" s="76"/>
      <c r="AD478" s="76"/>
      <c r="AE478" s="76"/>
    </row>
    <row r="479" spans="1:31" ht="15.75" customHeight="1" x14ac:dyDescent="0.3">
      <c r="A479" s="76"/>
      <c r="B479" s="76"/>
      <c r="C479" s="76"/>
      <c r="D479" s="77"/>
      <c r="E479" s="76"/>
      <c r="F479" s="76"/>
      <c r="G479" s="76"/>
      <c r="H479" s="76"/>
      <c r="I479" s="78"/>
      <c r="J479" s="76"/>
      <c r="K479" s="76"/>
      <c r="L479" s="76"/>
      <c r="M479" s="76"/>
      <c r="N479" s="76"/>
      <c r="O479" s="76"/>
      <c r="P479" s="76"/>
      <c r="Q479" s="76"/>
      <c r="R479" s="76"/>
      <c r="S479" s="76"/>
      <c r="T479" s="76"/>
      <c r="U479" s="76"/>
      <c r="V479" s="76"/>
      <c r="W479" s="76"/>
      <c r="X479" s="76"/>
      <c r="Y479" s="76"/>
      <c r="Z479" s="76"/>
      <c r="AA479" s="76"/>
      <c r="AB479" s="76"/>
      <c r="AC479" s="76"/>
      <c r="AD479" s="76"/>
      <c r="AE479" s="76"/>
    </row>
    <row r="480" spans="1:31" ht="15.75" customHeight="1" x14ac:dyDescent="0.3">
      <c r="A480" s="76"/>
      <c r="B480" s="76"/>
      <c r="C480" s="76"/>
      <c r="D480" s="77"/>
      <c r="E480" s="76"/>
      <c r="F480" s="76"/>
      <c r="G480" s="76"/>
      <c r="H480" s="76"/>
      <c r="I480" s="78"/>
      <c r="J480" s="76"/>
      <c r="K480" s="76"/>
      <c r="L480" s="76"/>
      <c r="M480" s="76"/>
      <c r="N480" s="76"/>
      <c r="O480" s="76"/>
      <c r="P480" s="76"/>
      <c r="Q480" s="76"/>
      <c r="R480" s="76"/>
      <c r="S480" s="76"/>
      <c r="T480" s="76"/>
      <c r="U480" s="76"/>
      <c r="V480" s="76"/>
      <c r="W480" s="76"/>
      <c r="X480" s="76"/>
      <c r="Y480" s="76"/>
      <c r="Z480" s="76"/>
      <c r="AA480" s="76"/>
      <c r="AB480" s="76"/>
      <c r="AC480" s="76"/>
      <c r="AD480" s="76"/>
      <c r="AE480" s="76"/>
    </row>
    <row r="481" spans="1:31" ht="15.75" customHeight="1" x14ac:dyDescent="0.3">
      <c r="A481" s="76"/>
      <c r="B481" s="76"/>
      <c r="C481" s="76"/>
      <c r="D481" s="77"/>
      <c r="E481" s="76"/>
      <c r="F481" s="76"/>
      <c r="G481" s="76"/>
      <c r="H481" s="76"/>
      <c r="I481" s="78"/>
      <c r="J481" s="76"/>
      <c r="K481" s="76"/>
      <c r="L481" s="76"/>
      <c r="M481" s="76"/>
      <c r="N481" s="76"/>
      <c r="O481" s="76"/>
      <c r="P481" s="76"/>
      <c r="Q481" s="76"/>
      <c r="R481" s="76"/>
      <c r="S481" s="76"/>
      <c r="T481" s="76"/>
      <c r="U481" s="76"/>
      <c r="V481" s="76"/>
      <c r="W481" s="76"/>
      <c r="X481" s="76"/>
      <c r="Y481" s="76"/>
      <c r="Z481" s="76"/>
      <c r="AA481" s="76"/>
      <c r="AB481" s="76"/>
      <c r="AC481" s="76"/>
      <c r="AD481" s="76"/>
      <c r="AE481" s="76"/>
    </row>
    <row r="482" spans="1:31" ht="15.75" customHeight="1" x14ac:dyDescent="0.3">
      <c r="A482" s="76"/>
      <c r="B482" s="76"/>
      <c r="C482" s="76"/>
      <c r="D482" s="77"/>
      <c r="E482" s="76"/>
      <c r="F482" s="76"/>
      <c r="G482" s="76"/>
      <c r="H482" s="76"/>
      <c r="I482" s="78"/>
      <c r="J482" s="76"/>
      <c r="K482" s="76"/>
      <c r="L482" s="76"/>
      <c r="M482" s="76"/>
      <c r="N482" s="76"/>
      <c r="O482" s="76"/>
      <c r="P482" s="76"/>
      <c r="Q482" s="76"/>
      <c r="R482" s="76"/>
      <c r="S482" s="76"/>
      <c r="T482" s="76"/>
      <c r="U482" s="76"/>
      <c r="V482" s="76"/>
      <c r="W482" s="76"/>
      <c r="X482" s="76"/>
      <c r="Y482" s="76"/>
      <c r="Z482" s="76"/>
      <c r="AA482" s="76"/>
      <c r="AB482" s="76"/>
      <c r="AC482" s="76"/>
      <c r="AD482" s="76"/>
      <c r="AE482" s="76"/>
    </row>
    <row r="483" spans="1:31" ht="15.75" customHeight="1" x14ac:dyDescent="0.3">
      <c r="A483" s="76"/>
      <c r="B483" s="76"/>
      <c r="C483" s="76"/>
      <c r="D483" s="77"/>
      <c r="E483" s="76"/>
      <c r="F483" s="76"/>
      <c r="G483" s="76"/>
      <c r="H483" s="76"/>
      <c r="I483" s="78"/>
      <c r="J483" s="76"/>
      <c r="K483" s="76"/>
      <c r="L483" s="76"/>
      <c r="M483" s="76"/>
      <c r="N483" s="76"/>
      <c r="O483" s="76"/>
      <c r="P483" s="76"/>
      <c r="Q483" s="76"/>
      <c r="R483" s="76"/>
      <c r="S483" s="76"/>
      <c r="T483" s="76"/>
      <c r="U483" s="76"/>
      <c r="V483" s="76"/>
      <c r="W483" s="76"/>
      <c r="X483" s="76"/>
      <c r="Y483" s="76"/>
      <c r="Z483" s="76"/>
      <c r="AA483" s="76"/>
      <c r="AB483" s="76"/>
      <c r="AC483" s="76"/>
      <c r="AD483" s="76"/>
      <c r="AE483" s="76"/>
    </row>
    <row r="484" spans="1:31" ht="15.75" customHeight="1" x14ac:dyDescent="0.3">
      <c r="A484" s="76"/>
      <c r="B484" s="76"/>
      <c r="C484" s="76"/>
      <c r="D484" s="77"/>
      <c r="E484" s="76"/>
      <c r="F484" s="76"/>
      <c r="G484" s="76"/>
      <c r="H484" s="76"/>
      <c r="I484" s="78"/>
      <c r="J484" s="76"/>
      <c r="K484" s="76"/>
      <c r="L484" s="76"/>
      <c r="M484" s="76"/>
      <c r="N484" s="76"/>
      <c r="O484" s="76"/>
      <c r="P484" s="76"/>
      <c r="Q484" s="76"/>
      <c r="R484" s="76"/>
      <c r="S484" s="76"/>
      <c r="T484" s="76"/>
      <c r="U484" s="76"/>
      <c r="V484" s="76"/>
      <c r="W484" s="76"/>
      <c r="X484" s="76"/>
      <c r="Y484" s="76"/>
      <c r="Z484" s="76"/>
      <c r="AA484" s="76"/>
      <c r="AB484" s="76"/>
      <c r="AC484" s="76"/>
      <c r="AD484" s="76"/>
      <c r="AE484" s="76"/>
    </row>
    <row r="485" spans="1:31" ht="15.75" customHeight="1" x14ac:dyDescent="0.3">
      <c r="A485" s="76"/>
      <c r="B485" s="76"/>
      <c r="C485" s="76"/>
      <c r="D485" s="77"/>
      <c r="E485" s="76"/>
      <c r="F485" s="76"/>
      <c r="G485" s="76"/>
      <c r="H485" s="76"/>
      <c r="I485" s="78"/>
      <c r="J485" s="76"/>
      <c r="K485" s="76"/>
      <c r="L485" s="76"/>
      <c r="M485" s="76"/>
      <c r="N485" s="76"/>
      <c r="O485" s="76"/>
      <c r="P485" s="76"/>
      <c r="Q485" s="76"/>
      <c r="R485" s="76"/>
      <c r="S485" s="76"/>
      <c r="T485" s="76"/>
      <c r="U485" s="76"/>
      <c r="V485" s="76"/>
      <c r="W485" s="76"/>
      <c r="X485" s="76"/>
      <c r="Y485" s="76"/>
      <c r="Z485" s="76"/>
      <c r="AA485" s="76"/>
      <c r="AB485" s="76"/>
      <c r="AC485" s="76"/>
      <c r="AD485" s="76"/>
      <c r="AE485" s="76"/>
    </row>
    <row r="486" spans="1:31" ht="15.75" customHeight="1" x14ac:dyDescent="0.3">
      <c r="A486" s="76"/>
      <c r="B486" s="76"/>
      <c r="C486" s="76"/>
      <c r="D486" s="77"/>
      <c r="E486" s="76"/>
      <c r="F486" s="76"/>
      <c r="G486" s="76"/>
      <c r="H486" s="76"/>
      <c r="I486" s="78"/>
      <c r="J486" s="76"/>
      <c r="K486" s="76"/>
      <c r="L486" s="76"/>
      <c r="M486" s="76"/>
      <c r="N486" s="76"/>
      <c r="O486" s="76"/>
      <c r="P486" s="76"/>
      <c r="Q486" s="76"/>
      <c r="R486" s="76"/>
      <c r="S486" s="76"/>
      <c r="T486" s="76"/>
      <c r="U486" s="76"/>
      <c r="V486" s="76"/>
      <c r="W486" s="76"/>
      <c r="X486" s="76"/>
      <c r="Y486" s="76"/>
      <c r="Z486" s="76"/>
      <c r="AA486" s="76"/>
      <c r="AB486" s="76"/>
      <c r="AC486" s="76"/>
      <c r="AD486" s="76"/>
      <c r="AE486" s="76"/>
    </row>
    <row r="487" spans="1:31" ht="15.75" customHeight="1" x14ac:dyDescent="0.3">
      <c r="A487" s="76"/>
      <c r="B487" s="76"/>
      <c r="C487" s="76"/>
      <c r="D487" s="77"/>
      <c r="E487" s="76"/>
      <c r="F487" s="76"/>
      <c r="G487" s="76"/>
      <c r="H487" s="76"/>
      <c r="I487" s="78"/>
      <c r="J487" s="76"/>
      <c r="K487" s="76"/>
      <c r="L487" s="76"/>
      <c r="M487" s="76"/>
      <c r="N487" s="76"/>
      <c r="O487" s="76"/>
      <c r="P487" s="76"/>
      <c r="Q487" s="76"/>
      <c r="R487" s="76"/>
      <c r="S487" s="76"/>
      <c r="T487" s="76"/>
      <c r="U487" s="76"/>
      <c r="V487" s="76"/>
      <c r="W487" s="76"/>
      <c r="X487" s="76"/>
      <c r="Y487" s="76"/>
      <c r="Z487" s="76"/>
      <c r="AA487" s="76"/>
      <c r="AB487" s="76"/>
      <c r="AC487" s="76"/>
      <c r="AD487" s="76"/>
      <c r="AE487" s="76"/>
    </row>
    <row r="488" spans="1:31" ht="15.75" customHeight="1" x14ac:dyDescent="0.3">
      <c r="A488" s="76"/>
      <c r="B488" s="76"/>
      <c r="C488" s="76"/>
      <c r="D488" s="77"/>
      <c r="E488" s="76"/>
      <c r="F488" s="76"/>
      <c r="G488" s="76"/>
      <c r="H488" s="76"/>
      <c r="I488" s="78"/>
      <c r="J488" s="76"/>
      <c r="K488" s="76"/>
      <c r="L488" s="76"/>
      <c r="M488" s="76"/>
      <c r="N488" s="76"/>
      <c r="O488" s="76"/>
      <c r="P488" s="76"/>
      <c r="Q488" s="76"/>
      <c r="R488" s="76"/>
      <c r="S488" s="76"/>
      <c r="T488" s="76"/>
      <c r="U488" s="76"/>
      <c r="V488" s="76"/>
      <c r="W488" s="76"/>
      <c r="X488" s="76"/>
      <c r="Y488" s="76"/>
      <c r="Z488" s="76"/>
      <c r="AA488" s="76"/>
      <c r="AB488" s="76"/>
      <c r="AC488" s="76"/>
      <c r="AD488" s="76"/>
      <c r="AE488" s="76"/>
    </row>
    <row r="489" spans="1:31" ht="15.75" customHeight="1" x14ac:dyDescent="0.3">
      <c r="A489" s="76"/>
      <c r="B489" s="76"/>
      <c r="C489" s="76"/>
      <c r="D489" s="77"/>
      <c r="E489" s="76"/>
      <c r="F489" s="76"/>
      <c r="G489" s="76"/>
      <c r="H489" s="76"/>
      <c r="I489" s="78"/>
      <c r="J489" s="76"/>
      <c r="K489" s="76"/>
      <c r="L489" s="76"/>
      <c r="M489" s="76"/>
      <c r="N489" s="76"/>
      <c r="O489" s="76"/>
      <c r="P489" s="76"/>
      <c r="Q489" s="76"/>
      <c r="R489" s="76"/>
      <c r="S489" s="76"/>
      <c r="T489" s="76"/>
      <c r="U489" s="76"/>
      <c r="V489" s="76"/>
      <c r="W489" s="76"/>
      <c r="X489" s="76"/>
      <c r="Y489" s="76"/>
      <c r="Z489" s="76"/>
      <c r="AA489" s="76"/>
      <c r="AB489" s="76"/>
      <c r="AC489" s="76"/>
      <c r="AD489" s="76"/>
      <c r="AE489" s="76"/>
    </row>
    <row r="490" spans="1:31" ht="15.75" customHeight="1" x14ac:dyDescent="0.3">
      <c r="A490" s="76"/>
      <c r="B490" s="76"/>
      <c r="C490" s="76"/>
      <c r="D490" s="77"/>
      <c r="E490" s="76"/>
      <c r="F490" s="76"/>
      <c r="G490" s="76"/>
      <c r="H490" s="76"/>
      <c r="I490" s="78"/>
      <c r="J490" s="76"/>
      <c r="K490" s="76"/>
      <c r="L490" s="76"/>
      <c r="M490" s="76"/>
      <c r="N490" s="76"/>
      <c r="O490" s="76"/>
      <c r="P490" s="76"/>
      <c r="Q490" s="76"/>
      <c r="R490" s="76"/>
      <c r="S490" s="76"/>
      <c r="T490" s="76"/>
      <c r="U490" s="76"/>
      <c r="V490" s="76"/>
      <c r="W490" s="76"/>
      <c r="X490" s="76"/>
      <c r="Y490" s="76"/>
      <c r="Z490" s="76"/>
      <c r="AA490" s="76"/>
      <c r="AB490" s="76"/>
      <c r="AC490" s="76"/>
      <c r="AD490" s="76"/>
      <c r="AE490" s="76"/>
    </row>
    <row r="491" spans="1:31" ht="15.75" customHeight="1" x14ac:dyDescent="0.3">
      <c r="A491" s="76"/>
      <c r="B491" s="76"/>
      <c r="C491" s="76"/>
      <c r="D491" s="77"/>
      <c r="E491" s="76"/>
      <c r="F491" s="76"/>
      <c r="G491" s="76"/>
      <c r="H491" s="76"/>
      <c r="I491" s="78"/>
      <c r="J491" s="76"/>
      <c r="K491" s="76"/>
      <c r="L491" s="76"/>
      <c r="M491" s="76"/>
      <c r="N491" s="76"/>
      <c r="O491" s="76"/>
      <c r="P491" s="76"/>
      <c r="Q491" s="76"/>
      <c r="R491" s="76"/>
      <c r="S491" s="76"/>
      <c r="T491" s="76"/>
      <c r="U491" s="76"/>
      <c r="V491" s="76"/>
      <c r="W491" s="76"/>
      <c r="X491" s="76"/>
      <c r="Y491" s="76"/>
      <c r="Z491" s="76"/>
      <c r="AA491" s="76"/>
      <c r="AB491" s="76"/>
      <c r="AC491" s="76"/>
      <c r="AD491" s="76"/>
      <c r="AE491" s="76"/>
    </row>
    <row r="492" spans="1:31" ht="15.75" customHeight="1" x14ac:dyDescent="0.3">
      <c r="A492" s="76"/>
      <c r="B492" s="76"/>
      <c r="C492" s="76"/>
      <c r="D492" s="77"/>
      <c r="E492" s="76"/>
      <c r="F492" s="76"/>
      <c r="G492" s="76"/>
      <c r="H492" s="76"/>
      <c r="I492" s="78"/>
      <c r="J492" s="76"/>
      <c r="K492" s="76"/>
      <c r="L492" s="76"/>
      <c r="M492" s="76"/>
      <c r="N492" s="76"/>
      <c r="O492" s="76"/>
      <c r="P492" s="76"/>
      <c r="Q492" s="76"/>
      <c r="R492" s="76"/>
      <c r="S492" s="76"/>
      <c r="T492" s="76"/>
      <c r="U492" s="76"/>
      <c r="V492" s="76"/>
      <c r="W492" s="76"/>
      <c r="X492" s="76"/>
      <c r="Y492" s="76"/>
      <c r="Z492" s="76"/>
      <c r="AA492" s="76"/>
      <c r="AB492" s="76"/>
      <c r="AC492" s="76"/>
      <c r="AD492" s="76"/>
      <c r="AE492" s="76"/>
    </row>
    <row r="493" spans="1:31" ht="15.75" customHeight="1" x14ac:dyDescent="0.3">
      <c r="A493" s="76"/>
      <c r="B493" s="76"/>
      <c r="C493" s="76"/>
      <c r="D493" s="77"/>
      <c r="E493" s="76"/>
      <c r="F493" s="76"/>
      <c r="G493" s="76"/>
      <c r="H493" s="76"/>
      <c r="I493" s="78"/>
      <c r="J493" s="76"/>
      <c r="K493" s="76"/>
      <c r="L493" s="76"/>
      <c r="M493" s="76"/>
      <c r="N493" s="76"/>
      <c r="O493" s="76"/>
      <c r="P493" s="76"/>
      <c r="Q493" s="76"/>
      <c r="R493" s="76"/>
      <c r="S493" s="76"/>
      <c r="T493" s="76"/>
      <c r="U493" s="76"/>
      <c r="V493" s="76"/>
      <c r="W493" s="76"/>
      <c r="X493" s="76"/>
      <c r="Y493" s="76"/>
      <c r="Z493" s="76"/>
      <c r="AA493" s="76"/>
      <c r="AB493" s="76"/>
      <c r="AC493" s="76"/>
      <c r="AD493" s="76"/>
      <c r="AE493" s="76"/>
    </row>
    <row r="494" spans="1:31" ht="15.75" customHeight="1" x14ac:dyDescent="0.3">
      <c r="A494" s="76"/>
      <c r="B494" s="76"/>
      <c r="C494" s="76"/>
      <c r="D494" s="77"/>
      <c r="E494" s="76"/>
      <c r="F494" s="76"/>
      <c r="G494" s="76"/>
      <c r="H494" s="76"/>
      <c r="I494" s="78"/>
      <c r="J494" s="76"/>
      <c r="K494" s="76"/>
      <c r="L494" s="76"/>
      <c r="M494" s="76"/>
      <c r="N494" s="76"/>
      <c r="O494" s="76"/>
      <c r="P494" s="76"/>
      <c r="Q494" s="76"/>
      <c r="R494" s="76"/>
      <c r="S494" s="76"/>
      <c r="T494" s="76"/>
      <c r="U494" s="76"/>
      <c r="V494" s="76"/>
      <c r="W494" s="76"/>
      <c r="X494" s="76"/>
      <c r="Y494" s="76"/>
      <c r="Z494" s="76"/>
      <c r="AA494" s="76"/>
      <c r="AB494" s="76"/>
      <c r="AC494" s="76"/>
      <c r="AD494" s="76"/>
      <c r="AE494" s="76"/>
    </row>
    <row r="495" spans="1:31" ht="15.75" customHeight="1" x14ac:dyDescent="0.3">
      <c r="A495" s="76"/>
      <c r="B495" s="76"/>
      <c r="C495" s="76"/>
      <c r="D495" s="77"/>
      <c r="E495" s="76"/>
      <c r="F495" s="76"/>
      <c r="G495" s="76"/>
      <c r="H495" s="76"/>
      <c r="I495" s="78"/>
      <c r="J495" s="76"/>
      <c r="K495" s="76"/>
      <c r="L495" s="76"/>
      <c r="M495" s="76"/>
      <c r="N495" s="76"/>
      <c r="O495" s="76"/>
      <c r="P495" s="76"/>
      <c r="Q495" s="76"/>
      <c r="R495" s="76"/>
      <c r="S495" s="76"/>
      <c r="T495" s="76"/>
      <c r="U495" s="76"/>
      <c r="V495" s="76"/>
      <c r="W495" s="76"/>
      <c r="X495" s="76"/>
      <c r="Y495" s="76"/>
      <c r="Z495" s="76"/>
      <c r="AA495" s="76"/>
      <c r="AB495" s="76"/>
      <c r="AC495" s="76"/>
      <c r="AD495" s="76"/>
      <c r="AE495" s="76"/>
    </row>
    <row r="496" spans="1:31" ht="15.75" customHeight="1" x14ac:dyDescent="0.3">
      <c r="A496" s="76"/>
      <c r="B496" s="76"/>
      <c r="C496" s="76"/>
      <c r="D496" s="77"/>
      <c r="E496" s="76"/>
      <c r="F496" s="76"/>
      <c r="G496" s="76"/>
      <c r="H496" s="76"/>
      <c r="I496" s="78"/>
      <c r="J496" s="76"/>
      <c r="K496" s="76"/>
      <c r="L496" s="76"/>
      <c r="M496" s="76"/>
      <c r="N496" s="76"/>
      <c r="O496" s="76"/>
      <c r="P496" s="76"/>
      <c r="Q496" s="76"/>
      <c r="R496" s="76"/>
      <c r="S496" s="76"/>
      <c r="T496" s="76"/>
      <c r="U496" s="76"/>
      <c r="V496" s="76"/>
      <c r="W496" s="76"/>
      <c r="X496" s="76"/>
      <c r="Y496" s="76"/>
      <c r="Z496" s="76"/>
      <c r="AA496" s="76"/>
      <c r="AB496" s="76"/>
      <c r="AC496" s="76"/>
      <c r="AD496" s="76"/>
      <c r="AE496" s="76"/>
    </row>
    <row r="497" spans="1:31" ht="15.75" customHeight="1" x14ac:dyDescent="0.3">
      <c r="A497" s="76"/>
      <c r="B497" s="76"/>
      <c r="C497" s="76"/>
      <c r="D497" s="77"/>
      <c r="E497" s="76"/>
      <c r="F497" s="76"/>
      <c r="G497" s="76"/>
      <c r="H497" s="76"/>
      <c r="I497" s="78"/>
      <c r="J497" s="76"/>
      <c r="K497" s="76"/>
      <c r="L497" s="76"/>
      <c r="M497" s="76"/>
      <c r="N497" s="76"/>
      <c r="O497" s="76"/>
      <c r="P497" s="76"/>
      <c r="Q497" s="76"/>
      <c r="R497" s="76"/>
      <c r="S497" s="76"/>
      <c r="T497" s="76"/>
      <c r="U497" s="76"/>
      <c r="V497" s="76"/>
      <c r="W497" s="76"/>
      <c r="X497" s="76"/>
      <c r="Y497" s="76"/>
      <c r="Z497" s="76"/>
      <c r="AA497" s="76"/>
      <c r="AB497" s="76"/>
      <c r="AC497" s="76"/>
      <c r="AD497" s="76"/>
      <c r="AE497" s="76"/>
    </row>
    <row r="498" spans="1:31" ht="15.75" customHeight="1" x14ac:dyDescent="0.3">
      <c r="A498" s="76"/>
      <c r="B498" s="76"/>
      <c r="C498" s="76"/>
      <c r="D498" s="77"/>
      <c r="E498" s="76"/>
      <c r="F498" s="76"/>
      <c r="G498" s="76"/>
      <c r="H498" s="76"/>
      <c r="I498" s="78"/>
      <c r="J498" s="76"/>
      <c r="K498" s="76"/>
      <c r="L498" s="76"/>
      <c r="M498" s="76"/>
      <c r="N498" s="76"/>
      <c r="O498" s="76"/>
      <c r="P498" s="76"/>
      <c r="Q498" s="76"/>
      <c r="R498" s="76"/>
      <c r="S498" s="76"/>
      <c r="T498" s="76"/>
      <c r="U498" s="76"/>
      <c r="V498" s="76"/>
      <c r="W498" s="76"/>
      <c r="X498" s="76"/>
      <c r="Y498" s="76"/>
      <c r="Z498" s="76"/>
      <c r="AA498" s="76"/>
      <c r="AB498" s="76"/>
      <c r="AC498" s="76"/>
      <c r="AD498" s="76"/>
      <c r="AE498" s="76"/>
    </row>
    <row r="499" spans="1:31" ht="15.75" customHeight="1" x14ac:dyDescent="0.3">
      <c r="A499" s="76"/>
      <c r="B499" s="76"/>
      <c r="C499" s="76"/>
      <c r="D499" s="77"/>
      <c r="E499" s="76"/>
      <c r="F499" s="76"/>
      <c r="G499" s="76"/>
      <c r="H499" s="76"/>
      <c r="I499" s="78"/>
      <c r="J499" s="76"/>
      <c r="K499" s="76"/>
      <c r="L499" s="76"/>
      <c r="M499" s="76"/>
      <c r="N499" s="76"/>
      <c r="O499" s="76"/>
      <c r="P499" s="76"/>
      <c r="Q499" s="76"/>
      <c r="R499" s="76"/>
      <c r="S499" s="76"/>
      <c r="T499" s="76"/>
      <c r="U499" s="76"/>
      <c r="V499" s="76"/>
      <c r="W499" s="76"/>
      <c r="X499" s="76"/>
      <c r="Y499" s="76"/>
      <c r="Z499" s="76"/>
      <c r="AA499" s="76"/>
      <c r="AB499" s="76"/>
      <c r="AC499" s="76"/>
      <c r="AD499" s="76"/>
      <c r="AE499" s="76"/>
    </row>
    <row r="500" spans="1:31" ht="15.75" customHeight="1" x14ac:dyDescent="0.3">
      <c r="A500" s="76"/>
      <c r="B500" s="76"/>
      <c r="C500" s="76"/>
      <c r="D500" s="77"/>
      <c r="E500" s="76"/>
      <c r="F500" s="76"/>
      <c r="G500" s="76"/>
      <c r="H500" s="76"/>
      <c r="I500" s="78"/>
      <c r="J500" s="76"/>
      <c r="K500" s="76"/>
      <c r="L500" s="76"/>
      <c r="M500" s="76"/>
      <c r="N500" s="76"/>
      <c r="O500" s="76"/>
      <c r="P500" s="76"/>
      <c r="Q500" s="76"/>
      <c r="R500" s="76"/>
      <c r="S500" s="76"/>
      <c r="T500" s="76"/>
      <c r="U500" s="76"/>
      <c r="V500" s="76"/>
      <c r="W500" s="76"/>
      <c r="X500" s="76"/>
      <c r="Y500" s="76"/>
      <c r="Z500" s="76"/>
      <c r="AA500" s="76"/>
      <c r="AB500" s="76"/>
      <c r="AC500" s="76"/>
      <c r="AD500" s="76"/>
      <c r="AE500" s="76"/>
    </row>
    <row r="501" spans="1:31" ht="15.75" customHeight="1" x14ac:dyDescent="0.3">
      <c r="A501" s="76"/>
      <c r="B501" s="76"/>
      <c r="C501" s="76"/>
      <c r="D501" s="77"/>
      <c r="E501" s="76"/>
      <c r="F501" s="76"/>
      <c r="G501" s="76"/>
      <c r="H501" s="76"/>
      <c r="I501" s="78"/>
      <c r="J501" s="76"/>
      <c r="K501" s="76"/>
      <c r="L501" s="76"/>
      <c r="M501" s="76"/>
      <c r="N501" s="76"/>
      <c r="O501" s="76"/>
      <c r="P501" s="76"/>
      <c r="Q501" s="76"/>
      <c r="R501" s="76"/>
      <c r="S501" s="76"/>
      <c r="T501" s="76"/>
      <c r="U501" s="76"/>
      <c r="V501" s="76"/>
      <c r="W501" s="76"/>
      <c r="X501" s="76"/>
      <c r="Y501" s="76"/>
      <c r="Z501" s="76"/>
      <c r="AA501" s="76"/>
      <c r="AB501" s="76"/>
      <c r="AC501" s="76"/>
      <c r="AD501" s="76"/>
      <c r="AE501" s="76"/>
    </row>
    <row r="502" spans="1:31" ht="15.75" customHeight="1" x14ac:dyDescent="0.3">
      <c r="A502" s="76"/>
      <c r="B502" s="76"/>
      <c r="C502" s="76"/>
      <c r="D502" s="77"/>
      <c r="E502" s="76"/>
      <c r="F502" s="76"/>
      <c r="G502" s="76"/>
      <c r="H502" s="76"/>
      <c r="I502" s="78"/>
      <c r="J502" s="76"/>
      <c r="K502" s="76"/>
      <c r="L502" s="76"/>
      <c r="M502" s="76"/>
      <c r="N502" s="76"/>
      <c r="O502" s="76"/>
      <c r="P502" s="76"/>
      <c r="Q502" s="76"/>
      <c r="R502" s="76"/>
      <c r="S502" s="76"/>
      <c r="T502" s="76"/>
      <c r="U502" s="76"/>
      <c r="V502" s="76"/>
      <c r="W502" s="76"/>
      <c r="X502" s="76"/>
      <c r="Y502" s="76"/>
      <c r="Z502" s="76"/>
      <c r="AA502" s="76"/>
      <c r="AB502" s="76"/>
      <c r="AC502" s="76"/>
      <c r="AD502" s="76"/>
      <c r="AE502" s="76"/>
    </row>
    <row r="503" spans="1:31" ht="15.75" customHeight="1" x14ac:dyDescent="0.3">
      <c r="A503" s="76"/>
      <c r="B503" s="76"/>
      <c r="C503" s="76"/>
      <c r="D503" s="77"/>
      <c r="E503" s="76"/>
      <c r="F503" s="76"/>
      <c r="G503" s="76"/>
      <c r="H503" s="76"/>
      <c r="I503" s="78"/>
      <c r="J503" s="76"/>
      <c r="K503" s="76"/>
      <c r="L503" s="76"/>
      <c r="M503" s="76"/>
      <c r="N503" s="76"/>
      <c r="O503" s="76"/>
      <c r="P503" s="76"/>
      <c r="Q503" s="76"/>
      <c r="R503" s="76"/>
      <c r="S503" s="76"/>
      <c r="T503" s="76"/>
      <c r="U503" s="76"/>
      <c r="V503" s="76"/>
      <c r="W503" s="76"/>
      <c r="X503" s="76"/>
      <c r="Y503" s="76"/>
      <c r="Z503" s="76"/>
      <c r="AA503" s="76"/>
      <c r="AB503" s="76"/>
      <c r="AC503" s="76"/>
      <c r="AD503" s="76"/>
      <c r="AE503" s="76"/>
    </row>
    <row r="504" spans="1:31" ht="15.75" customHeight="1" x14ac:dyDescent="0.3">
      <c r="A504" s="76"/>
      <c r="B504" s="76"/>
      <c r="C504" s="76"/>
      <c r="D504" s="77"/>
      <c r="E504" s="76"/>
      <c r="F504" s="76"/>
      <c r="G504" s="76"/>
      <c r="H504" s="76"/>
      <c r="I504" s="78"/>
      <c r="J504" s="76"/>
      <c r="K504" s="76"/>
      <c r="L504" s="76"/>
      <c r="M504" s="76"/>
      <c r="N504" s="76"/>
      <c r="O504" s="76"/>
      <c r="P504" s="76"/>
      <c r="Q504" s="76"/>
      <c r="R504" s="76"/>
      <c r="S504" s="76"/>
      <c r="T504" s="76"/>
      <c r="U504" s="76"/>
      <c r="V504" s="76"/>
      <c r="W504" s="76"/>
      <c r="X504" s="76"/>
      <c r="Y504" s="76"/>
      <c r="Z504" s="76"/>
      <c r="AA504" s="76"/>
      <c r="AB504" s="76"/>
      <c r="AC504" s="76"/>
      <c r="AD504" s="76"/>
      <c r="AE504" s="76"/>
    </row>
    <row r="505" spans="1:31" ht="15.75" customHeight="1" x14ac:dyDescent="0.3">
      <c r="A505" s="76"/>
      <c r="B505" s="76"/>
      <c r="C505" s="76"/>
      <c r="D505" s="77"/>
      <c r="E505" s="76"/>
      <c r="F505" s="76"/>
      <c r="G505" s="76"/>
      <c r="H505" s="76"/>
      <c r="I505" s="78"/>
      <c r="J505" s="76"/>
      <c r="K505" s="76"/>
      <c r="L505" s="76"/>
      <c r="M505" s="76"/>
      <c r="N505" s="76"/>
      <c r="O505" s="76"/>
      <c r="P505" s="76"/>
      <c r="Q505" s="76"/>
      <c r="R505" s="76"/>
      <c r="S505" s="76"/>
      <c r="T505" s="76"/>
      <c r="U505" s="76"/>
      <c r="V505" s="76"/>
      <c r="W505" s="76"/>
      <c r="X505" s="76"/>
      <c r="Y505" s="76"/>
      <c r="Z505" s="76"/>
      <c r="AA505" s="76"/>
      <c r="AB505" s="76"/>
      <c r="AC505" s="76"/>
      <c r="AD505" s="76"/>
      <c r="AE505" s="76"/>
    </row>
    <row r="506" spans="1:31" ht="15.75" customHeight="1" x14ac:dyDescent="0.3">
      <c r="A506" s="76"/>
      <c r="B506" s="76"/>
      <c r="C506" s="76"/>
      <c r="D506" s="77"/>
      <c r="E506" s="76"/>
      <c r="F506" s="76"/>
      <c r="G506" s="76"/>
      <c r="H506" s="76"/>
      <c r="I506" s="78"/>
      <c r="J506" s="76"/>
      <c r="K506" s="76"/>
      <c r="L506" s="76"/>
      <c r="M506" s="76"/>
      <c r="N506" s="76"/>
      <c r="O506" s="76"/>
      <c r="P506" s="76"/>
      <c r="Q506" s="76"/>
      <c r="R506" s="76"/>
      <c r="S506" s="76"/>
      <c r="T506" s="76"/>
      <c r="U506" s="76"/>
      <c r="V506" s="76"/>
      <c r="W506" s="76"/>
      <c r="X506" s="76"/>
      <c r="Y506" s="76"/>
      <c r="Z506" s="76"/>
      <c r="AA506" s="76"/>
      <c r="AB506" s="76"/>
      <c r="AC506" s="76"/>
      <c r="AD506" s="76"/>
      <c r="AE506" s="76"/>
    </row>
    <row r="507" spans="1:31" ht="15.75" customHeight="1" x14ac:dyDescent="0.3">
      <c r="A507" s="76"/>
      <c r="B507" s="76"/>
      <c r="C507" s="76"/>
      <c r="D507" s="77"/>
      <c r="E507" s="76"/>
      <c r="F507" s="76"/>
      <c r="G507" s="76"/>
      <c r="H507" s="76"/>
      <c r="I507" s="78"/>
      <c r="J507" s="76"/>
      <c r="K507" s="76"/>
      <c r="L507" s="76"/>
      <c r="M507" s="76"/>
      <c r="N507" s="76"/>
      <c r="O507" s="76"/>
      <c r="P507" s="76"/>
      <c r="Q507" s="76"/>
      <c r="R507" s="76"/>
      <c r="S507" s="76"/>
      <c r="T507" s="76"/>
      <c r="U507" s="76"/>
      <c r="V507" s="76"/>
      <c r="W507" s="76"/>
      <c r="X507" s="76"/>
      <c r="Y507" s="76"/>
      <c r="Z507" s="76"/>
      <c r="AA507" s="76"/>
      <c r="AB507" s="76"/>
      <c r="AC507" s="76"/>
      <c r="AD507" s="76"/>
      <c r="AE507" s="76"/>
    </row>
    <row r="508" spans="1:31" ht="15.75" customHeight="1" x14ac:dyDescent="0.3">
      <c r="A508" s="76"/>
      <c r="B508" s="76"/>
      <c r="C508" s="76"/>
      <c r="D508" s="77"/>
      <c r="E508" s="76"/>
      <c r="F508" s="76"/>
      <c r="G508" s="76"/>
      <c r="H508" s="76"/>
      <c r="I508" s="78"/>
      <c r="J508" s="76"/>
      <c r="K508" s="76"/>
      <c r="L508" s="76"/>
      <c r="M508" s="76"/>
      <c r="N508" s="76"/>
      <c r="O508" s="76"/>
      <c r="P508" s="76"/>
      <c r="Q508" s="76"/>
      <c r="R508" s="76"/>
      <c r="S508" s="76"/>
      <c r="T508" s="76"/>
      <c r="U508" s="76"/>
      <c r="V508" s="76"/>
      <c r="W508" s="76"/>
      <c r="X508" s="76"/>
      <c r="Y508" s="76"/>
      <c r="Z508" s="76"/>
      <c r="AA508" s="76"/>
      <c r="AB508" s="76"/>
      <c r="AC508" s="76"/>
      <c r="AD508" s="76"/>
      <c r="AE508" s="76"/>
    </row>
    <row r="509" spans="1:31" ht="15.75" customHeight="1" x14ac:dyDescent="0.3">
      <c r="A509" s="76"/>
      <c r="B509" s="76"/>
      <c r="C509" s="76"/>
      <c r="D509" s="77"/>
      <c r="E509" s="76"/>
      <c r="F509" s="76"/>
      <c r="G509" s="76"/>
      <c r="H509" s="76"/>
      <c r="I509" s="78"/>
      <c r="J509" s="76"/>
      <c r="K509" s="76"/>
      <c r="L509" s="76"/>
      <c r="M509" s="76"/>
      <c r="N509" s="76"/>
      <c r="O509" s="76"/>
      <c r="P509" s="76"/>
      <c r="Q509" s="76"/>
      <c r="R509" s="76"/>
      <c r="S509" s="76"/>
      <c r="T509" s="76"/>
      <c r="U509" s="76"/>
      <c r="V509" s="76"/>
      <c r="W509" s="76"/>
      <c r="X509" s="76"/>
      <c r="Y509" s="76"/>
      <c r="Z509" s="76"/>
      <c r="AA509" s="76"/>
      <c r="AB509" s="76"/>
      <c r="AC509" s="76"/>
      <c r="AD509" s="76"/>
      <c r="AE509" s="76"/>
    </row>
    <row r="510" spans="1:31" ht="15.75" customHeight="1" x14ac:dyDescent="0.3">
      <c r="A510" s="76"/>
      <c r="B510" s="76"/>
      <c r="C510" s="76"/>
      <c r="D510" s="77"/>
      <c r="E510" s="76"/>
      <c r="F510" s="76"/>
      <c r="G510" s="76"/>
      <c r="H510" s="76"/>
      <c r="I510" s="78"/>
      <c r="J510" s="76"/>
      <c r="K510" s="76"/>
      <c r="L510" s="76"/>
      <c r="M510" s="76"/>
      <c r="N510" s="76"/>
      <c r="O510" s="76"/>
      <c r="P510" s="76"/>
      <c r="Q510" s="76"/>
      <c r="R510" s="76"/>
      <c r="S510" s="76"/>
      <c r="T510" s="76"/>
      <c r="U510" s="76"/>
      <c r="V510" s="76"/>
      <c r="W510" s="76"/>
      <c r="X510" s="76"/>
      <c r="Y510" s="76"/>
      <c r="Z510" s="76"/>
      <c r="AA510" s="76"/>
      <c r="AB510" s="76"/>
      <c r="AC510" s="76"/>
      <c r="AD510" s="76"/>
      <c r="AE510" s="76"/>
    </row>
    <row r="511" spans="1:31" ht="15.75" customHeight="1" x14ac:dyDescent="0.3">
      <c r="A511" s="76"/>
      <c r="B511" s="76"/>
      <c r="C511" s="76"/>
      <c r="D511" s="77"/>
      <c r="E511" s="76"/>
      <c r="F511" s="76"/>
      <c r="G511" s="76"/>
      <c r="H511" s="76"/>
      <c r="I511" s="78"/>
      <c r="J511" s="76"/>
      <c r="K511" s="76"/>
      <c r="L511" s="76"/>
      <c r="M511" s="76"/>
      <c r="N511" s="76"/>
      <c r="O511" s="76"/>
      <c r="P511" s="76"/>
      <c r="Q511" s="76"/>
      <c r="R511" s="76"/>
      <c r="S511" s="76"/>
      <c r="T511" s="76"/>
      <c r="U511" s="76"/>
      <c r="V511" s="76"/>
      <c r="W511" s="76"/>
      <c r="X511" s="76"/>
      <c r="Y511" s="76"/>
      <c r="Z511" s="76"/>
      <c r="AA511" s="76"/>
      <c r="AB511" s="76"/>
      <c r="AC511" s="76"/>
      <c r="AD511" s="76"/>
      <c r="AE511" s="76"/>
    </row>
    <row r="512" spans="1:31" ht="15.75" customHeight="1" x14ac:dyDescent="0.3">
      <c r="A512" s="76"/>
      <c r="B512" s="76"/>
      <c r="C512" s="76"/>
      <c r="D512" s="77"/>
      <c r="E512" s="76"/>
      <c r="F512" s="76"/>
      <c r="G512" s="76"/>
      <c r="H512" s="76"/>
      <c r="I512" s="78"/>
      <c r="J512" s="76"/>
      <c r="K512" s="76"/>
      <c r="L512" s="76"/>
      <c r="M512" s="76"/>
      <c r="N512" s="76"/>
      <c r="O512" s="76"/>
      <c r="P512" s="76"/>
      <c r="Q512" s="76"/>
      <c r="R512" s="76"/>
      <c r="S512" s="76"/>
      <c r="T512" s="76"/>
      <c r="U512" s="76"/>
      <c r="V512" s="76"/>
      <c r="W512" s="76"/>
      <c r="X512" s="76"/>
      <c r="Y512" s="76"/>
      <c r="Z512" s="76"/>
      <c r="AA512" s="76"/>
      <c r="AB512" s="76"/>
      <c r="AC512" s="76"/>
      <c r="AD512" s="76"/>
      <c r="AE512" s="76"/>
    </row>
    <row r="513" spans="1:31" ht="15.75" customHeight="1" x14ac:dyDescent="0.3">
      <c r="A513" s="76"/>
      <c r="B513" s="76"/>
      <c r="C513" s="76"/>
      <c r="D513" s="77"/>
      <c r="E513" s="76"/>
      <c r="F513" s="76"/>
      <c r="G513" s="76"/>
      <c r="H513" s="76"/>
      <c r="I513" s="78"/>
      <c r="J513" s="76"/>
      <c r="K513" s="76"/>
      <c r="L513" s="76"/>
      <c r="M513" s="76"/>
      <c r="N513" s="76"/>
      <c r="O513" s="76"/>
      <c r="P513" s="76"/>
      <c r="Q513" s="76"/>
      <c r="R513" s="76"/>
      <c r="S513" s="76"/>
      <c r="T513" s="76"/>
      <c r="U513" s="76"/>
      <c r="V513" s="76"/>
      <c r="W513" s="76"/>
      <c r="X513" s="76"/>
      <c r="Y513" s="76"/>
      <c r="Z513" s="76"/>
      <c r="AA513" s="76"/>
      <c r="AB513" s="76"/>
      <c r="AC513" s="76"/>
      <c r="AD513" s="76"/>
      <c r="AE513" s="76"/>
    </row>
    <row r="514" spans="1:31" ht="15.75" customHeight="1" x14ac:dyDescent="0.3">
      <c r="A514" s="76"/>
      <c r="B514" s="76"/>
      <c r="C514" s="76"/>
      <c r="D514" s="77"/>
      <c r="E514" s="76"/>
      <c r="F514" s="76"/>
      <c r="G514" s="76"/>
      <c r="H514" s="76"/>
      <c r="I514" s="78"/>
      <c r="J514" s="76"/>
      <c r="K514" s="76"/>
      <c r="L514" s="76"/>
      <c r="M514" s="76"/>
      <c r="N514" s="76"/>
      <c r="O514" s="76"/>
      <c r="P514" s="76"/>
      <c r="Q514" s="76"/>
      <c r="R514" s="76"/>
      <c r="S514" s="76"/>
      <c r="T514" s="76"/>
      <c r="U514" s="76"/>
      <c r="V514" s="76"/>
      <c r="W514" s="76"/>
      <c r="X514" s="76"/>
      <c r="Y514" s="76"/>
      <c r="Z514" s="76"/>
      <c r="AA514" s="76"/>
      <c r="AB514" s="76"/>
      <c r="AC514" s="76"/>
      <c r="AD514" s="76"/>
      <c r="AE514" s="76"/>
    </row>
    <row r="515" spans="1:31" ht="15.75" customHeight="1" x14ac:dyDescent="0.3">
      <c r="A515" s="76"/>
      <c r="B515" s="76"/>
      <c r="C515" s="76"/>
      <c r="D515" s="77"/>
      <c r="E515" s="76"/>
      <c r="F515" s="76"/>
      <c r="G515" s="76"/>
      <c r="H515" s="76"/>
      <c r="I515" s="78"/>
      <c r="J515" s="76"/>
      <c r="K515" s="76"/>
      <c r="L515" s="76"/>
      <c r="M515" s="76"/>
      <c r="N515" s="76"/>
      <c r="O515" s="76"/>
      <c r="P515" s="76"/>
      <c r="Q515" s="76"/>
      <c r="R515" s="76"/>
      <c r="S515" s="76"/>
      <c r="T515" s="76"/>
      <c r="U515" s="76"/>
      <c r="V515" s="76"/>
      <c r="W515" s="76"/>
      <c r="X515" s="76"/>
      <c r="Y515" s="76"/>
      <c r="Z515" s="76"/>
      <c r="AA515" s="76"/>
      <c r="AB515" s="76"/>
      <c r="AC515" s="76"/>
      <c r="AD515" s="76"/>
      <c r="AE515" s="76"/>
    </row>
    <row r="516" spans="1:31" ht="15.75" customHeight="1" x14ac:dyDescent="0.3">
      <c r="A516" s="76"/>
      <c r="B516" s="76"/>
      <c r="C516" s="76"/>
      <c r="D516" s="77"/>
      <c r="E516" s="76"/>
      <c r="F516" s="76"/>
      <c r="G516" s="76"/>
      <c r="H516" s="76"/>
      <c r="I516" s="78"/>
      <c r="J516" s="76"/>
      <c r="K516" s="76"/>
      <c r="L516" s="76"/>
      <c r="M516" s="76"/>
      <c r="N516" s="76"/>
      <c r="O516" s="76"/>
      <c r="P516" s="76"/>
      <c r="Q516" s="76"/>
      <c r="R516" s="76"/>
      <c r="S516" s="76"/>
      <c r="T516" s="76"/>
      <c r="U516" s="76"/>
      <c r="V516" s="76"/>
      <c r="W516" s="76"/>
      <c r="X516" s="76"/>
      <c r="Y516" s="76"/>
      <c r="Z516" s="76"/>
      <c r="AA516" s="76"/>
      <c r="AB516" s="76"/>
      <c r="AC516" s="76"/>
      <c r="AD516" s="76"/>
      <c r="AE516" s="76"/>
    </row>
    <row r="517" spans="1:31" ht="15.75" customHeight="1" x14ac:dyDescent="0.3">
      <c r="A517" s="76"/>
      <c r="B517" s="76"/>
      <c r="C517" s="76"/>
      <c r="D517" s="77"/>
      <c r="E517" s="76"/>
      <c r="F517" s="76"/>
      <c r="G517" s="76"/>
      <c r="H517" s="76"/>
      <c r="I517" s="78"/>
      <c r="J517" s="76"/>
      <c r="K517" s="76"/>
      <c r="L517" s="76"/>
      <c r="M517" s="76"/>
      <c r="N517" s="76"/>
      <c r="O517" s="76"/>
      <c r="P517" s="76"/>
      <c r="Q517" s="76"/>
      <c r="R517" s="76"/>
      <c r="S517" s="76"/>
      <c r="T517" s="76"/>
      <c r="U517" s="76"/>
      <c r="V517" s="76"/>
      <c r="W517" s="76"/>
      <c r="X517" s="76"/>
      <c r="Y517" s="76"/>
      <c r="Z517" s="76"/>
      <c r="AA517" s="76"/>
      <c r="AB517" s="76"/>
      <c r="AC517" s="76"/>
      <c r="AD517" s="76"/>
      <c r="AE517" s="76"/>
    </row>
    <row r="518" spans="1:31" ht="15.75" customHeight="1" x14ac:dyDescent="0.3">
      <c r="A518" s="76"/>
      <c r="B518" s="76"/>
      <c r="C518" s="76"/>
      <c r="D518" s="77"/>
      <c r="E518" s="76"/>
      <c r="F518" s="76"/>
      <c r="G518" s="76"/>
      <c r="H518" s="76"/>
      <c r="I518" s="78"/>
      <c r="J518" s="76"/>
      <c r="K518" s="76"/>
      <c r="L518" s="76"/>
      <c r="M518" s="76"/>
      <c r="N518" s="76"/>
      <c r="O518" s="76"/>
      <c r="P518" s="76"/>
      <c r="Q518" s="76"/>
      <c r="R518" s="76"/>
      <c r="S518" s="76"/>
      <c r="T518" s="76"/>
      <c r="U518" s="76"/>
      <c r="V518" s="76"/>
      <c r="W518" s="76"/>
      <c r="X518" s="76"/>
      <c r="Y518" s="76"/>
      <c r="Z518" s="76"/>
      <c r="AA518" s="76"/>
      <c r="AB518" s="76"/>
      <c r="AC518" s="76"/>
      <c r="AD518" s="76"/>
      <c r="AE518" s="76"/>
    </row>
    <row r="519" spans="1:31" ht="15.75" customHeight="1" x14ac:dyDescent="0.3">
      <c r="A519" s="76"/>
      <c r="B519" s="76"/>
      <c r="C519" s="76"/>
      <c r="D519" s="77"/>
      <c r="E519" s="76"/>
      <c r="F519" s="76"/>
      <c r="G519" s="76"/>
      <c r="H519" s="76"/>
      <c r="I519" s="78"/>
      <c r="J519" s="76"/>
      <c r="K519" s="76"/>
      <c r="L519" s="76"/>
      <c r="M519" s="76"/>
      <c r="N519" s="76"/>
      <c r="O519" s="76"/>
      <c r="P519" s="76"/>
      <c r="Q519" s="76"/>
      <c r="R519" s="76"/>
      <c r="S519" s="76"/>
      <c r="T519" s="76"/>
      <c r="U519" s="76"/>
      <c r="V519" s="76"/>
      <c r="W519" s="76"/>
      <c r="X519" s="76"/>
      <c r="Y519" s="76"/>
      <c r="Z519" s="76"/>
      <c r="AA519" s="76"/>
      <c r="AB519" s="76"/>
      <c r="AC519" s="76"/>
      <c r="AD519" s="76"/>
      <c r="AE519" s="76"/>
    </row>
    <row r="520" spans="1:31" ht="15.75" customHeight="1" x14ac:dyDescent="0.3">
      <c r="A520" s="76"/>
      <c r="B520" s="76"/>
      <c r="C520" s="76"/>
      <c r="D520" s="77"/>
      <c r="E520" s="76"/>
      <c r="F520" s="76"/>
      <c r="G520" s="76"/>
      <c r="H520" s="76"/>
      <c r="I520" s="78"/>
      <c r="J520" s="76"/>
      <c r="K520" s="76"/>
      <c r="L520" s="76"/>
      <c r="M520" s="76"/>
      <c r="N520" s="76"/>
      <c r="O520" s="76"/>
      <c r="P520" s="76"/>
      <c r="Q520" s="76"/>
      <c r="R520" s="76"/>
      <c r="S520" s="76"/>
      <c r="T520" s="76"/>
      <c r="U520" s="76"/>
      <c r="V520" s="76"/>
      <c r="W520" s="76"/>
      <c r="X520" s="76"/>
      <c r="Y520" s="76"/>
      <c r="Z520" s="76"/>
      <c r="AA520" s="76"/>
      <c r="AB520" s="76"/>
      <c r="AC520" s="76"/>
      <c r="AD520" s="76"/>
      <c r="AE520" s="76"/>
    </row>
    <row r="521" spans="1:31" ht="15.75" customHeight="1" x14ac:dyDescent="0.3">
      <c r="A521" s="76"/>
      <c r="B521" s="76"/>
      <c r="C521" s="76"/>
      <c r="D521" s="77"/>
      <c r="E521" s="76"/>
      <c r="F521" s="76"/>
      <c r="G521" s="76"/>
      <c r="H521" s="76"/>
      <c r="I521" s="78"/>
      <c r="J521" s="76"/>
      <c r="K521" s="76"/>
      <c r="L521" s="76"/>
      <c r="M521" s="76"/>
      <c r="N521" s="76"/>
      <c r="O521" s="76"/>
      <c r="P521" s="76"/>
      <c r="Q521" s="76"/>
      <c r="R521" s="76"/>
      <c r="S521" s="76"/>
      <c r="T521" s="76"/>
      <c r="U521" s="76"/>
      <c r="V521" s="76"/>
      <c r="W521" s="76"/>
      <c r="X521" s="76"/>
      <c r="Y521" s="76"/>
      <c r="Z521" s="76"/>
      <c r="AA521" s="76"/>
      <c r="AB521" s="76"/>
      <c r="AC521" s="76"/>
      <c r="AD521" s="76"/>
      <c r="AE521" s="76"/>
    </row>
    <row r="522" spans="1:31" ht="15.75" customHeight="1" x14ac:dyDescent="0.3">
      <c r="A522" s="76"/>
      <c r="B522" s="76"/>
      <c r="C522" s="76"/>
      <c r="D522" s="77"/>
      <c r="E522" s="76"/>
      <c r="F522" s="76"/>
      <c r="G522" s="76"/>
      <c r="H522" s="76"/>
      <c r="I522" s="78"/>
      <c r="J522" s="76"/>
      <c r="K522" s="76"/>
      <c r="L522" s="76"/>
      <c r="M522" s="76"/>
      <c r="N522" s="76"/>
      <c r="O522" s="76"/>
      <c r="P522" s="76"/>
      <c r="Q522" s="76"/>
      <c r="R522" s="76"/>
      <c r="S522" s="76"/>
      <c r="T522" s="76"/>
      <c r="U522" s="76"/>
      <c r="V522" s="76"/>
      <c r="W522" s="76"/>
      <c r="X522" s="76"/>
      <c r="Y522" s="76"/>
      <c r="Z522" s="76"/>
      <c r="AA522" s="76"/>
      <c r="AB522" s="76"/>
      <c r="AC522" s="76"/>
      <c r="AD522" s="76"/>
      <c r="AE522" s="76"/>
    </row>
    <row r="523" spans="1:31" ht="15.75" customHeight="1" x14ac:dyDescent="0.3">
      <c r="A523" s="76"/>
      <c r="B523" s="76"/>
      <c r="C523" s="76"/>
      <c r="D523" s="77"/>
      <c r="E523" s="76"/>
      <c r="F523" s="76"/>
      <c r="G523" s="76"/>
      <c r="H523" s="76"/>
      <c r="I523" s="78"/>
      <c r="J523" s="76"/>
      <c r="K523" s="76"/>
      <c r="L523" s="76"/>
      <c r="M523" s="76"/>
      <c r="N523" s="76"/>
      <c r="O523" s="76"/>
      <c r="P523" s="76"/>
      <c r="Q523" s="76"/>
      <c r="R523" s="76"/>
      <c r="S523" s="76"/>
      <c r="T523" s="76"/>
      <c r="U523" s="76"/>
      <c r="V523" s="76"/>
      <c r="W523" s="76"/>
      <c r="X523" s="76"/>
      <c r="Y523" s="76"/>
      <c r="Z523" s="76"/>
      <c r="AA523" s="76"/>
      <c r="AB523" s="76"/>
      <c r="AC523" s="76"/>
      <c r="AD523" s="76"/>
      <c r="AE523" s="76"/>
    </row>
    <row r="524" spans="1:31" ht="15.75" customHeight="1" x14ac:dyDescent="0.3">
      <c r="A524" s="76"/>
      <c r="B524" s="76"/>
      <c r="C524" s="76"/>
      <c r="D524" s="77"/>
      <c r="E524" s="76"/>
      <c r="F524" s="76"/>
      <c r="G524" s="76"/>
      <c r="H524" s="76"/>
      <c r="I524" s="78"/>
      <c r="J524" s="76"/>
      <c r="K524" s="76"/>
      <c r="L524" s="76"/>
      <c r="M524" s="76"/>
      <c r="N524" s="76"/>
      <c r="O524" s="76"/>
      <c r="P524" s="76"/>
      <c r="Q524" s="76"/>
      <c r="R524" s="76"/>
      <c r="S524" s="76"/>
      <c r="T524" s="76"/>
      <c r="U524" s="76"/>
      <c r="V524" s="76"/>
      <c r="W524" s="76"/>
      <c r="X524" s="76"/>
      <c r="Y524" s="76"/>
      <c r="Z524" s="76"/>
      <c r="AA524" s="76"/>
      <c r="AB524" s="76"/>
      <c r="AC524" s="76"/>
      <c r="AD524" s="76"/>
      <c r="AE524" s="76"/>
    </row>
    <row r="525" spans="1:31" ht="15.75" customHeight="1" x14ac:dyDescent="0.3">
      <c r="A525" s="76"/>
      <c r="B525" s="76"/>
      <c r="C525" s="76"/>
      <c r="D525" s="77"/>
      <c r="E525" s="76"/>
      <c r="F525" s="76"/>
      <c r="G525" s="76"/>
      <c r="H525" s="76"/>
      <c r="I525" s="78"/>
      <c r="J525" s="76"/>
      <c r="K525" s="76"/>
      <c r="L525" s="76"/>
      <c r="M525" s="76"/>
      <c r="N525" s="76"/>
      <c r="O525" s="76"/>
      <c r="P525" s="76"/>
      <c r="Q525" s="76"/>
      <c r="R525" s="76"/>
      <c r="S525" s="76"/>
      <c r="T525" s="76"/>
      <c r="U525" s="76"/>
      <c r="V525" s="76"/>
      <c r="W525" s="76"/>
      <c r="X525" s="76"/>
      <c r="Y525" s="76"/>
      <c r="Z525" s="76"/>
      <c r="AA525" s="76"/>
      <c r="AB525" s="76"/>
      <c r="AC525" s="76"/>
      <c r="AD525" s="76"/>
      <c r="AE525" s="76"/>
    </row>
    <row r="526" spans="1:31" ht="15.75" customHeight="1" x14ac:dyDescent="0.3">
      <c r="A526" s="76"/>
      <c r="B526" s="76"/>
      <c r="C526" s="76"/>
      <c r="D526" s="77"/>
      <c r="E526" s="76"/>
      <c r="F526" s="76"/>
      <c r="G526" s="76"/>
      <c r="H526" s="76"/>
      <c r="I526" s="78"/>
      <c r="J526" s="76"/>
      <c r="K526" s="76"/>
      <c r="L526" s="76"/>
      <c r="M526" s="76"/>
      <c r="N526" s="76"/>
      <c r="O526" s="76"/>
      <c r="P526" s="76"/>
      <c r="Q526" s="76"/>
      <c r="R526" s="76"/>
      <c r="S526" s="76"/>
      <c r="T526" s="76"/>
      <c r="U526" s="76"/>
      <c r="V526" s="76"/>
      <c r="W526" s="76"/>
      <c r="X526" s="76"/>
      <c r="Y526" s="76"/>
      <c r="Z526" s="76"/>
      <c r="AA526" s="76"/>
      <c r="AB526" s="76"/>
      <c r="AC526" s="76"/>
      <c r="AD526" s="76"/>
      <c r="AE526" s="76"/>
    </row>
    <row r="527" spans="1:31" ht="15.75" customHeight="1" x14ac:dyDescent="0.3">
      <c r="A527" s="76"/>
      <c r="B527" s="76"/>
      <c r="C527" s="76"/>
      <c r="D527" s="77"/>
      <c r="E527" s="76"/>
      <c r="F527" s="76"/>
      <c r="G527" s="76"/>
      <c r="H527" s="76"/>
      <c r="I527" s="78"/>
      <c r="J527" s="76"/>
      <c r="K527" s="76"/>
      <c r="L527" s="76"/>
      <c r="M527" s="76"/>
      <c r="N527" s="76"/>
      <c r="O527" s="76"/>
      <c r="P527" s="76"/>
      <c r="Q527" s="76"/>
      <c r="R527" s="76"/>
      <c r="S527" s="76"/>
      <c r="T527" s="76"/>
      <c r="U527" s="76"/>
      <c r="V527" s="76"/>
      <c r="W527" s="76"/>
      <c r="X527" s="76"/>
      <c r="Y527" s="76"/>
      <c r="Z527" s="76"/>
      <c r="AA527" s="76"/>
      <c r="AB527" s="76"/>
      <c r="AC527" s="76"/>
      <c r="AD527" s="76"/>
      <c r="AE527" s="76"/>
    </row>
    <row r="528" spans="1:31" ht="15.75" customHeight="1" x14ac:dyDescent="0.3">
      <c r="A528" s="76"/>
      <c r="B528" s="76"/>
      <c r="C528" s="76"/>
      <c r="D528" s="77"/>
      <c r="E528" s="76"/>
      <c r="F528" s="76"/>
      <c r="G528" s="76"/>
      <c r="H528" s="76"/>
      <c r="I528" s="78"/>
      <c r="J528" s="76"/>
      <c r="K528" s="76"/>
      <c r="L528" s="76"/>
      <c r="M528" s="76"/>
      <c r="N528" s="76"/>
      <c r="O528" s="76"/>
      <c r="P528" s="76"/>
      <c r="Q528" s="76"/>
      <c r="R528" s="76"/>
      <c r="S528" s="76"/>
      <c r="T528" s="76"/>
      <c r="U528" s="76"/>
      <c r="V528" s="76"/>
      <c r="W528" s="76"/>
      <c r="X528" s="76"/>
      <c r="Y528" s="76"/>
      <c r="Z528" s="76"/>
      <c r="AA528" s="76"/>
      <c r="AB528" s="76"/>
      <c r="AC528" s="76"/>
      <c r="AD528" s="76"/>
      <c r="AE528" s="76"/>
    </row>
    <row r="529" spans="1:31" ht="15.75" customHeight="1" x14ac:dyDescent="0.3">
      <c r="A529" s="76"/>
      <c r="B529" s="76"/>
      <c r="C529" s="76"/>
      <c r="D529" s="77"/>
      <c r="E529" s="76"/>
      <c r="F529" s="76"/>
      <c r="G529" s="76"/>
      <c r="H529" s="76"/>
      <c r="I529" s="78"/>
      <c r="J529" s="76"/>
      <c r="K529" s="76"/>
      <c r="L529" s="76"/>
      <c r="M529" s="76"/>
      <c r="N529" s="76"/>
      <c r="O529" s="76"/>
      <c r="P529" s="76"/>
      <c r="Q529" s="76"/>
      <c r="R529" s="76"/>
      <c r="S529" s="76"/>
      <c r="T529" s="76"/>
      <c r="U529" s="76"/>
      <c r="V529" s="76"/>
      <c r="W529" s="76"/>
      <c r="X529" s="76"/>
      <c r="Y529" s="76"/>
      <c r="Z529" s="76"/>
      <c r="AA529" s="76"/>
      <c r="AB529" s="76"/>
      <c r="AC529" s="76"/>
      <c r="AD529" s="76"/>
      <c r="AE529" s="76"/>
    </row>
    <row r="530" spans="1:31" ht="15.75" customHeight="1" x14ac:dyDescent="0.3">
      <c r="A530" s="76"/>
      <c r="B530" s="76"/>
      <c r="C530" s="76"/>
      <c r="D530" s="77"/>
      <c r="E530" s="76"/>
      <c r="F530" s="76"/>
      <c r="G530" s="76"/>
      <c r="H530" s="76"/>
      <c r="I530" s="78"/>
      <c r="J530" s="76"/>
      <c r="K530" s="76"/>
      <c r="L530" s="76"/>
      <c r="M530" s="76"/>
      <c r="N530" s="76"/>
      <c r="O530" s="76"/>
      <c r="P530" s="76"/>
      <c r="Q530" s="76"/>
      <c r="R530" s="76"/>
      <c r="S530" s="76"/>
      <c r="T530" s="76"/>
      <c r="U530" s="76"/>
      <c r="V530" s="76"/>
      <c r="W530" s="76"/>
      <c r="X530" s="76"/>
      <c r="Y530" s="76"/>
      <c r="Z530" s="76"/>
      <c r="AA530" s="76"/>
      <c r="AB530" s="76"/>
      <c r="AC530" s="76"/>
      <c r="AD530" s="76"/>
      <c r="AE530" s="76"/>
    </row>
    <row r="531" spans="1:31" ht="15.75" customHeight="1" x14ac:dyDescent="0.3">
      <c r="A531" s="76"/>
      <c r="B531" s="76"/>
      <c r="C531" s="76"/>
      <c r="D531" s="77"/>
      <c r="E531" s="76"/>
      <c r="F531" s="76"/>
      <c r="G531" s="76"/>
      <c r="H531" s="76"/>
      <c r="I531" s="78"/>
      <c r="J531" s="76"/>
      <c r="K531" s="76"/>
      <c r="L531" s="76"/>
      <c r="M531" s="76"/>
      <c r="N531" s="76"/>
      <c r="O531" s="76"/>
      <c r="P531" s="76"/>
      <c r="Q531" s="76"/>
      <c r="R531" s="76"/>
      <c r="S531" s="76"/>
      <c r="T531" s="76"/>
      <c r="U531" s="76"/>
      <c r="V531" s="76"/>
      <c r="W531" s="76"/>
      <c r="X531" s="76"/>
      <c r="Y531" s="76"/>
      <c r="Z531" s="76"/>
      <c r="AA531" s="76"/>
      <c r="AB531" s="76"/>
      <c r="AC531" s="76"/>
      <c r="AD531" s="76"/>
      <c r="AE531" s="76"/>
    </row>
    <row r="532" spans="1:31" ht="15.75" customHeight="1" x14ac:dyDescent="0.3">
      <c r="A532" s="76"/>
      <c r="B532" s="76"/>
      <c r="C532" s="76"/>
      <c r="D532" s="77"/>
      <c r="E532" s="76"/>
      <c r="F532" s="76"/>
      <c r="G532" s="76"/>
      <c r="H532" s="76"/>
      <c r="I532" s="78"/>
      <c r="J532" s="76"/>
      <c r="K532" s="76"/>
      <c r="L532" s="76"/>
      <c r="M532" s="76"/>
      <c r="N532" s="76"/>
      <c r="O532" s="76"/>
      <c r="P532" s="76"/>
      <c r="Q532" s="76"/>
      <c r="R532" s="76"/>
      <c r="S532" s="76"/>
      <c r="T532" s="76"/>
      <c r="U532" s="76"/>
      <c r="V532" s="76"/>
      <c r="W532" s="76"/>
      <c r="X532" s="76"/>
      <c r="Y532" s="76"/>
      <c r="Z532" s="76"/>
      <c r="AA532" s="76"/>
      <c r="AB532" s="76"/>
      <c r="AC532" s="76"/>
      <c r="AD532" s="76"/>
      <c r="AE532" s="76"/>
    </row>
    <row r="533" spans="1:31" ht="15.75" customHeight="1" x14ac:dyDescent="0.3">
      <c r="A533" s="76"/>
      <c r="B533" s="76"/>
      <c r="C533" s="76"/>
      <c r="D533" s="77"/>
      <c r="E533" s="76"/>
      <c r="F533" s="76"/>
      <c r="G533" s="76"/>
      <c r="H533" s="76"/>
      <c r="I533" s="78"/>
      <c r="J533" s="76"/>
      <c r="K533" s="76"/>
      <c r="L533" s="76"/>
      <c r="M533" s="76"/>
      <c r="N533" s="76"/>
      <c r="O533" s="76"/>
      <c r="P533" s="76"/>
      <c r="Q533" s="76"/>
      <c r="R533" s="76"/>
      <c r="S533" s="76"/>
      <c r="T533" s="76"/>
      <c r="U533" s="76"/>
      <c r="V533" s="76"/>
      <c r="W533" s="76"/>
      <c r="X533" s="76"/>
      <c r="Y533" s="76"/>
      <c r="Z533" s="76"/>
      <c r="AA533" s="76"/>
      <c r="AB533" s="76"/>
      <c r="AC533" s="76"/>
      <c r="AD533" s="76"/>
      <c r="AE533" s="76"/>
    </row>
    <row r="534" spans="1:31" ht="15.75" customHeight="1" x14ac:dyDescent="0.3">
      <c r="A534" s="76"/>
      <c r="B534" s="76"/>
      <c r="C534" s="76"/>
      <c r="D534" s="77"/>
      <c r="E534" s="76"/>
      <c r="F534" s="76"/>
      <c r="G534" s="76"/>
      <c r="H534" s="76"/>
      <c r="I534" s="78"/>
      <c r="J534" s="76"/>
      <c r="K534" s="76"/>
      <c r="L534" s="76"/>
      <c r="M534" s="76"/>
      <c r="N534" s="76"/>
      <c r="O534" s="76"/>
      <c r="P534" s="76"/>
      <c r="Q534" s="76"/>
      <c r="R534" s="76"/>
      <c r="S534" s="76"/>
      <c r="T534" s="76"/>
      <c r="U534" s="76"/>
      <c r="V534" s="76"/>
      <c r="W534" s="76"/>
      <c r="X534" s="76"/>
      <c r="Y534" s="76"/>
      <c r="Z534" s="76"/>
      <c r="AA534" s="76"/>
      <c r="AB534" s="76"/>
      <c r="AC534" s="76"/>
      <c r="AD534" s="76"/>
      <c r="AE534" s="76"/>
    </row>
    <row r="535" spans="1:31" ht="15.75" customHeight="1" x14ac:dyDescent="0.3">
      <c r="A535" s="76"/>
      <c r="B535" s="76"/>
      <c r="C535" s="76"/>
      <c r="D535" s="77"/>
      <c r="E535" s="76"/>
      <c r="F535" s="76"/>
      <c r="G535" s="76"/>
      <c r="H535" s="76"/>
      <c r="I535" s="78"/>
      <c r="J535" s="76"/>
      <c r="K535" s="76"/>
      <c r="L535" s="76"/>
      <c r="M535" s="76"/>
      <c r="N535" s="76"/>
      <c r="O535" s="76"/>
      <c r="P535" s="76"/>
      <c r="Q535" s="76"/>
      <c r="R535" s="76"/>
      <c r="S535" s="76"/>
      <c r="T535" s="76"/>
      <c r="U535" s="76"/>
      <c r="V535" s="76"/>
      <c r="W535" s="76"/>
      <c r="X535" s="76"/>
      <c r="Y535" s="76"/>
      <c r="Z535" s="76"/>
      <c r="AA535" s="76"/>
      <c r="AB535" s="76"/>
      <c r="AC535" s="76"/>
      <c r="AD535" s="76"/>
      <c r="AE535" s="76"/>
    </row>
    <row r="536" spans="1:31" ht="15.75" customHeight="1" x14ac:dyDescent="0.3">
      <c r="A536" s="76"/>
      <c r="B536" s="76"/>
      <c r="C536" s="76"/>
      <c r="D536" s="77"/>
      <c r="E536" s="76"/>
      <c r="F536" s="76"/>
      <c r="G536" s="76"/>
      <c r="H536" s="76"/>
      <c r="I536" s="78"/>
      <c r="J536" s="76"/>
      <c r="K536" s="76"/>
      <c r="L536" s="76"/>
      <c r="M536" s="76"/>
      <c r="N536" s="76"/>
      <c r="O536" s="76"/>
      <c r="P536" s="76"/>
      <c r="Q536" s="76"/>
      <c r="R536" s="76"/>
      <c r="S536" s="76"/>
      <c r="T536" s="76"/>
      <c r="U536" s="76"/>
      <c r="V536" s="76"/>
      <c r="W536" s="76"/>
      <c r="X536" s="76"/>
      <c r="Y536" s="76"/>
      <c r="Z536" s="76"/>
      <c r="AA536" s="76"/>
      <c r="AB536" s="76"/>
      <c r="AC536" s="76"/>
      <c r="AD536" s="76"/>
      <c r="AE536" s="76"/>
    </row>
    <row r="537" spans="1:31" ht="15.75" customHeight="1" x14ac:dyDescent="0.3">
      <c r="A537" s="76"/>
      <c r="B537" s="76"/>
      <c r="C537" s="76"/>
      <c r="D537" s="77"/>
      <c r="E537" s="76"/>
      <c r="F537" s="76"/>
      <c r="G537" s="76"/>
      <c r="H537" s="76"/>
      <c r="I537" s="78"/>
      <c r="J537" s="76"/>
      <c r="K537" s="76"/>
      <c r="L537" s="76"/>
      <c r="M537" s="76"/>
      <c r="N537" s="76"/>
      <c r="O537" s="76"/>
      <c r="P537" s="76"/>
      <c r="Q537" s="76"/>
      <c r="R537" s="76"/>
      <c r="S537" s="76"/>
      <c r="T537" s="76"/>
      <c r="U537" s="76"/>
      <c r="V537" s="76"/>
      <c r="W537" s="76"/>
      <c r="X537" s="76"/>
      <c r="Y537" s="76"/>
      <c r="Z537" s="76"/>
      <c r="AA537" s="76"/>
      <c r="AB537" s="76"/>
      <c r="AC537" s="76"/>
      <c r="AD537" s="76"/>
      <c r="AE537" s="76"/>
    </row>
    <row r="538" spans="1:31" ht="15.75" customHeight="1" x14ac:dyDescent="0.3">
      <c r="A538" s="76"/>
      <c r="B538" s="76"/>
      <c r="C538" s="76"/>
      <c r="D538" s="77"/>
      <c r="E538" s="76"/>
      <c r="F538" s="76"/>
      <c r="G538" s="76"/>
      <c r="H538" s="76"/>
      <c r="I538" s="78"/>
      <c r="J538" s="76"/>
      <c r="K538" s="76"/>
      <c r="L538" s="76"/>
      <c r="M538" s="76"/>
      <c r="N538" s="76"/>
      <c r="O538" s="76"/>
      <c r="P538" s="76"/>
      <c r="Q538" s="76"/>
      <c r="R538" s="76"/>
      <c r="S538" s="76"/>
      <c r="T538" s="76"/>
      <c r="U538" s="76"/>
      <c r="V538" s="76"/>
      <c r="W538" s="76"/>
      <c r="X538" s="76"/>
      <c r="Y538" s="76"/>
      <c r="Z538" s="76"/>
      <c r="AA538" s="76"/>
      <c r="AB538" s="76"/>
      <c r="AC538" s="76"/>
      <c r="AD538" s="76"/>
      <c r="AE538" s="76"/>
    </row>
    <row r="539" spans="1:31" ht="15.75" customHeight="1" x14ac:dyDescent="0.3">
      <c r="A539" s="76"/>
      <c r="B539" s="76"/>
      <c r="C539" s="76"/>
      <c r="D539" s="77"/>
      <c r="E539" s="76"/>
      <c r="F539" s="76"/>
      <c r="G539" s="76"/>
      <c r="H539" s="76"/>
      <c r="I539" s="78"/>
      <c r="J539" s="76"/>
      <c r="K539" s="76"/>
      <c r="L539" s="76"/>
      <c r="M539" s="76"/>
      <c r="N539" s="76"/>
      <c r="O539" s="76"/>
      <c r="P539" s="76"/>
      <c r="Q539" s="76"/>
      <c r="R539" s="76"/>
      <c r="S539" s="76"/>
      <c r="T539" s="76"/>
      <c r="U539" s="76"/>
      <c r="V539" s="76"/>
      <c r="W539" s="76"/>
      <c r="X539" s="76"/>
      <c r="Y539" s="76"/>
      <c r="Z539" s="76"/>
      <c r="AA539" s="76"/>
      <c r="AB539" s="76"/>
      <c r="AC539" s="76"/>
      <c r="AD539" s="76"/>
      <c r="AE539" s="76"/>
    </row>
    <row r="540" spans="1:31" ht="15.75" customHeight="1" x14ac:dyDescent="0.3">
      <c r="A540" s="76"/>
      <c r="B540" s="76"/>
      <c r="C540" s="76"/>
      <c r="D540" s="77"/>
      <c r="E540" s="76"/>
      <c r="F540" s="76"/>
      <c r="G540" s="76"/>
      <c r="H540" s="76"/>
      <c r="I540" s="78"/>
      <c r="J540" s="76"/>
      <c r="K540" s="76"/>
      <c r="L540" s="76"/>
      <c r="M540" s="76"/>
      <c r="N540" s="76"/>
      <c r="O540" s="76"/>
      <c r="P540" s="76"/>
      <c r="Q540" s="76"/>
      <c r="R540" s="76"/>
      <c r="S540" s="76"/>
      <c r="T540" s="76"/>
      <c r="U540" s="76"/>
      <c r="V540" s="76"/>
      <c r="W540" s="76"/>
      <c r="X540" s="76"/>
      <c r="Y540" s="76"/>
      <c r="Z540" s="76"/>
      <c r="AA540" s="76"/>
      <c r="AB540" s="76"/>
      <c r="AC540" s="76"/>
      <c r="AD540" s="76"/>
      <c r="AE540" s="76"/>
    </row>
    <row r="541" spans="1:31" ht="15.75" customHeight="1" x14ac:dyDescent="0.3">
      <c r="A541" s="76"/>
      <c r="B541" s="76"/>
      <c r="C541" s="76"/>
      <c r="D541" s="77"/>
      <c r="E541" s="76"/>
      <c r="F541" s="76"/>
      <c r="G541" s="76"/>
      <c r="H541" s="76"/>
      <c r="I541" s="78"/>
      <c r="J541" s="76"/>
      <c r="K541" s="76"/>
      <c r="L541" s="76"/>
      <c r="M541" s="76"/>
      <c r="N541" s="76"/>
      <c r="O541" s="76"/>
      <c r="P541" s="76"/>
      <c r="Q541" s="76"/>
      <c r="R541" s="76"/>
      <c r="S541" s="76"/>
      <c r="T541" s="76"/>
      <c r="U541" s="76"/>
      <c r="V541" s="76"/>
      <c r="W541" s="76"/>
      <c r="X541" s="76"/>
      <c r="Y541" s="76"/>
      <c r="Z541" s="76"/>
      <c r="AA541" s="76"/>
      <c r="AB541" s="76"/>
      <c r="AC541" s="76"/>
      <c r="AD541" s="76"/>
      <c r="AE541" s="76"/>
    </row>
    <row r="542" spans="1:31" ht="15.75" customHeight="1" x14ac:dyDescent="0.3">
      <c r="A542" s="76"/>
      <c r="B542" s="76"/>
      <c r="C542" s="76"/>
      <c r="D542" s="77"/>
      <c r="E542" s="76"/>
      <c r="F542" s="76"/>
      <c r="G542" s="76"/>
      <c r="H542" s="76"/>
      <c r="I542" s="78"/>
      <c r="J542" s="76"/>
      <c r="K542" s="76"/>
      <c r="L542" s="76"/>
      <c r="M542" s="76"/>
      <c r="N542" s="76"/>
      <c r="O542" s="76"/>
      <c r="P542" s="76"/>
      <c r="Q542" s="76"/>
      <c r="R542" s="76"/>
      <c r="S542" s="76"/>
      <c r="T542" s="76"/>
      <c r="U542" s="76"/>
      <c r="V542" s="76"/>
      <c r="W542" s="76"/>
      <c r="X542" s="76"/>
      <c r="Y542" s="76"/>
      <c r="Z542" s="76"/>
      <c r="AA542" s="76"/>
      <c r="AB542" s="76"/>
      <c r="AC542" s="76"/>
      <c r="AD542" s="76"/>
      <c r="AE542" s="76"/>
    </row>
    <row r="543" spans="1:31" ht="15.75" customHeight="1" x14ac:dyDescent="0.3">
      <c r="A543" s="76"/>
      <c r="B543" s="76"/>
      <c r="C543" s="76"/>
      <c r="D543" s="77"/>
      <c r="E543" s="76"/>
      <c r="F543" s="76"/>
      <c r="G543" s="76"/>
      <c r="H543" s="76"/>
      <c r="I543" s="78"/>
      <c r="J543" s="76"/>
      <c r="K543" s="76"/>
      <c r="L543" s="76"/>
      <c r="M543" s="76"/>
      <c r="N543" s="76"/>
      <c r="O543" s="76"/>
      <c r="P543" s="76"/>
      <c r="Q543" s="76"/>
      <c r="R543" s="76"/>
      <c r="S543" s="76"/>
      <c r="T543" s="76"/>
      <c r="U543" s="76"/>
      <c r="V543" s="76"/>
      <c r="W543" s="76"/>
      <c r="X543" s="76"/>
      <c r="Y543" s="76"/>
      <c r="Z543" s="76"/>
      <c r="AA543" s="76"/>
      <c r="AB543" s="76"/>
      <c r="AC543" s="76"/>
      <c r="AD543" s="76"/>
      <c r="AE543" s="76"/>
    </row>
    <row r="544" spans="1:31" ht="15.75" customHeight="1" x14ac:dyDescent="0.3">
      <c r="A544" s="76"/>
      <c r="B544" s="76"/>
      <c r="C544" s="76"/>
      <c r="D544" s="77"/>
      <c r="E544" s="76"/>
      <c r="F544" s="76"/>
      <c r="G544" s="76"/>
      <c r="H544" s="76"/>
      <c r="I544" s="78"/>
      <c r="J544" s="76"/>
      <c r="K544" s="76"/>
      <c r="L544" s="76"/>
      <c r="M544" s="76"/>
      <c r="N544" s="76"/>
      <c r="O544" s="76"/>
      <c r="P544" s="76"/>
      <c r="Q544" s="76"/>
      <c r="R544" s="76"/>
      <c r="S544" s="76"/>
      <c r="T544" s="76"/>
      <c r="U544" s="76"/>
      <c r="V544" s="76"/>
      <c r="W544" s="76"/>
      <c r="X544" s="76"/>
      <c r="Y544" s="76"/>
      <c r="Z544" s="76"/>
      <c r="AA544" s="76"/>
      <c r="AB544" s="76"/>
      <c r="AC544" s="76"/>
      <c r="AD544" s="76"/>
      <c r="AE544" s="76"/>
    </row>
    <row r="545" spans="1:31" ht="15.75" customHeight="1" x14ac:dyDescent="0.3">
      <c r="A545" s="76"/>
      <c r="B545" s="76"/>
      <c r="C545" s="76"/>
      <c r="D545" s="77"/>
      <c r="E545" s="76"/>
      <c r="F545" s="76"/>
      <c r="G545" s="76"/>
      <c r="H545" s="76"/>
      <c r="I545" s="78"/>
      <c r="J545" s="76"/>
      <c r="K545" s="76"/>
      <c r="L545" s="76"/>
      <c r="M545" s="76"/>
      <c r="N545" s="76"/>
      <c r="O545" s="76"/>
      <c r="P545" s="76"/>
      <c r="Q545" s="76"/>
      <c r="R545" s="76"/>
      <c r="S545" s="76"/>
      <c r="T545" s="76"/>
      <c r="U545" s="76"/>
      <c r="V545" s="76"/>
      <c r="W545" s="76"/>
      <c r="X545" s="76"/>
      <c r="Y545" s="76"/>
      <c r="Z545" s="76"/>
      <c r="AA545" s="76"/>
      <c r="AB545" s="76"/>
      <c r="AC545" s="76"/>
      <c r="AD545" s="76"/>
      <c r="AE545" s="76"/>
    </row>
    <row r="546" spans="1:31" ht="15.75" customHeight="1" x14ac:dyDescent="0.3">
      <c r="A546" s="76"/>
      <c r="B546" s="76"/>
      <c r="C546" s="76"/>
      <c r="D546" s="77"/>
      <c r="E546" s="76"/>
      <c r="F546" s="76"/>
      <c r="G546" s="76"/>
      <c r="H546" s="76"/>
      <c r="I546" s="78"/>
      <c r="J546" s="76"/>
      <c r="K546" s="76"/>
      <c r="L546" s="76"/>
      <c r="M546" s="76"/>
      <c r="N546" s="76"/>
      <c r="O546" s="76"/>
      <c r="P546" s="76"/>
      <c r="Q546" s="76"/>
      <c r="R546" s="76"/>
      <c r="S546" s="76"/>
      <c r="T546" s="76"/>
      <c r="U546" s="76"/>
      <c r="V546" s="76"/>
      <c r="W546" s="76"/>
      <c r="X546" s="76"/>
      <c r="Y546" s="76"/>
      <c r="Z546" s="76"/>
      <c r="AA546" s="76"/>
      <c r="AB546" s="76"/>
      <c r="AC546" s="76"/>
      <c r="AD546" s="76"/>
      <c r="AE546" s="76"/>
    </row>
    <row r="547" spans="1:31" ht="15.75" customHeight="1" x14ac:dyDescent="0.3">
      <c r="A547" s="76"/>
      <c r="B547" s="76"/>
      <c r="C547" s="76"/>
      <c r="D547" s="77"/>
      <c r="E547" s="76"/>
      <c r="F547" s="76"/>
      <c r="G547" s="76"/>
      <c r="H547" s="76"/>
      <c r="I547" s="78"/>
      <c r="J547" s="76"/>
      <c r="K547" s="76"/>
      <c r="L547" s="76"/>
      <c r="M547" s="76"/>
      <c r="N547" s="76"/>
      <c r="O547" s="76"/>
      <c r="P547" s="76"/>
      <c r="Q547" s="76"/>
      <c r="R547" s="76"/>
      <c r="S547" s="76"/>
      <c r="T547" s="76"/>
      <c r="U547" s="76"/>
      <c r="V547" s="76"/>
      <c r="W547" s="76"/>
      <c r="X547" s="76"/>
      <c r="Y547" s="76"/>
      <c r="Z547" s="76"/>
      <c r="AA547" s="76"/>
      <c r="AB547" s="76"/>
      <c r="AC547" s="76"/>
      <c r="AD547" s="76"/>
      <c r="AE547" s="76"/>
    </row>
    <row r="548" spans="1:31" ht="15.75" customHeight="1" x14ac:dyDescent="0.3">
      <c r="A548" s="76"/>
      <c r="B548" s="76"/>
      <c r="C548" s="76"/>
      <c r="D548" s="77"/>
      <c r="E548" s="76"/>
      <c r="F548" s="76"/>
      <c r="G548" s="76"/>
      <c r="H548" s="76"/>
      <c r="I548" s="78"/>
      <c r="J548" s="76"/>
      <c r="K548" s="76"/>
      <c r="L548" s="76"/>
      <c r="M548" s="76"/>
      <c r="N548" s="76"/>
      <c r="O548" s="76"/>
      <c r="P548" s="76"/>
      <c r="Q548" s="76"/>
      <c r="R548" s="76"/>
      <c r="S548" s="76"/>
      <c r="T548" s="76"/>
      <c r="U548" s="76"/>
      <c r="V548" s="76"/>
      <c r="W548" s="76"/>
      <c r="X548" s="76"/>
      <c r="Y548" s="76"/>
      <c r="Z548" s="76"/>
      <c r="AA548" s="76"/>
      <c r="AB548" s="76"/>
      <c r="AC548" s="76"/>
      <c r="AD548" s="76"/>
      <c r="AE548" s="76"/>
    </row>
    <row r="549" spans="1:31" ht="15.75" customHeight="1" x14ac:dyDescent="0.3">
      <c r="A549" s="76"/>
      <c r="B549" s="76"/>
      <c r="C549" s="76"/>
      <c r="D549" s="77"/>
      <c r="E549" s="76"/>
      <c r="F549" s="76"/>
      <c r="G549" s="76"/>
      <c r="H549" s="76"/>
      <c r="I549" s="78"/>
      <c r="J549" s="76"/>
      <c r="K549" s="76"/>
      <c r="L549" s="76"/>
      <c r="M549" s="76"/>
      <c r="N549" s="76"/>
      <c r="O549" s="76"/>
      <c r="P549" s="76"/>
      <c r="Q549" s="76"/>
      <c r="R549" s="76"/>
      <c r="S549" s="76"/>
      <c r="T549" s="76"/>
      <c r="U549" s="76"/>
      <c r="V549" s="76"/>
      <c r="W549" s="76"/>
      <c r="X549" s="76"/>
      <c r="Y549" s="76"/>
      <c r="Z549" s="76"/>
      <c r="AA549" s="76"/>
      <c r="AB549" s="76"/>
      <c r="AC549" s="76"/>
      <c r="AD549" s="76"/>
      <c r="AE549" s="76"/>
    </row>
    <row r="550" spans="1:31" ht="15.75" customHeight="1" x14ac:dyDescent="0.3">
      <c r="A550" s="76"/>
      <c r="B550" s="76"/>
      <c r="C550" s="76"/>
      <c r="D550" s="77"/>
      <c r="E550" s="76"/>
      <c r="F550" s="76"/>
      <c r="G550" s="76"/>
      <c r="H550" s="76"/>
      <c r="I550" s="78"/>
      <c r="J550" s="76"/>
      <c r="K550" s="76"/>
      <c r="L550" s="76"/>
      <c r="M550" s="76"/>
      <c r="N550" s="76"/>
      <c r="O550" s="76"/>
      <c r="P550" s="76"/>
      <c r="Q550" s="76"/>
      <c r="R550" s="76"/>
      <c r="S550" s="76"/>
      <c r="T550" s="76"/>
      <c r="U550" s="76"/>
      <c r="V550" s="76"/>
      <c r="W550" s="76"/>
      <c r="X550" s="76"/>
      <c r="Y550" s="76"/>
      <c r="Z550" s="76"/>
      <c r="AA550" s="76"/>
      <c r="AB550" s="76"/>
      <c r="AC550" s="76"/>
      <c r="AD550" s="76"/>
      <c r="AE550" s="76"/>
    </row>
    <row r="551" spans="1:31" ht="15.75" customHeight="1" x14ac:dyDescent="0.3">
      <c r="A551" s="76"/>
      <c r="B551" s="76"/>
      <c r="C551" s="76"/>
      <c r="D551" s="77"/>
      <c r="E551" s="76"/>
      <c r="F551" s="76"/>
      <c r="G551" s="76"/>
      <c r="H551" s="76"/>
      <c r="I551" s="78"/>
      <c r="J551" s="76"/>
      <c r="K551" s="76"/>
      <c r="L551" s="76"/>
      <c r="M551" s="76"/>
      <c r="N551" s="76"/>
      <c r="O551" s="76"/>
      <c r="P551" s="76"/>
      <c r="Q551" s="76"/>
      <c r="R551" s="76"/>
      <c r="S551" s="76"/>
      <c r="T551" s="76"/>
      <c r="U551" s="76"/>
      <c r="V551" s="76"/>
      <c r="W551" s="76"/>
      <c r="X551" s="76"/>
      <c r="Y551" s="76"/>
      <c r="Z551" s="76"/>
      <c r="AA551" s="76"/>
      <c r="AB551" s="76"/>
      <c r="AC551" s="76"/>
      <c r="AD551" s="76"/>
      <c r="AE551" s="76"/>
    </row>
    <row r="552" spans="1:31" ht="15.75" customHeight="1" x14ac:dyDescent="0.3">
      <c r="A552" s="76"/>
      <c r="B552" s="76"/>
      <c r="C552" s="76"/>
      <c r="D552" s="77"/>
      <c r="E552" s="76"/>
      <c r="F552" s="76"/>
      <c r="G552" s="76"/>
      <c r="H552" s="76"/>
      <c r="I552" s="78"/>
      <c r="J552" s="76"/>
      <c r="K552" s="76"/>
      <c r="L552" s="76"/>
      <c r="M552" s="76"/>
      <c r="N552" s="76"/>
      <c r="O552" s="76"/>
      <c r="P552" s="76"/>
      <c r="Q552" s="76"/>
      <c r="R552" s="76"/>
      <c r="S552" s="76"/>
      <c r="T552" s="76"/>
      <c r="U552" s="76"/>
      <c r="V552" s="76"/>
      <c r="W552" s="76"/>
      <c r="X552" s="76"/>
      <c r="Y552" s="76"/>
      <c r="Z552" s="76"/>
      <c r="AA552" s="76"/>
      <c r="AB552" s="76"/>
      <c r="AC552" s="76"/>
      <c r="AD552" s="76"/>
      <c r="AE552" s="76"/>
    </row>
    <row r="553" spans="1:31" ht="15.75" customHeight="1" x14ac:dyDescent="0.3">
      <c r="A553" s="76"/>
      <c r="B553" s="76"/>
      <c r="C553" s="76"/>
      <c r="D553" s="77"/>
      <c r="E553" s="76"/>
      <c r="F553" s="76"/>
      <c r="G553" s="76"/>
      <c r="H553" s="76"/>
      <c r="I553" s="78"/>
      <c r="J553" s="76"/>
      <c r="K553" s="76"/>
      <c r="L553" s="76"/>
      <c r="M553" s="76"/>
      <c r="N553" s="76"/>
      <c r="O553" s="76"/>
      <c r="P553" s="76"/>
      <c r="Q553" s="76"/>
      <c r="R553" s="76"/>
      <c r="S553" s="76"/>
      <c r="T553" s="76"/>
      <c r="U553" s="76"/>
      <c r="V553" s="76"/>
      <c r="W553" s="76"/>
      <c r="X553" s="76"/>
      <c r="Y553" s="76"/>
      <c r="Z553" s="76"/>
      <c r="AA553" s="76"/>
      <c r="AB553" s="76"/>
      <c r="AC553" s="76"/>
      <c r="AD553" s="76"/>
      <c r="AE553" s="76"/>
    </row>
    <row r="554" spans="1:31" ht="15.75" customHeight="1" x14ac:dyDescent="0.3">
      <c r="A554" s="76"/>
      <c r="B554" s="76"/>
      <c r="C554" s="76"/>
      <c r="D554" s="77"/>
      <c r="E554" s="76"/>
      <c r="F554" s="76"/>
      <c r="G554" s="76"/>
      <c r="H554" s="76"/>
      <c r="I554" s="78"/>
      <c r="J554" s="76"/>
      <c r="K554" s="76"/>
      <c r="L554" s="76"/>
      <c r="M554" s="76"/>
      <c r="N554" s="76"/>
      <c r="O554" s="76"/>
      <c r="P554" s="76"/>
      <c r="Q554" s="76"/>
      <c r="R554" s="76"/>
      <c r="S554" s="76"/>
      <c r="T554" s="76"/>
      <c r="U554" s="76"/>
      <c r="V554" s="76"/>
      <c r="W554" s="76"/>
      <c r="X554" s="76"/>
      <c r="Y554" s="76"/>
      <c r="Z554" s="76"/>
      <c r="AA554" s="76"/>
      <c r="AB554" s="76"/>
      <c r="AC554" s="76"/>
      <c r="AD554" s="76"/>
      <c r="AE554" s="76"/>
    </row>
    <row r="555" spans="1:31" ht="15.75" customHeight="1" x14ac:dyDescent="0.3">
      <c r="A555" s="76"/>
      <c r="B555" s="76"/>
      <c r="C555" s="76"/>
      <c r="D555" s="77"/>
      <c r="E555" s="76"/>
      <c r="F555" s="76"/>
      <c r="G555" s="76"/>
      <c r="H555" s="76"/>
      <c r="I555" s="78"/>
      <c r="J555" s="76"/>
      <c r="K555" s="76"/>
      <c r="L555" s="76"/>
      <c r="M555" s="76"/>
      <c r="N555" s="76"/>
      <c r="O555" s="76"/>
      <c r="P555" s="76"/>
      <c r="Q555" s="76"/>
      <c r="R555" s="76"/>
      <c r="S555" s="76"/>
      <c r="T555" s="76"/>
      <c r="U555" s="76"/>
      <c r="V555" s="76"/>
      <c r="W555" s="76"/>
      <c r="X555" s="76"/>
      <c r="Y555" s="76"/>
      <c r="Z555" s="76"/>
      <c r="AA555" s="76"/>
      <c r="AB555" s="76"/>
      <c r="AC555" s="76"/>
      <c r="AD555" s="76"/>
      <c r="AE555" s="76"/>
    </row>
    <row r="556" spans="1:31" ht="15.75" customHeight="1" x14ac:dyDescent="0.3">
      <c r="A556" s="76"/>
      <c r="B556" s="76"/>
      <c r="C556" s="76"/>
      <c r="D556" s="77"/>
      <c r="E556" s="76"/>
      <c r="F556" s="76"/>
      <c r="G556" s="76"/>
      <c r="H556" s="76"/>
      <c r="I556" s="78"/>
      <c r="J556" s="76"/>
      <c r="K556" s="76"/>
      <c r="L556" s="76"/>
      <c r="M556" s="76"/>
      <c r="N556" s="76"/>
      <c r="O556" s="76"/>
      <c r="P556" s="76"/>
      <c r="Q556" s="76"/>
      <c r="R556" s="76"/>
      <c r="S556" s="76"/>
      <c r="T556" s="76"/>
      <c r="U556" s="76"/>
      <c r="V556" s="76"/>
      <c r="W556" s="76"/>
      <c r="X556" s="76"/>
      <c r="Y556" s="76"/>
      <c r="Z556" s="76"/>
      <c r="AA556" s="76"/>
      <c r="AB556" s="76"/>
      <c r="AC556" s="76"/>
      <c r="AD556" s="76"/>
      <c r="AE556" s="76"/>
    </row>
    <row r="557" spans="1:31" ht="15.75" customHeight="1" x14ac:dyDescent="0.3">
      <c r="A557" s="76"/>
      <c r="B557" s="76"/>
      <c r="C557" s="76"/>
      <c r="D557" s="77"/>
      <c r="E557" s="76"/>
      <c r="F557" s="76"/>
      <c r="G557" s="76"/>
      <c r="H557" s="76"/>
      <c r="I557" s="78"/>
      <c r="J557" s="76"/>
      <c r="K557" s="76"/>
      <c r="L557" s="76"/>
      <c r="M557" s="76"/>
      <c r="N557" s="76"/>
      <c r="O557" s="76"/>
      <c r="P557" s="76"/>
      <c r="Q557" s="76"/>
      <c r="R557" s="76"/>
      <c r="S557" s="76"/>
      <c r="T557" s="76"/>
      <c r="U557" s="76"/>
      <c r="V557" s="76"/>
      <c r="W557" s="76"/>
      <c r="X557" s="76"/>
      <c r="Y557" s="76"/>
      <c r="Z557" s="76"/>
      <c r="AA557" s="76"/>
      <c r="AB557" s="76"/>
      <c r="AC557" s="76"/>
      <c r="AD557" s="76"/>
      <c r="AE557" s="76"/>
    </row>
    <row r="558" spans="1:31" ht="15.75" customHeight="1" x14ac:dyDescent="0.3">
      <c r="A558" s="76"/>
      <c r="B558" s="76"/>
      <c r="C558" s="76"/>
      <c r="D558" s="77"/>
      <c r="E558" s="76"/>
      <c r="F558" s="76"/>
      <c r="G558" s="76"/>
      <c r="H558" s="76"/>
      <c r="I558" s="78"/>
      <c r="J558" s="76"/>
      <c r="K558" s="76"/>
      <c r="L558" s="76"/>
      <c r="M558" s="76"/>
      <c r="N558" s="76"/>
      <c r="O558" s="76"/>
      <c r="P558" s="76"/>
      <c r="Q558" s="76"/>
      <c r="R558" s="76"/>
      <c r="S558" s="76"/>
      <c r="T558" s="76"/>
      <c r="U558" s="76"/>
      <c r="V558" s="76"/>
      <c r="W558" s="76"/>
      <c r="X558" s="76"/>
      <c r="Y558" s="76"/>
      <c r="Z558" s="76"/>
      <c r="AA558" s="76"/>
      <c r="AB558" s="76"/>
      <c r="AC558" s="76"/>
      <c r="AD558" s="76"/>
      <c r="AE558" s="76"/>
    </row>
    <row r="559" spans="1:31" ht="15.75" customHeight="1" x14ac:dyDescent="0.3">
      <c r="A559" s="76"/>
      <c r="B559" s="76"/>
      <c r="C559" s="76"/>
      <c r="D559" s="77"/>
      <c r="E559" s="76"/>
      <c r="F559" s="76"/>
      <c r="G559" s="76"/>
      <c r="H559" s="76"/>
      <c r="I559" s="78"/>
      <c r="J559" s="76"/>
      <c r="K559" s="76"/>
      <c r="L559" s="76"/>
      <c r="M559" s="76"/>
      <c r="N559" s="76"/>
      <c r="O559" s="76"/>
      <c r="P559" s="76"/>
      <c r="Q559" s="76"/>
      <c r="R559" s="76"/>
      <c r="S559" s="76"/>
      <c r="T559" s="76"/>
      <c r="U559" s="76"/>
      <c r="V559" s="76"/>
      <c r="W559" s="76"/>
      <c r="X559" s="76"/>
      <c r="Y559" s="76"/>
      <c r="Z559" s="76"/>
      <c r="AA559" s="76"/>
      <c r="AB559" s="76"/>
      <c r="AC559" s="76"/>
      <c r="AD559" s="76"/>
      <c r="AE559" s="76"/>
    </row>
    <row r="560" spans="1:31" ht="15.75" customHeight="1" x14ac:dyDescent="0.3">
      <c r="A560" s="76"/>
      <c r="B560" s="76"/>
      <c r="C560" s="76"/>
      <c r="D560" s="77"/>
      <c r="E560" s="76"/>
      <c r="F560" s="76"/>
      <c r="G560" s="76"/>
      <c r="H560" s="76"/>
      <c r="I560" s="78"/>
      <c r="J560" s="76"/>
      <c r="K560" s="76"/>
      <c r="L560" s="76"/>
      <c r="M560" s="76"/>
      <c r="N560" s="76"/>
      <c r="O560" s="76"/>
      <c r="P560" s="76"/>
      <c r="Q560" s="76"/>
      <c r="R560" s="76"/>
      <c r="S560" s="76"/>
      <c r="T560" s="76"/>
      <c r="U560" s="76"/>
      <c r="V560" s="76"/>
      <c r="W560" s="76"/>
      <c r="X560" s="76"/>
      <c r="Y560" s="76"/>
      <c r="Z560" s="76"/>
      <c r="AA560" s="76"/>
      <c r="AB560" s="76"/>
      <c r="AC560" s="76"/>
      <c r="AD560" s="76"/>
      <c r="AE560" s="76"/>
    </row>
    <row r="561" spans="1:31" ht="15.75" customHeight="1" x14ac:dyDescent="0.3">
      <c r="A561" s="76"/>
      <c r="B561" s="76"/>
      <c r="C561" s="76"/>
      <c r="D561" s="77"/>
      <c r="E561" s="76"/>
      <c r="F561" s="76"/>
      <c r="G561" s="76"/>
      <c r="H561" s="76"/>
      <c r="I561" s="78"/>
      <c r="J561" s="76"/>
      <c r="K561" s="76"/>
      <c r="L561" s="76"/>
      <c r="M561" s="76"/>
      <c r="N561" s="76"/>
      <c r="O561" s="76"/>
      <c r="P561" s="76"/>
      <c r="Q561" s="76"/>
      <c r="R561" s="76"/>
      <c r="S561" s="76"/>
      <c r="T561" s="76"/>
      <c r="U561" s="76"/>
      <c r="V561" s="76"/>
      <c r="W561" s="76"/>
      <c r="X561" s="76"/>
      <c r="Y561" s="76"/>
      <c r="Z561" s="76"/>
      <c r="AA561" s="76"/>
      <c r="AB561" s="76"/>
      <c r="AC561" s="76"/>
      <c r="AD561" s="76"/>
      <c r="AE561" s="76"/>
    </row>
    <row r="562" spans="1:31" ht="15.75" customHeight="1" x14ac:dyDescent="0.3">
      <c r="A562" s="76"/>
      <c r="B562" s="76"/>
      <c r="C562" s="76"/>
      <c r="D562" s="77"/>
      <c r="E562" s="76"/>
      <c r="F562" s="76"/>
      <c r="G562" s="76"/>
      <c r="H562" s="76"/>
      <c r="I562" s="78"/>
      <c r="J562" s="76"/>
      <c r="K562" s="76"/>
      <c r="L562" s="76"/>
      <c r="M562" s="76"/>
      <c r="N562" s="76"/>
      <c r="O562" s="76"/>
      <c r="P562" s="76"/>
      <c r="Q562" s="76"/>
      <c r="R562" s="76"/>
      <c r="S562" s="76"/>
      <c r="T562" s="76"/>
      <c r="U562" s="76"/>
      <c r="V562" s="76"/>
      <c r="W562" s="76"/>
      <c r="X562" s="76"/>
      <c r="Y562" s="76"/>
      <c r="Z562" s="76"/>
      <c r="AA562" s="76"/>
      <c r="AB562" s="76"/>
      <c r="AC562" s="76"/>
      <c r="AD562" s="76"/>
      <c r="AE562" s="76"/>
    </row>
    <row r="563" spans="1:31" ht="15.75" customHeight="1" x14ac:dyDescent="0.3">
      <c r="A563" s="76"/>
      <c r="B563" s="76"/>
      <c r="C563" s="76"/>
      <c r="D563" s="77"/>
      <c r="E563" s="76"/>
      <c r="F563" s="76"/>
      <c r="G563" s="76"/>
      <c r="H563" s="76"/>
      <c r="I563" s="78"/>
      <c r="J563" s="76"/>
      <c r="K563" s="76"/>
      <c r="L563" s="76"/>
      <c r="M563" s="76"/>
      <c r="N563" s="76"/>
      <c r="O563" s="76"/>
      <c r="P563" s="76"/>
      <c r="Q563" s="76"/>
      <c r="R563" s="76"/>
      <c r="S563" s="76"/>
      <c r="T563" s="76"/>
      <c r="U563" s="76"/>
      <c r="V563" s="76"/>
      <c r="W563" s="76"/>
      <c r="X563" s="76"/>
      <c r="Y563" s="76"/>
      <c r="Z563" s="76"/>
      <c r="AA563" s="76"/>
      <c r="AB563" s="76"/>
      <c r="AC563" s="76"/>
      <c r="AD563" s="76"/>
      <c r="AE563" s="76"/>
    </row>
    <row r="564" spans="1:31" ht="15.75" customHeight="1" x14ac:dyDescent="0.3">
      <c r="A564" s="76"/>
      <c r="B564" s="76"/>
      <c r="C564" s="76"/>
      <c r="D564" s="77"/>
      <c r="E564" s="76"/>
      <c r="F564" s="76"/>
      <c r="G564" s="76"/>
      <c r="H564" s="76"/>
      <c r="I564" s="78"/>
      <c r="J564" s="76"/>
      <c r="K564" s="76"/>
      <c r="L564" s="76"/>
      <c r="M564" s="76"/>
      <c r="N564" s="76"/>
      <c r="O564" s="76"/>
      <c r="P564" s="76"/>
      <c r="Q564" s="76"/>
      <c r="R564" s="76"/>
      <c r="S564" s="76"/>
      <c r="T564" s="76"/>
      <c r="U564" s="76"/>
      <c r="V564" s="76"/>
      <c r="W564" s="76"/>
      <c r="X564" s="76"/>
      <c r="Y564" s="76"/>
      <c r="Z564" s="76"/>
      <c r="AA564" s="76"/>
      <c r="AB564" s="76"/>
      <c r="AC564" s="76"/>
      <c r="AD564" s="76"/>
      <c r="AE564" s="76"/>
    </row>
    <row r="565" spans="1:31" ht="15.75" customHeight="1" x14ac:dyDescent="0.3">
      <c r="A565" s="76"/>
      <c r="B565" s="76"/>
      <c r="C565" s="76"/>
      <c r="D565" s="77"/>
      <c r="E565" s="76"/>
      <c r="F565" s="76"/>
      <c r="G565" s="76"/>
      <c r="H565" s="76"/>
      <c r="I565" s="78"/>
      <c r="J565" s="76"/>
      <c r="K565" s="76"/>
      <c r="L565" s="76"/>
      <c r="M565" s="76"/>
      <c r="N565" s="76"/>
      <c r="O565" s="76"/>
      <c r="P565" s="76"/>
      <c r="Q565" s="76"/>
      <c r="R565" s="76"/>
      <c r="S565" s="76"/>
      <c r="T565" s="76"/>
      <c r="U565" s="76"/>
      <c r="V565" s="76"/>
      <c r="W565" s="76"/>
      <c r="X565" s="76"/>
      <c r="Y565" s="76"/>
      <c r="Z565" s="76"/>
      <c r="AA565" s="76"/>
      <c r="AB565" s="76"/>
      <c r="AC565" s="76"/>
      <c r="AD565" s="76"/>
      <c r="AE565" s="76"/>
    </row>
    <row r="566" spans="1:31" ht="15.75" customHeight="1" x14ac:dyDescent="0.3">
      <c r="A566" s="76"/>
      <c r="B566" s="76"/>
      <c r="C566" s="76"/>
      <c r="D566" s="77"/>
      <c r="E566" s="76"/>
      <c r="F566" s="76"/>
      <c r="G566" s="76"/>
      <c r="H566" s="76"/>
      <c r="I566" s="78"/>
      <c r="J566" s="76"/>
      <c r="K566" s="76"/>
      <c r="L566" s="76"/>
      <c r="M566" s="76"/>
      <c r="N566" s="76"/>
      <c r="O566" s="76"/>
      <c r="P566" s="76"/>
      <c r="Q566" s="76"/>
      <c r="R566" s="76"/>
      <c r="S566" s="76"/>
      <c r="T566" s="76"/>
      <c r="U566" s="76"/>
      <c r="V566" s="76"/>
      <c r="W566" s="76"/>
      <c r="X566" s="76"/>
      <c r="Y566" s="76"/>
      <c r="Z566" s="76"/>
      <c r="AA566" s="76"/>
      <c r="AB566" s="76"/>
      <c r="AC566" s="76"/>
      <c r="AD566" s="76"/>
      <c r="AE566" s="76"/>
    </row>
    <row r="567" spans="1:31" ht="15.75" customHeight="1" x14ac:dyDescent="0.3">
      <c r="A567" s="76"/>
      <c r="B567" s="76"/>
      <c r="C567" s="76"/>
      <c r="D567" s="77"/>
      <c r="E567" s="76"/>
      <c r="F567" s="76"/>
      <c r="G567" s="76"/>
      <c r="H567" s="76"/>
      <c r="I567" s="78"/>
      <c r="J567" s="76"/>
      <c r="K567" s="76"/>
      <c r="L567" s="76"/>
      <c r="M567" s="76"/>
      <c r="N567" s="76"/>
      <c r="O567" s="76"/>
      <c r="P567" s="76"/>
      <c r="Q567" s="76"/>
      <c r="R567" s="76"/>
      <c r="S567" s="76"/>
      <c r="T567" s="76"/>
      <c r="U567" s="76"/>
      <c r="V567" s="76"/>
      <c r="W567" s="76"/>
      <c r="X567" s="76"/>
      <c r="Y567" s="76"/>
      <c r="Z567" s="76"/>
      <c r="AA567" s="76"/>
      <c r="AB567" s="76"/>
      <c r="AC567" s="76"/>
      <c r="AD567" s="76"/>
      <c r="AE567" s="76"/>
    </row>
    <row r="568" spans="1:31" ht="15.75" customHeight="1" x14ac:dyDescent="0.3">
      <c r="A568" s="76"/>
      <c r="B568" s="76"/>
      <c r="C568" s="76"/>
      <c r="D568" s="77"/>
      <c r="E568" s="76"/>
      <c r="F568" s="76"/>
      <c r="G568" s="76"/>
      <c r="H568" s="76"/>
      <c r="I568" s="78"/>
      <c r="J568" s="76"/>
      <c r="K568" s="76"/>
      <c r="L568" s="76"/>
      <c r="M568" s="76"/>
      <c r="N568" s="76"/>
      <c r="O568" s="76"/>
      <c r="P568" s="76"/>
      <c r="Q568" s="76"/>
      <c r="R568" s="76"/>
      <c r="S568" s="76"/>
      <c r="T568" s="76"/>
      <c r="U568" s="76"/>
      <c r="V568" s="76"/>
      <c r="W568" s="76"/>
      <c r="X568" s="76"/>
      <c r="Y568" s="76"/>
      <c r="Z568" s="76"/>
      <c r="AA568" s="76"/>
      <c r="AB568" s="76"/>
      <c r="AC568" s="76"/>
      <c r="AD568" s="76"/>
      <c r="AE568" s="76"/>
    </row>
    <row r="569" spans="1:31" ht="15.75" customHeight="1" x14ac:dyDescent="0.3">
      <c r="A569" s="76"/>
      <c r="B569" s="76"/>
      <c r="C569" s="76"/>
      <c r="D569" s="77"/>
      <c r="E569" s="76"/>
      <c r="F569" s="76"/>
      <c r="G569" s="76"/>
      <c r="H569" s="76"/>
      <c r="I569" s="78"/>
      <c r="J569" s="76"/>
      <c r="K569" s="76"/>
      <c r="L569" s="76"/>
      <c r="M569" s="76"/>
      <c r="N569" s="76"/>
      <c r="O569" s="76"/>
      <c r="P569" s="76"/>
      <c r="Q569" s="76"/>
      <c r="R569" s="76"/>
      <c r="S569" s="76"/>
      <c r="T569" s="76"/>
      <c r="U569" s="76"/>
      <c r="V569" s="76"/>
      <c r="W569" s="76"/>
      <c r="X569" s="76"/>
      <c r="Y569" s="76"/>
      <c r="Z569" s="76"/>
      <c r="AA569" s="76"/>
      <c r="AB569" s="76"/>
      <c r="AC569" s="76"/>
      <c r="AD569" s="76"/>
      <c r="AE569" s="76"/>
    </row>
    <row r="570" spans="1:31" ht="15.75" customHeight="1" x14ac:dyDescent="0.3">
      <c r="A570" s="76"/>
      <c r="B570" s="76"/>
      <c r="C570" s="76"/>
      <c r="D570" s="77"/>
      <c r="E570" s="76"/>
      <c r="F570" s="76"/>
      <c r="G570" s="76"/>
      <c r="H570" s="76"/>
      <c r="I570" s="78"/>
      <c r="J570" s="76"/>
      <c r="K570" s="76"/>
      <c r="L570" s="76"/>
      <c r="M570" s="76"/>
      <c r="N570" s="76"/>
      <c r="O570" s="76"/>
      <c r="P570" s="76"/>
      <c r="Q570" s="76"/>
      <c r="R570" s="76"/>
      <c r="S570" s="76"/>
      <c r="T570" s="76"/>
      <c r="U570" s="76"/>
      <c r="V570" s="76"/>
      <c r="W570" s="76"/>
      <c r="X570" s="76"/>
      <c r="Y570" s="76"/>
      <c r="Z570" s="76"/>
      <c r="AA570" s="76"/>
      <c r="AB570" s="76"/>
      <c r="AC570" s="76"/>
      <c r="AD570" s="76"/>
      <c r="AE570" s="76"/>
    </row>
    <row r="571" spans="1:31" ht="15.75" customHeight="1" x14ac:dyDescent="0.3">
      <c r="A571" s="76"/>
      <c r="B571" s="76"/>
      <c r="C571" s="76"/>
      <c r="D571" s="77"/>
      <c r="E571" s="76"/>
      <c r="F571" s="76"/>
      <c r="G571" s="76"/>
      <c r="H571" s="76"/>
      <c r="I571" s="78"/>
      <c r="J571" s="76"/>
      <c r="K571" s="76"/>
      <c r="L571" s="76"/>
      <c r="M571" s="76"/>
      <c r="N571" s="76"/>
      <c r="O571" s="76"/>
      <c r="P571" s="76"/>
      <c r="Q571" s="76"/>
      <c r="R571" s="76"/>
      <c r="S571" s="76"/>
      <c r="T571" s="76"/>
      <c r="U571" s="76"/>
      <c r="V571" s="76"/>
      <c r="W571" s="76"/>
      <c r="X571" s="76"/>
      <c r="Y571" s="76"/>
      <c r="Z571" s="76"/>
      <c r="AA571" s="76"/>
      <c r="AB571" s="76"/>
      <c r="AC571" s="76"/>
      <c r="AD571" s="76"/>
      <c r="AE571" s="76"/>
    </row>
    <row r="572" spans="1:31" ht="15.75" customHeight="1" x14ac:dyDescent="0.3">
      <c r="A572" s="76"/>
      <c r="B572" s="76"/>
      <c r="C572" s="76"/>
      <c r="D572" s="77"/>
      <c r="E572" s="76"/>
      <c r="F572" s="76"/>
      <c r="G572" s="76"/>
      <c r="H572" s="76"/>
      <c r="I572" s="78"/>
      <c r="J572" s="76"/>
      <c r="K572" s="76"/>
      <c r="L572" s="76"/>
      <c r="M572" s="76"/>
      <c r="N572" s="76"/>
      <c r="O572" s="76"/>
      <c r="P572" s="76"/>
      <c r="Q572" s="76"/>
      <c r="R572" s="76"/>
      <c r="S572" s="76"/>
      <c r="T572" s="76"/>
      <c r="U572" s="76"/>
      <c r="V572" s="76"/>
      <c r="W572" s="76"/>
      <c r="X572" s="76"/>
      <c r="Y572" s="76"/>
      <c r="Z572" s="76"/>
      <c r="AA572" s="76"/>
      <c r="AB572" s="76"/>
      <c r="AC572" s="76"/>
      <c r="AD572" s="76"/>
      <c r="AE572" s="76"/>
    </row>
    <row r="573" spans="1:31" ht="15.75" customHeight="1" x14ac:dyDescent="0.3">
      <c r="A573" s="76"/>
      <c r="B573" s="76"/>
      <c r="C573" s="76"/>
      <c r="D573" s="77"/>
      <c r="E573" s="76"/>
      <c r="F573" s="76"/>
      <c r="G573" s="76"/>
      <c r="H573" s="76"/>
      <c r="I573" s="78"/>
      <c r="J573" s="76"/>
      <c r="K573" s="76"/>
      <c r="L573" s="76"/>
      <c r="M573" s="76"/>
      <c r="N573" s="76"/>
      <c r="O573" s="76"/>
      <c r="P573" s="76"/>
      <c r="Q573" s="76"/>
      <c r="R573" s="76"/>
      <c r="S573" s="76"/>
      <c r="T573" s="76"/>
      <c r="U573" s="76"/>
      <c r="V573" s="76"/>
      <c r="W573" s="76"/>
      <c r="X573" s="76"/>
      <c r="Y573" s="76"/>
      <c r="Z573" s="76"/>
      <c r="AA573" s="76"/>
      <c r="AB573" s="76"/>
      <c r="AC573" s="76"/>
      <c r="AD573" s="76"/>
      <c r="AE573" s="76"/>
    </row>
    <row r="574" spans="1:31" ht="15.75" customHeight="1" x14ac:dyDescent="0.3">
      <c r="A574" s="76"/>
      <c r="B574" s="76"/>
      <c r="C574" s="76"/>
      <c r="D574" s="77"/>
      <c r="E574" s="76"/>
      <c r="F574" s="76"/>
      <c r="G574" s="76"/>
      <c r="H574" s="76"/>
      <c r="I574" s="78"/>
      <c r="J574" s="76"/>
      <c r="K574" s="76"/>
      <c r="L574" s="76"/>
      <c r="M574" s="76"/>
      <c r="N574" s="76"/>
      <c r="O574" s="76"/>
      <c r="P574" s="76"/>
      <c r="Q574" s="76"/>
      <c r="R574" s="76"/>
      <c r="S574" s="76"/>
      <c r="T574" s="76"/>
      <c r="U574" s="76"/>
      <c r="V574" s="76"/>
      <c r="W574" s="76"/>
      <c r="X574" s="76"/>
      <c r="Y574" s="76"/>
      <c r="Z574" s="76"/>
      <c r="AA574" s="76"/>
      <c r="AB574" s="76"/>
      <c r="AC574" s="76"/>
      <c r="AD574" s="76"/>
      <c r="AE574" s="76"/>
    </row>
    <row r="575" spans="1:31" ht="15.75" customHeight="1" x14ac:dyDescent="0.3">
      <c r="A575" s="76"/>
      <c r="B575" s="76"/>
      <c r="C575" s="76"/>
      <c r="D575" s="77"/>
      <c r="E575" s="76"/>
      <c r="F575" s="76"/>
      <c r="G575" s="76"/>
      <c r="H575" s="76"/>
      <c r="I575" s="78"/>
      <c r="J575" s="76"/>
      <c r="K575" s="76"/>
      <c r="L575" s="76"/>
      <c r="M575" s="76"/>
      <c r="N575" s="76"/>
      <c r="O575" s="76"/>
      <c r="P575" s="76"/>
      <c r="Q575" s="76"/>
      <c r="R575" s="76"/>
      <c r="S575" s="76"/>
      <c r="T575" s="76"/>
      <c r="U575" s="76"/>
      <c r="V575" s="76"/>
      <c r="W575" s="76"/>
      <c r="X575" s="76"/>
      <c r="Y575" s="76"/>
      <c r="Z575" s="76"/>
      <c r="AA575" s="76"/>
      <c r="AB575" s="76"/>
      <c r="AC575" s="76"/>
      <c r="AD575" s="76"/>
      <c r="AE575" s="76"/>
    </row>
    <row r="576" spans="1:31" ht="15.75" customHeight="1" x14ac:dyDescent="0.3">
      <c r="A576" s="76"/>
      <c r="B576" s="76"/>
      <c r="C576" s="76"/>
      <c r="D576" s="77"/>
      <c r="E576" s="76"/>
      <c r="F576" s="76"/>
      <c r="G576" s="76"/>
      <c r="H576" s="76"/>
      <c r="I576" s="78"/>
      <c r="J576" s="76"/>
      <c r="K576" s="76"/>
      <c r="L576" s="76"/>
      <c r="M576" s="76"/>
      <c r="N576" s="76"/>
      <c r="O576" s="76"/>
      <c r="P576" s="76"/>
      <c r="Q576" s="76"/>
      <c r="R576" s="76"/>
      <c r="S576" s="76"/>
      <c r="T576" s="76"/>
      <c r="U576" s="76"/>
      <c r="V576" s="76"/>
      <c r="W576" s="76"/>
      <c r="X576" s="76"/>
      <c r="Y576" s="76"/>
      <c r="Z576" s="76"/>
      <c r="AA576" s="76"/>
      <c r="AB576" s="76"/>
      <c r="AC576" s="76"/>
      <c r="AD576" s="76"/>
      <c r="AE576" s="76"/>
    </row>
    <row r="577" spans="1:31" ht="15.75" customHeight="1" x14ac:dyDescent="0.3">
      <c r="A577" s="76"/>
      <c r="B577" s="76"/>
      <c r="C577" s="76"/>
      <c r="D577" s="77"/>
      <c r="E577" s="76"/>
      <c r="F577" s="76"/>
      <c r="G577" s="76"/>
      <c r="H577" s="76"/>
      <c r="I577" s="78"/>
      <c r="J577" s="76"/>
      <c r="K577" s="76"/>
      <c r="L577" s="76"/>
      <c r="M577" s="76"/>
      <c r="N577" s="76"/>
      <c r="O577" s="76"/>
      <c r="P577" s="76"/>
      <c r="Q577" s="76"/>
      <c r="R577" s="76"/>
      <c r="S577" s="76"/>
      <c r="T577" s="76"/>
      <c r="U577" s="76"/>
      <c r="V577" s="76"/>
      <c r="W577" s="76"/>
      <c r="X577" s="76"/>
      <c r="Y577" s="76"/>
      <c r="Z577" s="76"/>
      <c r="AA577" s="76"/>
      <c r="AB577" s="76"/>
      <c r="AC577" s="76"/>
      <c r="AD577" s="76"/>
      <c r="AE577" s="76"/>
    </row>
    <row r="578" spans="1:31" ht="15.75" customHeight="1" x14ac:dyDescent="0.3">
      <c r="A578" s="76"/>
      <c r="B578" s="76"/>
      <c r="C578" s="76"/>
      <c r="D578" s="77"/>
      <c r="E578" s="76"/>
      <c r="F578" s="76"/>
      <c r="G578" s="76"/>
      <c r="H578" s="76"/>
      <c r="I578" s="78"/>
      <c r="J578" s="76"/>
      <c r="K578" s="76"/>
      <c r="L578" s="76"/>
      <c r="M578" s="76"/>
      <c r="N578" s="76"/>
      <c r="O578" s="76"/>
      <c r="P578" s="76"/>
      <c r="Q578" s="76"/>
      <c r="R578" s="76"/>
      <c r="S578" s="76"/>
      <c r="T578" s="76"/>
      <c r="U578" s="76"/>
      <c r="V578" s="76"/>
      <c r="W578" s="76"/>
      <c r="X578" s="76"/>
      <c r="Y578" s="76"/>
      <c r="Z578" s="76"/>
      <c r="AA578" s="76"/>
      <c r="AB578" s="76"/>
      <c r="AC578" s="76"/>
      <c r="AD578" s="76"/>
      <c r="AE578" s="76"/>
    </row>
    <row r="579" spans="1:31" ht="15.75" customHeight="1" x14ac:dyDescent="0.3">
      <c r="A579" s="76"/>
      <c r="B579" s="76"/>
      <c r="C579" s="76"/>
      <c r="D579" s="77"/>
      <c r="E579" s="76"/>
      <c r="F579" s="76"/>
      <c r="G579" s="76"/>
      <c r="H579" s="76"/>
      <c r="I579" s="78"/>
      <c r="J579" s="76"/>
      <c r="K579" s="76"/>
      <c r="L579" s="76"/>
      <c r="M579" s="76"/>
      <c r="N579" s="76"/>
      <c r="O579" s="76"/>
      <c r="P579" s="76"/>
      <c r="Q579" s="76"/>
      <c r="R579" s="76"/>
      <c r="S579" s="76"/>
      <c r="T579" s="76"/>
      <c r="U579" s="76"/>
      <c r="V579" s="76"/>
      <c r="W579" s="76"/>
      <c r="X579" s="76"/>
      <c r="Y579" s="76"/>
      <c r="Z579" s="76"/>
      <c r="AA579" s="76"/>
      <c r="AB579" s="76"/>
      <c r="AC579" s="76"/>
      <c r="AD579" s="76"/>
      <c r="AE579" s="76"/>
    </row>
    <row r="580" spans="1:31" ht="15.75" customHeight="1" x14ac:dyDescent="0.3">
      <c r="A580" s="76"/>
      <c r="B580" s="76"/>
      <c r="C580" s="76"/>
      <c r="D580" s="77"/>
      <c r="E580" s="76"/>
      <c r="F580" s="76"/>
      <c r="G580" s="76"/>
      <c r="H580" s="76"/>
      <c r="I580" s="78"/>
      <c r="J580" s="76"/>
      <c r="K580" s="76"/>
      <c r="L580" s="76"/>
      <c r="M580" s="76"/>
      <c r="N580" s="76"/>
      <c r="O580" s="76"/>
      <c r="P580" s="76"/>
      <c r="Q580" s="76"/>
      <c r="R580" s="76"/>
      <c r="S580" s="76"/>
      <c r="T580" s="76"/>
      <c r="U580" s="76"/>
      <c r="V580" s="76"/>
      <c r="W580" s="76"/>
      <c r="X580" s="76"/>
      <c r="Y580" s="76"/>
      <c r="Z580" s="76"/>
      <c r="AA580" s="76"/>
      <c r="AB580" s="76"/>
      <c r="AC580" s="76"/>
      <c r="AD580" s="76"/>
      <c r="AE580" s="76"/>
    </row>
    <row r="581" spans="1:31" ht="15.75" customHeight="1" x14ac:dyDescent="0.3">
      <c r="A581" s="76"/>
      <c r="B581" s="76"/>
      <c r="C581" s="76"/>
      <c r="D581" s="77"/>
      <c r="E581" s="76"/>
      <c r="F581" s="76"/>
      <c r="G581" s="76"/>
      <c r="H581" s="76"/>
      <c r="I581" s="78"/>
      <c r="J581" s="76"/>
      <c r="K581" s="76"/>
      <c r="L581" s="76"/>
      <c r="M581" s="76"/>
      <c r="N581" s="76"/>
      <c r="O581" s="76"/>
      <c r="P581" s="76"/>
      <c r="Q581" s="76"/>
      <c r="R581" s="76"/>
      <c r="S581" s="76"/>
      <c r="T581" s="76"/>
      <c r="U581" s="76"/>
      <c r="V581" s="76"/>
      <c r="W581" s="76"/>
      <c r="X581" s="76"/>
      <c r="Y581" s="76"/>
      <c r="Z581" s="76"/>
      <c r="AA581" s="76"/>
      <c r="AB581" s="76"/>
      <c r="AC581" s="76"/>
      <c r="AD581" s="76"/>
      <c r="AE581" s="76"/>
    </row>
    <row r="582" spans="1:31" ht="15.75" customHeight="1" x14ac:dyDescent="0.3">
      <c r="A582" s="76"/>
      <c r="B582" s="76"/>
      <c r="C582" s="76"/>
      <c r="D582" s="77"/>
      <c r="E582" s="76"/>
      <c r="F582" s="76"/>
      <c r="G582" s="76"/>
      <c r="H582" s="76"/>
      <c r="I582" s="78"/>
      <c r="J582" s="76"/>
      <c r="K582" s="76"/>
      <c r="L582" s="76"/>
      <c r="M582" s="76"/>
      <c r="N582" s="76"/>
      <c r="O582" s="76"/>
      <c r="P582" s="76"/>
      <c r="Q582" s="76"/>
      <c r="R582" s="76"/>
      <c r="S582" s="76"/>
      <c r="T582" s="76"/>
      <c r="U582" s="76"/>
      <c r="V582" s="76"/>
      <c r="W582" s="76"/>
      <c r="X582" s="76"/>
      <c r="Y582" s="76"/>
      <c r="Z582" s="76"/>
      <c r="AA582" s="76"/>
      <c r="AB582" s="76"/>
      <c r="AC582" s="76"/>
      <c r="AD582" s="76"/>
      <c r="AE582" s="76"/>
    </row>
    <row r="583" spans="1:31" ht="15.75" customHeight="1" x14ac:dyDescent="0.3">
      <c r="A583" s="76"/>
      <c r="B583" s="76"/>
      <c r="C583" s="76"/>
      <c r="D583" s="77"/>
      <c r="E583" s="76"/>
      <c r="F583" s="76"/>
      <c r="G583" s="76"/>
      <c r="H583" s="76"/>
      <c r="I583" s="78"/>
      <c r="J583" s="76"/>
      <c r="K583" s="76"/>
      <c r="L583" s="76"/>
      <c r="M583" s="76"/>
      <c r="N583" s="76"/>
      <c r="O583" s="76"/>
      <c r="P583" s="76"/>
      <c r="Q583" s="76"/>
      <c r="R583" s="76"/>
      <c r="S583" s="76"/>
      <c r="T583" s="76"/>
      <c r="U583" s="76"/>
      <c r="V583" s="76"/>
      <c r="W583" s="76"/>
      <c r="X583" s="76"/>
      <c r="Y583" s="76"/>
      <c r="Z583" s="76"/>
      <c r="AA583" s="76"/>
      <c r="AB583" s="76"/>
      <c r="AC583" s="76"/>
      <c r="AD583" s="76"/>
      <c r="AE583" s="76"/>
    </row>
    <row r="584" spans="1:31" ht="15.75" customHeight="1" x14ac:dyDescent="0.3">
      <c r="A584" s="76"/>
      <c r="B584" s="76"/>
      <c r="C584" s="76"/>
      <c r="D584" s="77"/>
      <c r="E584" s="76"/>
      <c r="F584" s="76"/>
      <c r="G584" s="76"/>
      <c r="H584" s="76"/>
      <c r="I584" s="78"/>
      <c r="J584" s="76"/>
      <c r="K584" s="76"/>
      <c r="L584" s="76"/>
      <c r="M584" s="76"/>
      <c r="N584" s="76"/>
      <c r="O584" s="76"/>
      <c r="P584" s="76"/>
      <c r="Q584" s="76"/>
      <c r="R584" s="76"/>
      <c r="S584" s="76"/>
      <c r="T584" s="76"/>
      <c r="U584" s="76"/>
      <c r="V584" s="76"/>
      <c r="W584" s="76"/>
      <c r="X584" s="76"/>
      <c r="Y584" s="76"/>
      <c r="Z584" s="76"/>
      <c r="AA584" s="76"/>
      <c r="AB584" s="76"/>
      <c r="AC584" s="76"/>
      <c r="AD584" s="76"/>
      <c r="AE584" s="76"/>
    </row>
    <row r="585" spans="1:31" ht="15.75" customHeight="1" x14ac:dyDescent="0.3">
      <c r="A585" s="76"/>
      <c r="B585" s="76"/>
      <c r="C585" s="76"/>
      <c r="D585" s="77"/>
      <c r="E585" s="76"/>
      <c r="F585" s="76"/>
      <c r="G585" s="76"/>
      <c r="H585" s="76"/>
      <c r="I585" s="78"/>
      <c r="J585" s="76"/>
      <c r="K585" s="76"/>
      <c r="L585" s="76"/>
      <c r="M585" s="76"/>
      <c r="N585" s="76"/>
      <c r="O585" s="76"/>
      <c r="P585" s="76"/>
      <c r="Q585" s="76"/>
      <c r="R585" s="76"/>
      <c r="S585" s="76"/>
      <c r="T585" s="76"/>
      <c r="U585" s="76"/>
      <c r="V585" s="76"/>
      <c r="W585" s="76"/>
      <c r="X585" s="76"/>
      <c r="Y585" s="76"/>
      <c r="Z585" s="76"/>
      <c r="AA585" s="76"/>
      <c r="AB585" s="76"/>
      <c r="AC585" s="76"/>
      <c r="AD585" s="76"/>
      <c r="AE585" s="76"/>
    </row>
    <row r="586" spans="1:31" ht="15.75" customHeight="1" x14ac:dyDescent="0.3">
      <c r="A586" s="76"/>
      <c r="B586" s="76"/>
      <c r="C586" s="76"/>
      <c r="D586" s="77"/>
      <c r="E586" s="76"/>
      <c r="F586" s="76"/>
      <c r="G586" s="76"/>
      <c r="H586" s="76"/>
      <c r="I586" s="78"/>
      <c r="J586" s="76"/>
      <c r="K586" s="76"/>
      <c r="L586" s="76"/>
      <c r="M586" s="76"/>
      <c r="N586" s="76"/>
      <c r="O586" s="76"/>
      <c r="P586" s="76"/>
      <c r="Q586" s="76"/>
      <c r="R586" s="76"/>
      <c r="S586" s="76"/>
      <c r="T586" s="76"/>
      <c r="U586" s="76"/>
      <c r="V586" s="76"/>
      <c r="W586" s="76"/>
      <c r="X586" s="76"/>
      <c r="Y586" s="76"/>
      <c r="Z586" s="76"/>
      <c r="AA586" s="76"/>
      <c r="AB586" s="76"/>
      <c r="AC586" s="76"/>
      <c r="AD586" s="76"/>
      <c r="AE586" s="76"/>
    </row>
    <row r="587" spans="1:31" ht="15.75" customHeight="1" x14ac:dyDescent="0.3">
      <c r="A587" s="76"/>
      <c r="B587" s="76"/>
      <c r="C587" s="76"/>
      <c r="D587" s="77"/>
      <c r="E587" s="76"/>
      <c r="F587" s="76"/>
      <c r="G587" s="76"/>
      <c r="H587" s="76"/>
      <c r="I587" s="78"/>
      <c r="J587" s="76"/>
      <c r="K587" s="76"/>
      <c r="L587" s="76"/>
      <c r="M587" s="76"/>
      <c r="N587" s="76"/>
      <c r="O587" s="76"/>
      <c r="P587" s="76"/>
      <c r="Q587" s="76"/>
      <c r="R587" s="76"/>
      <c r="S587" s="76"/>
      <c r="T587" s="76"/>
      <c r="U587" s="76"/>
      <c r="V587" s="76"/>
      <c r="W587" s="76"/>
      <c r="X587" s="76"/>
      <c r="Y587" s="76"/>
      <c r="Z587" s="76"/>
      <c r="AA587" s="76"/>
      <c r="AB587" s="76"/>
      <c r="AC587" s="76"/>
      <c r="AD587" s="76"/>
      <c r="AE587" s="76"/>
    </row>
    <row r="588" spans="1:31" ht="15.75" customHeight="1" x14ac:dyDescent="0.3">
      <c r="A588" s="76"/>
      <c r="B588" s="76"/>
      <c r="C588" s="76"/>
      <c r="D588" s="77"/>
      <c r="E588" s="76"/>
      <c r="F588" s="76"/>
      <c r="G588" s="76"/>
      <c r="H588" s="76"/>
      <c r="I588" s="78"/>
      <c r="J588" s="76"/>
      <c r="K588" s="76"/>
      <c r="L588" s="76"/>
      <c r="M588" s="76"/>
      <c r="N588" s="76"/>
      <c r="O588" s="76"/>
      <c r="P588" s="76"/>
      <c r="Q588" s="76"/>
      <c r="R588" s="76"/>
      <c r="S588" s="76"/>
      <c r="T588" s="76"/>
      <c r="U588" s="76"/>
      <c r="V588" s="76"/>
      <c r="W588" s="76"/>
      <c r="X588" s="76"/>
      <c r="Y588" s="76"/>
      <c r="Z588" s="76"/>
      <c r="AA588" s="76"/>
      <c r="AB588" s="76"/>
      <c r="AC588" s="76"/>
      <c r="AD588" s="76"/>
      <c r="AE588" s="76"/>
    </row>
    <row r="589" spans="1:31" ht="15.75" customHeight="1" x14ac:dyDescent="0.3">
      <c r="A589" s="76"/>
      <c r="B589" s="76"/>
      <c r="C589" s="76"/>
      <c r="D589" s="77"/>
      <c r="E589" s="76"/>
      <c r="F589" s="76"/>
      <c r="G589" s="76"/>
      <c r="H589" s="76"/>
      <c r="I589" s="78"/>
      <c r="J589" s="76"/>
      <c r="K589" s="76"/>
      <c r="L589" s="76"/>
      <c r="M589" s="76"/>
      <c r="N589" s="76"/>
      <c r="O589" s="76"/>
      <c r="P589" s="76"/>
      <c r="Q589" s="76"/>
      <c r="R589" s="76"/>
      <c r="S589" s="76"/>
      <c r="T589" s="76"/>
      <c r="U589" s="76"/>
      <c r="V589" s="76"/>
      <c r="W589" s="76"/>
      <c r="X589" s="76"/>
      <c r="Y589" s="76"/>
      <c r="Z589" s="76"/>
      <c r="AA589" s="76"/>
      <c r="AB589" s="76"/>
      <c r="AC589" s="76"/>
      <c r="AD589" s="76"/>
      <c r="AE589" s="76"/>
    </row>
    <row r="590" spans="1:31" ht="15.75" customHeight="1" x14ac:dyDescent="0.3">
      <c r="A590" s="76"/>
      <c r="B590" s="76"/>
      <c r="C590" s="76"/>
      <c r="D590" s="77"/>
      <c r="E590" s="76"/>
      <c r="F590" s="76"/>
      <c r="G590" s="76"/>
      <c r="H590" s="76"/>
      <c r="I590" s="78"/>
      <c r="J590" s="76"/>
      <c r="K590" s="76"/>
      <c r="L590" s="76"/>
      <c r="M590" s="76"/>
      <c r="N590" s="76"/>
      <c r="O590" s="76"/>
      <c r="P590" s="76"/>
      <c r="Q590" s="76"/>
      <c r="R590" s="76"/>
      <c r="S590" s="76"/>
      <c r="T590" s="76"/>
      <c r="U590" s="76"/>
      <c r="V590" s="76"/>
      <c r="W590" s="76"/>
      <c r="X590" s="76"/>
      <c r="Y590" s="76"/>
      <c r="Z590" s="76"/>
      <c r="AA590" s="76"/>
      <c r="AB590" s="76"/>
      <c r="AC590" s="76"/>
      <c r="AD590" s="76"/>
      <c r="AE590" s="76"/>
    </row>
    <row r="591" spans="1:31" ht="15.75" customHeight="1" x14ac:dyDescent="0.3">
      <c r="A591" s="76"/>
      <c r="B591" s="76"/>
      <c r="C591" s="76"/>
      <c r="D591" s="77"/>
      <c r="E591" s="76"/>
      <c r="F591" s="76"/>
      <c r="G591" s="76"/>
      <c r="H591" s="76"/>
      <c r="I591" s="78"/>
      <c r="J591" s="76"/>
      <c r="K591" s="76"/>
      <c r="L591" s="76"/>
      <c r="M591" s="76"/>
      <c r="N591" s="76"/>
      <c r="O591" s="76"/>
      <c r="P591" s="76"/>
      <c r="Q591" s="76"/>
      <c r="R591" s="76"/>
      <c r="S591" s="76"/>
      <c r="T591" s="76"/>
      <c r="U591" s="76"/>
      <c r="V591" s="76"/>
      <c r="W591" s="76"/>
      <c r="X591" s="76"/>
      <c r="Y591" s="76"/>
      <c r="Z591" s="76"/>
      <c r="AA591" s="76"/>
      <c r="AB591" s="76"/>
      <c r="AC591" s="76"/>
      <c r="AD591" s="76"/>
      <c r="AE591" s="76"/>
    </row>
    <row r="592" spans="1:31" ht="15.75" customHeight="1" x14ac:dyDescent="0.3">
      <c r="A592" s="76"/>
      <c r="B592" s="76"/>
      <c r="C592" s="76"/>
      <c r="D592" s="77"/>
      <c r="E592" s="76"/>
      <c r="F592" s="76"/>
      <c r="G592" s="76"/>
      <c r="H592" s="76"/>
      <c r="I592" s="78"/>
      <c r="J592" s="76"/>
      <c r="K592" s="76"/>
      <c r="L592" s="76"/>
      <c r="M592" s="76"/>
      <c r="N592" s="76"/>
      <c r="O592" s="76"/>
      <c r="P592" s="76"/>
      <c r="Q592" s="76"/>
      <c r="R592" s="76"/>
      <c r="S592" s="76"/>
      <c r="T592" s="76"/>
      <c r="U592" s="76"/>
      <c r="V592" s="76"/>
      <c r="W592" s="76"/>
      <c r="X592" s="76"/>
      <c r="Y592" s="76"/>
      <c r="Z592" s="76"/>
      <c r="AA592" s="76"/>
      <c r="AB592" s="76"/>
      <c r="AC592" s="76"/>
      <c r="AD592" s="76"/>
      <c r="AE592" s="76"/>
    </row>
    <row r="593" spans="1:31" ht="15.75" customHeight="1" x14ac:dyDescent="0.3">
      <c r="A593" s="76"/>
      <c r="B593" s="76"/>
      <c r="C593" s="76"/>
      <c r="D593" s="77"/>
      <c r="E593" s="76"/>
      <c r="F593" s="76"/>
      <c r="G593" s="76"/>
      <c r="H593" s="76"/>
      <c r="I593" s="78"/>
      <c r="J593" s="76"/>
      <c r="K593" s="76"/>
      <c r="L593" s="76"/>
      <c r="M593" s="76"/>
      <c r="N593" s="76"/>
      <c r="O593" s="76"/>
      <c r="P593" s="76"/>
      <c r="Q593" s="76"/>
      <c r="R593" s="76"/>
      <c r="S593" s="76"/>
      <c r="T593" s="76"/>
      <c r="U593" s="76"/>
      <c r="V593" s="76"/>
      <c r="W593" s="76"/>
      <c r="X593" s="76"/>
      <c r="Y593" s="76"/>
      <c r="Z593" s="76"/>
      <c r="AA593" s="76"/>
      <c r="AB593" s="76"/>
      <c r="AC593" s="76"/>
      <c r="AD593" s="76"/>
      <c r="AE593" s="76"/>
    </row>
    <row r="594" spans="1:31" ht="15.75" customHeight="1" x14ac:dyDescent="0.3">
      <c r="A594" s="76"/>
      <c r="B594" s="76"/>
      <c r="C594" s="76"/>
      <c r="D594" s="77"/>
      <c r="E594" s="76"/>
      <c r="F594" s="76"/>
      <c r="G594" s="76"/>
      <c r="H594" s="76"/>
      <c r="I594" s="78"/>
      <c r="J594" s="76"/>
      <c r="K594" s="76"/>
      <c r="L594" s="76"/>
      <c r="M594" s="76"/>
      <c r="N594" s="76"/>
      <c r="O594" s="76"/>
      <c r="P594" s="76"/>
      <c r="Q594" s="76"/>
      <c r="R594" s="76"/>
      <c r="S594" s="76"/>
      <c r="T594" s="76"/>
      <c r="U594" s="76"/>
      <c r="V594" s="76"/>
      <c r="W594" s="76"/>
      <c r="X594" s="76"/>
      <c r="Y594" s="76"/>
      <c r="Z594" s="76"/>
      <c r="AA594" s="76"/>
      <c r="AB594" s="76"/>
      <c r="AC594" s="76"/>
      <c r="AD594" s="76"/>
      <c r="AE594" s="76"/>
    </row>
    <row r="595" spans="1:31" ht="15.75" customHeight="1" x14ac:dyDescent="0.3">
      <c r="A595" s="76"/>
      <c r="B595" s="76"/>
      <c r="C595" s="76"/>
      <c r="D595" s="77"/>
      <c r="E595" s="76"/>
      <c r="F595" s="76"/>
      <c r="G595" s="76"/>
      <c r="H595" s="76"/>
      <c r="I595" s="78"/>
      <c r="J595" s="76"/>
      <c r="K595" s="76"/>
      <c r="L595" s="76"/>
      <c r="M595" s="76"/>
      <c r="N595" s="76"/>
      <c r="O595" s="76"/>
      <c r="P595" s="76"/>
      <c r="Q595" s="76"/>
      <c r="R595" s="76"/>
      <c r="S595" s="76"/>
      <c r="T595" s="76"/>
      <c r="U595" s="76"/>
      <c r="V595" s="76"/>
      <c r="W595" s="76"/>
      <c r="X595" s="76"/>
      <c r="Y595" s="76"/>
      <c r="Z595" s="76"/>
      <c r="AA595" s="76"/>
      <c r="AB595" s="76"/>
      <c r="AC595" s="76"/>
      <c r="AD595" s="76"/>
      <c r="AE595" s="76"/>
    </row>
    <row r="596" spans="1:31" ht="15.75" customHeight="1" x14ac:dyDescent="0.3">
      <c r="A596" s="76"/>
      <c r="B596" s="76"/>
      <c r="C596" s="76"/>
      <c r="D596" s="77"/>
      <c r="E596" s="76"/>
      <c r="F596" s="76"/>
      <c r="G596" s="76"/>
      <c r="H596" s="76"/>
      <c r="I596" s="78"/>
      <c r="J596" s="76"/>
      <c r="K596" s="76"/>
      <c r="L596" s="76"/>
      <c r="M596" s="76"/>
      <c r="N596" s="76"/>
      <c r="O596" s="76"/>
      <c r="P596" s="76"/>
      <c r="Q596" s="76"/>
      <c r="R596" s="76"/>
      <c r="S596" s="76"/>
      <c r="T596" s="76"/>
      <c r="U596" s="76"/>
      <c r="V596" s="76"/>
      <c r="W596" s="76"/>
      <c r="X596" s="76"/>
      <c r="Y596" s="76"/>
      <c r="Z596" s="76"/>
      <c r="AA596" s="76"/>
      <c r="AB596" s="76"/>
      <c r="AC596" s="76"/>
      <c r="AD596" s="76"/>
      <c r="AE596" s="76"/>
    </row>
    <row r="597" spans="1:31" ht="15.75" customHeight="1" x14ac:dyDescent="0.3">
      <c r="A597" s="76"/>
      <c r="B597" s="76"/>
      <c r="C597" s="76"/>
      <c r="D597" s="77"/>
      <c r="E597" s="76"/>
      <c r="F597" s="76"/>
      <c r="G597" s="76"/>
      <c r="H597" s="76"/>
      <c r="I597" s="78"/>
      <c r="J597" s="76"/>
      <c r="K597" s="76"/>
      <c r="L597" s="76"/>
      <c r="M597" s="76"/>
      <c r="N597" s="76"/>
      <c r="O597" s="76"/>
      <c r="P597" s="76"/>
      <c r="Q597" s="76"/>
      <c r="R597" s="76"/>
      <c r="S597" s="76"/>
      <c r="T597" s="76"/>
      <c r="U597" s="76"/>
      <c r="V597" s="76"/>
      <c r="W597" s="76"/>
      <c r="X597" s="76"/>
      <c r="Y597" s="76"/>
      <c r="Z597" s="76"/>
      <c r="AA597" s="76"/>
      <c r="AB597" s="76"/>
      <c r="AC597" s="76"/>
      <c r="AD597" s="76"/>
      <c r="AE597" s="76"/>
    </row>
    <row r="598" spans="1:31" ht="15.75" customHeight="1" x14ac:dyDescent="0.3">
      <c r="A598" s="76"/>
      <c r="B598" s="76"/>
      <c r="C598" s="76"/>
      <c r="D598" s="77"/>
      <c r="E598" s="76"/>
      <c r="F598" s="76"/>
      <c r="G598" s="76"/>
      <c r="H598" s="76"/>
      <c r="I598" s="78"/>
      <c r="J598" s="76"/>
      <c r="K598" s="76"/>
      <c r="L598" s="76"/>
      <c r="M598" s="76"/>
      <c r="N598" s="76"/>
      <c r="O598" s="76"/>
      <c r="P598" s="76"/>
      <c r="Q598" s="76"/>
      <c r="R598" s="76"/>
      <c r="S598" s="76"/>
      <c r="T598" s="76"/>
      <c r="U598" s="76"/>
      <c r="V598" s="76"/>
      <c r="W598" s="76"/>
      <c r="X598" s="76"/>
      <c r="Y598" s="76"/>
      <c r="Z598" s="76"/>
      <c r="AA598" s="76"/>
      <c r="AB598" s="76"/>
      <c r="AC598" s="76"/>
      <c r="AD598" s="76"/>
      <c r="AE598" s="76"/>
    </row>
    <row r="599" spans="1:31" ht="15.75" customHeight="1" x14ac:dyDescent="0.3">
      <c r="A599" s="76"/>
      <c r="B599" s="76"/>
      <c r="C599" s="76"/>
      <c r="D599" s="77"/>
      <c r="E599" s="76"/>
      <c r="F599" s="76"/>
      <c r="G599" s="76"/>
      <c r="H599" s="76"/>
      <c r="I599" s="78"/>
      <c r="J599" s="76"/>
      <c r="K599" s="76"/>
      <c r="L599" s="76"/>
      <c r="M599" s="76"/>
      <c r="N599" s="76"/>
      <c r="O599" s="76"/>
      <c r="P599" s="76"/>
      <c r="Q599" s="76"/>
      <c r="R599" s="76"/>
      <c r="S599" s="76"/>
      <c r="T599" s="76"/>
      <c r="U599" s="76"/>
      <c r="V599" s="76"/>
      <c r="W599" s="76"/>
      <c r="X599" s="76"/>
      <c r="Y599" s="76"/>
      <c r="Z599" s="76"/>
      <c r="AA599" s="76"/>
      <c r="AB599" s="76"/>
      <c r="AC599" s="76"/>
      <c r="AD599" s="76"/>
      <c r="AE599" s="76"/>
    </row>
    <row r="600" spans="1:31" ht="15.75" customHeight="1" x14ac:dyDescent="0.3">
      <c r="A600" s="76"/>
      <c r="B600" s="76"/>
      <c r="C600" s="76"/>
      <c r="D600" s="77"/>
      <c r="E600" s="76"/>
      <c r="F600" s="76"/>
      <c r="G600" s="76"/>
      <c r="H600" s="76"/>
      <c r="I600" s="78"/>
      <c r="J600" s="76"/>
      <c r="K600" s="76"/>
      <c r="L600" s="76"/>
      <c r="M600" s="76"/>
      <c r="N600" s="76"/>
      <c r="O600" s="76"/>
      <c r="P600" s="76"/>
      <c r="Q600" s="76"/>
      <c r="R600" s="76"/>
      <c r="S600" s="76"/>
      <c r="T600" s="76"/>
      <c r="U600" s="76"/>
      <c r="V600" s="76"/>
      <c r="W600" s="76"/>
      <c r="X600" s="76"/>
      <c r="Y600" s="76"/>
      <c r="Z600" s="76"/>
      <c r="AA600" s="76"/>
      <c r="AB600" s="76"/>
      <c r="AC600" s="76"/>
      <c r="AD600" s="76"/>
      <c r="AE600" s="76"/>
    </row>
    <row r="601" spans="1:31" ht="15.75" customHeight="1" x14ac:dyDescent="0.3">
      <c r="A601" s="76"/>
      <c r="B601" s="76"/>
      <c r="C601" s="76"/>
      <c r="D601" s="77"/>
      <c r="E601" s="76"/>
      <c r="F601" s="76"/>
      <c r="G601" s="76"/>
      <c r="H601" s="76"/>
      <c r="I601" s="78"/>
      <c r="J601" s="76"/>
      <c r="K601" s="76"/>
      <c r="L601" s="76"/>
      <c r="M601" s="76"/>
      <c r="N601" s="76"/>
      <c r="O601" s="76"/>
      <c r="P601" s="76"/>
      <c r="Q601" s="76"/>
      <c r="R601" s="76"/>
      <c r="S601" s="76"/>
      <c r="T601" s="76"/>
      <c r="U601" s="76"/>
      <c r="V601" s="76"/>
      <c r="W601" s="76"/>
      <c r="X601" s="76"/>
      <c r="Y601" s="76"/>
      <c r="Z601" s="76"/>
      <c r="AA601" s="76"/>
      <c r="AB601" s="76"/>
      <c r="AC601" s="76"/>
      <c r="AD601" s="76"/>
      <c r="AE601" s="76"/>
    </row>
    <row r="602" spans="1:31" ht="15.75" customHeight="1" x14ac:dyDescent="0.3">
      <c r="A602" s="76"/>
      <c r="B602" s="76"/>
      <c r="C602" s="76"/>
      <c r="D602" s="77"/>
      <c r="E602" s="76"/>
      <c r="F602" s="76"/>
      <c r="G602" s="76"/>
      <c r="H602" s="76"/>
      <c r="I602" s="78"/>
      <c r="J602" s="76"/>
      <c r="K602" s="76"/>
      <c r="L602" s="76"/>
      <c r="M602" s="76"/>
      <c r="N602" s="76"/>
      <c r="O602" s="76"/>
      <c r="P602" s="76"/>
      <c r="Q602" s="76"/>
      <c r="R602" s="76"/>
      <c r="S602" s="76"/>
      <c r="T602" s="76"/>
      <c r="U602" s="76"/>
      <c r="V602" s="76"/>
      <c r="W602" s="76"/>
      <c r="X602" s="76"/>
      <c r="Y602" s="76"/>
      <c r="Z602" s="76"/>
      <c r="AA602" s="76"/>
      <c r="AB602" s="76"/>
      <c r="AC602" s="76"/>
      <c r="AD602" s="76"/>
      <c r="AE602" s="76"/>
    </row>
    <row r="603" spans="1:31" ht="15.75" customHeight="1" x14ac:dyDescent="0.3">
      <c r="A603" s="76"/>
      <c r="B603" s="76"/>
      <c r="C603" s="76"/>
      <c r="D603" s="77"/>
      <c r="E603" s="76"/>
      <c r="F603" s="76"/>
      <c r="G603" s="76"/>
      <c r="H603" s="76"/>
      <c r="I603" s="78"/>
      <c r="J603" s="76"/>
      <c r="K603" s="76"/>
      <c r="L603" s="76"/>
      <c r="M603" s="76"/>
      <c r="N603" s="76"/>
      <c r="O603" s="76"/>
      <c r="P603" s="76"/>
      <c r="Q603" s="76"/>
      <c r="R603" s="76"/>
      <c r="S603" s="76"/>
      <c r="T603" s="76"/>
      <c r="U603" s="76"/>
      <c r="V603" s="76"/>
      <c r="W603" s="76"/>
      <c r="X603" s="76"/>
      <c r="Y603" s="76"/>
      <c r="Z603" s="76"/>
      <c r="AA603" s="76"/>
      <c r="AB603" s="76"/>
      <c r="AC603" s="76"/>
      <c r="AD603" s="76"/>
      <c r="AE603" s="76"/>
    </row>
    <row r="604" spans="1:31" ht="15.75" customHeight="1" x14ac:dyDescent="0.3">
      <c r="A604" s="76"/>
      <c r="B604" s="76"/>
      <c r="C604" s="76"/>
      <c r="D604" s="77"/>
      <c r="E604" s="76"/>
      <c r="F604" s="76"/>
      <c r="G604" s="76"/>
      <c r="H604" s="76"/>
      <c r="I604" s="78"/>
      <c r="J604" s="76"/>
      <c r="K604" s="76"/>
      <c r="L604" s="76"/>
      <c r="M604" s="76"/>
      <c r="N604" s="76"/>
      <c r="O604" s="76"/>
      <c r="P604" s="76"/>
      <c r="Q604" s="76"/>
      <c r="R604" s="76"/>
      <c r="S604" s="76"/>
      <c r="T604" s="76"/>
      <c r="U604" s="76"/>
      <c r="V604" s="76"/>
      <c r="W604" s="76"/>
      <c r="X604" s="76"/>
      <c r="Y604" s="76"/>
      <c r="Z604" s="76"/>
      <c r="AA604" s="76"/>
      <c r="AB604" s="76"/>
      <c r="AC604" s="76"/>
      <c r="AD604" s="76"/>
      <c r="AE604" s="76"/>
    </row>
    <row r="605" spans="1:31" ht="15.75" customHeight="1" x14ac:dyDescent="0.3">
      <c r="A605" s="76"/>
      <c r="B605" s="76"/>
      <c r="C605" s="76"/>
      <c r="D605" s="77"/>
      <c r="E605" s="76"/>
      <c r="F605" s="76"/>
      <c r="G605" s="76"/>
      <c r="H605" s="76"/>
      <c r="I605" s="78"/>
      <c r="J605" s="76"/>
      <c r="K605" s="76"/>
      <c r="L605" s="76"/>
      <c r="M605" s="76"/>
      <c r="N605" s="76"/>
      <c r="O605" s="76"/>
      <c r="P605" s="76"/>
      <c r="Q605" s="76"/>
      <c r="R605" s="76"/>
      <c r="S605" s="76"/>
      <c r="T605" s="76"/>
      <c r="U605" s="76"/>
      <c r="V605" s="76"/>
      <c r="W605" s="76"/>
      <c r="X605" s="76"/>
      <c r="Y605" s="76"/>
      <c r="Z605" s="76"/>
      <c r="AA605" s="76"/>
      <c r="AB605" s="76"/>
      <c r="AC605" s="76"/>
      <c r="AD605" s="76"/>
      <c r="AE605" s="76"/>
    </row>
    <row r="606" spans="1:31" ht="15.75" customHeight="1" x14ac:dyDescent="0.3">
      <c r="A606" s="76"/>
      <c r="B606" s="76"/>
      <c r="C606" s="76"/>
      <c r="D606" s="77"/>
      <c r="E606" s="76"/>
      <c r="F606" s="76"/>
      <c r="G606" s="76"/>
      <c r="H606" s="76"/>
      <c r="I606" s="78"/>
      <c r="J606" s="76"/>
      <c r="K606" s="76"/>
      <c r="L606" s="76"/>
      <c r="M606" s="76"/>
      <c r="N606" s="76"/>
      <c r="O606" s="76"/>
      <c r="P606" s="76"/>
      <c r="Q606" s="76"/>
      <c r="R606" s="76"/>
      <c r="S606" s="76"/>
      <c r="T606" s="76"/>
      <c r="U606" s="76"/>
      <c r="V606" s="76"/>
      <c r="W606" s="76"/>
      <c r="X606" s="76"/>
      <c r="Y606" s="76"/>
      <c r="Z606" s="76"/>
      <c r="AA606" s="76"/>
      <c r="AB606" s="76"/>
      <c r="AC606" s="76"/>
      <c r="AD606" s="76"/>
      <c r="AE606" s="76"/>
    </row>
    <row r="607" spans="1:31" ht="15.75" customHeight="1" x14ac:dyDescent="0.3">
      <c r="A607" s="76"/>
      <c r="B607" s="76"/>
      <c r="C607" s="76"/>
      <c r="D607" s="77"/>
      <c r="E607" s="76"/>
      <c r="F607" s="76"/>
      <c r="G607" s="76"/>
      <c r="H607" s="76"/>
      <c r="I607" s="78"/>
      <c r="J607" s="76"/>
      <c r="K607" s="76"/>
      <c r="L607" s="76"/>
      <c r="M607" s="76"/>
      <c r="N607" s="76"/>
      <c r="O607" s="76"/>
      <c r="P607" s="76"/>
      <c r="Q607" s="76"/>
      <c r="R607" s="76"/>
      <c r="S607" s="76"/>
      <c r="T607" s="76"/>
      <c r="U607" s="76"/>
      <c r="V607" s="76"/>
      <c r="W607" s="76"/>
      <c r="X607" s="76"/>
      <c r="Y607" s="76"/>
      <c r="Z607" s="76"/>
      <c r="AA607" s="76"/>
      <c r="AB607" s="76"/>
      <c r="AC607" s="76"/>
      <c r="AD607" s="76"/>
      <c r="AE607" s="76"/>
    </row>
    <row r="608" spans="1:31" ht="15.75" customHeight="1" x14ac:dyDescent="0.3">
      <c r="A608" s="76"/>
      <c r="B608" s="76"/>
      <c r="C608" s="76"/>
      <c r="D608" s="77"/>
      <c r="E608" s="76"/>
      <c r="F608" s="76"/>
      <c r="G608" s="76"/>
      <c r="H608" s="76"/>
      <c r="I608" s="78"/>
      <c r="J608" s="76"/>
      <c r="K608" s="76"/>
      <c r="L608" s="76"/>
      <c r="M608" s="76"/>
      <c r="N608" s="76"/>
      <c r="O608" s="76"/>
      <c r="P608" s="76"/>
      <c r="Q608" s="76"/>
      <c r="R608" s="76"/>
      <c r="S608" s="76"/>
      <c r="T608" s="76"/>
      <c r="U608" s="76"/>
      <c r="V608" s="76"/>
      <c r="W608" s="76"/>
      <c r="X608" s="76"/>
      <c r="Y608" s="76"/>
      <c r="Z608" s="76"/>
      <c r="AA608" s="76"/>
      <c r="AB608" s="76"/>
      <c r="AC608" s="76"/>
      <c r="AD608" s="76"/>
      <c r="AE608" s="76"/>
    </row>
    <row r="609" spans="1:31" ht="15.75" customHeight="1" x14ac:dyDescent="0.3">
      <c r="A609" s="76"/>
      <c r="B609" s="76"/>
      <c r="C609" s="76"/>
      <c r="D609" s="77"/>
      <c r="E609" s="76"/>
      <c r="F609" s="76"/>
      <c r="G609" s="76"/>
      <c r="H609" s="76"/>
      <c r="I609" s="78"/>
      <c r="J609" s="76"/>
      <c r="K609" s="76"/>
      <c r="L609" s="76"/>
      <c r="M609" s="76"/>
      <c r="N609" s="76"/>
      <c r="O609" s="76"/>
      <c r="P609" s="76"/>
      <c r="Q609" s="76"/>
      <c r="R609" s="76"/>
      <c r="S609" s="76"/>
      <c r="T609" s="76"/>
      <c r="U609" s="76"/>
      <c r="V609" s="76"/>
      <c r="W609" s="76"/>
      <c r="X609" s="76"/>
      <c r="Y609" s="76"/>
      <c r="Z609" s="76"/>
      <c r="AA609" s="76"/>
      <c r="AB609" s="76"/>
      <c r="AC609" s="76"/>
      <c r="AD609" s="76"/>
      <c r="AE609" s="76"/>
    </row>
    <row r="610" spans="1:31" ht="15.75" customHeight="1" x14ac:dyDescent="0.3">
      <c r="A610" s="76"/>
      <c r="B610" s="76"/>
      <c r="C610" s="76"/>
      <c r="D610" s="77"/>
      <c r="E610" s="76"/>
      <c r="F610" s="76"/>
      <c r="G610" s="76"/>
      <c r="H610" s="76"/>
      <c r="I610" s="78"/>
      <c r="J610" s="76"/>
      <c r="K610" s="76"/>
      <c r="L610" s="76"/>
      <c r="M610" s="76"/>
      <c r="N610" s="76"/>
      <c r="O610" s="76"/>
      <c r="P610" s="76"/>
      <c r="Q610" s="76"/>
      <c r="R610" s="76"/>
      <c r="S610" s="76"/>
      <c r="T610" s="76"/>
      <c r="U610" s="76"/>
      <c r="V610" s="76"/>
      <c r="W610" s="76"/>
      <c r="X610" s="76"/>
      <c r="Y610" s="76"/>
      <c r="Z610" s="76"/>
      <c r="AA610" s="76"/>
      <c r="AB610" s="76"/>
      <c r="AC610" s="76"/>
      <c r="AD610" s="76"/>
      <c r="AE610" s="76"/>
    </row>
    <row r="611" spans="1:31" ht="15.75" customHeight="1" x14ac:dyDescent="0.3">
      <c r="A611" s="76"/>
      <c r="B611" s="76"/>
      <c r="C611" s="76"/>
      <c r="D611" s="77"/>
      <c r="E611" s="76"/>
      <c r="F611" s="76"/>
      <c r="G611" s="76"/>
      <c r="H611" s="76"/>
      <c r="I611" s="78"/>
      <c r="J611" s="76"/>
      <c r="K611" s="76"/>
      <c r="L611" s="76"/>
      <c r="M611" s="76"/>
      <c r="N611" s="76"/>
      <c r="O611" s="76"/>
      <c r="P611" s="76"/>
      <c r="Q611" s="76"/>
      <c r="R611" s="76"/>
      <c r="S611" s="76"/>
      <c r="T611" s="76"/>
      <c r="U611" s="76"/>
      <c r="V611" s="76"/>
      <c r="W611" s="76"/>
      <c r="X611" s="76"/>
      <c r="Y611" s="76"/>
      <c r="Z611" s="76"/>
      <c r="AA611" s="76"/>
      <c r="AB611" s="76"/>
      <c r="AC611" s="76"/>
      <c r="AD611" s="76"/>
      <c r="AE611" s="76"/>
    </row>
    <row r="612" spans="1:31" ht="15.75" customHeight="1" x14ac:dyDescent="0.3">
      <c r="A612" s="76"/>
      <c r="B612" s="76"/>
      <c r="C612" s="76"/>
      <c r="D612" s="77"/>
      <c r="E612" s="76"/>
      <c r="F612" s="76"/>
      <c r="G612" s="76"/>
      <c r="H612" s="76"/>
      <c r="I612" s="78"/>
      <c r="J612" s="76"/>
      <c r="K612" s="76"/>
      <c r="L612" s="76"/>
      <c r="M612" s="76"/>
      <c r="N612" s="76"/>
      <c r="O612" s="76"/>
      <c r="P612" s="76"/>
      <c r="Q612" s="76"/>
      <c r="R612" s="76"/>
      <c r="S612" s="76"/>
      <c r="T612" s="76"/>
      <c r="U612" s="76"/>
      <c r="V612" s="76"/>
      <c r="W612" s="76"/>
      <c r="X612" s="76"/>
      <c r="Y612" s="76"/>
      <c r="Z612" s="76"/>
      <c r="AA612" s="76"/>
      <c r="AB612" s="76"/>
      <c r="AC612" s="76"/>
      <c r="AD612" s="76"/>
      <c r="AE612" s="76"/>
    </row>
    <row r="613" spans="1:31" ht="15.75" customHeight="1" x14ac:dyDescent="0.3">
      <c r="A613" s="76"/>
      <c r="B613" s="76"/>
      <c r="C613" s="76"/>
      <c r="D613" s="77"/>
      <c r="E613" s="76"/>
      <c r="F613" s="76"/>
      <c r="G613" s="76"/>
      <c r="H613" s="76"/>
      <c r="I613" s="78"/>
      <c r="J613" s="76"/>
      <c r="K613" s="76"/>
      <c r="L613" s="76"/>
      <c r="M613" s="76"/>
      <c r="N613" s="76"/>
      <c r="O613" s="76"/>
      <c r="P613" s="76"/>
      <c r="Q613" s="76"/>
      <c r="R613" s="76"/>
      <c r="S613" s="76"/>
      <c r="T613" s="76"/>
      <c r="U613" s="76"/>
      <c r="V613" s="76"/>
      <c r="W613" s="76"/>
      <c r="X613" s="76"/>
      <c r="Y613" s="76"/>
      <c r="Z613" s="76"/>
      <c r="AA613" s="76"/>
      <c r="AB613" s="76"/>
      <c r="AC613" s="76"/>
      <c r="AD613" s="76"/>
      <c r="AE613" s="76"/>
    </row>
    <row r="614" spans="1:31" ht="15.75" customHeight="1" x14ac:dyDescent="0.3">
      <c r="A614" s="76"/>
      <c r="B614" s="76"/>
      <c r="C614" s="76"/>
      <c r="D614" s="77"/>
      <c r="E614" s="76"/>
      <c r="F614" s="76"/>
      <c r="G614" s="76"/>
      <c r="H614" s="76"/>
      <c r="I614" s="78"/>
      <c r="J614" s="76"/>
      <c r="K614" s="76"/>
      <c r="L614" s="76"/>
      <c r="M614" s="76"/>
      <c r="N614" s="76"/>
      <c r="O614" s="76"/>
      <c r="P614" s="76"/>
      <c r="Q614" s="76"/>
      <c r="R614" s="76"/>
      <c r="S614" s="76"/>
      <c r="T614" s="76"/>
      <c r="U614" s="76"/>
      <c r="V614" s="76"/>
      <c r="W614" s="76"/>
      <c r="X614" s="76"/>
      <c r="Y614" s="76"/>
      <c r="Z614" s="76"/>
      <c r="AA614" s="76"/>
      <c r="AB614" s="76"/>
      <c r="AC614" s="76"/>
      <c r="AD614" s="76"/>
      <c r="AE614" s="76"/>
    </row>
    <row r="615" spans="1:31" ht="15.75" customHeight="1" x14ac:dyDescent="0.3">
      <c r="A615" s="76"/>
      <c r="B615" s="76"/>
      <c r="C615" s="76"/>
      <c r="D615" s="77"/>
      <c r="E615" s="76"/>
      <c r="F615" s="76"/>
      <c r="G615" s="76"/>
      <c r="H615" s="76"/>
      <c r="I615" s="78"/>
      <c r="J615" s="76"/>
      <c r="K615" s="76"/>
      <c r="L615" s="76"/>
      <c r="M615" s="76"/>
      <c r="N615" s="76"/>
      <c r="O615" s="76"/>
      <c r="P615" s="76"/>
      <c r="Q615" s="76"/>
      <c r="R615" s="76"/>
      <c r="S615" s="76"/>
      <c r="T615" s="76"/>
      <c r="U615" s="76"/>
      <c r="V615" s="76"/>
      <c r="W615" s="76"/>
      <c r="X615" s="76"/>
      <c r="Y615" s="76"/>
      <c r="Z615" s="76"/>
      <c r="AA615" s="76"/>
      <c r="AB615" s="76"/>
      <c r="AC615" s="76"/>
      <c r="AD615" s="76"/>
      <c r="AE615" s="76"/>
    </row>
    <row r="616" spans="1:31" ht="15.75" customHeight="1" x14ac:dyDescent="0.3">
      <c r="A616" s="76"/>
      <c r="B616" s="76"/>
      <c r="C616" s="76"/>
      <c r="D616" s="77"/>
      <c r="E616" s="76"/>
      <c r="F616" s="76"/>
      <c r="G616" s="76"/>
      <c r="H616" s="76"/>
      <c r="I616" s="78"/>
      <c r="J616" s="76"/>
      <c r="K616" s="76"/>
      <c r="L616" s="76"/>
      <c r="M616" s="76"/>
      <c r="N616" s="76"/>
      <c r="O616" s="76"/>
      <c r="P616" s="76"/>
      <c r="Q616" s="76"/>
      <c r="R616" s="76"/>
      <c r="S616" s="76"/>
      <c r="T616" s="76"/>
      <c r="U616" s="76"/>
      <c r="V616" s="76"/>
      <c r="W616" s="76"/>
      <c r="X616" s="76"/>
      <c r="Y616" s="76"/>
      <c r="Z616" s="76"/>
      <c r="AA616" s="76"/>
      <c r="AB616" s="76"/>
      <c r="AC616" s="76"/>
      <c r="AD616" s="76"/>
      <c r="AE616" s="76"/>
    </row>
    <row r="617" spans="1:31" ht="15.75" customHeight="1" x14ac:dyDescent="0.3">
      <c r="A617" s="76"/>
      <c r="B617" s="76"/>
      <c r="C617" s="76"/>
      <c r="D617" s="77"/>
      <c r="E617" s="76"/>
      <c r="F617" s="76"/>
      <c r="G617" s="76"/>
      <c r="H617" s="76"/>
      <c r="I617" s="78"/>
      <c r="J617" s="76"/>
      <c r="K617" s="76"/>
      <c r="L617" s="76"/>
      <c r="M617" s="76"/>
      <c r="N617" s="76"/>
      <c r="O617" s="76"/>
      <c r="P617" s="76"/>
      <c r="Q617" s="76"/>
      <c r="R617" s="76"/>
      <c r="S617" s="76"/>
      <c r="T617" s="76"/>
      <c r="U617" s="76"/>
      <c r="V617" s="76"/>
      <c r="W617" s="76"/>
      <c r="X617" s="76"/>
      <c r="Y617" s="76"/>
      <c r="Z617" s="76"/>
      <c r="AA617" s="76"/>
      <c r="AB617" s="76"/>
      <c r="AC617" s="76"/>
      <c r="AD617" s="76"/>
      <c r="AE617" s="76"/>
    </row>
    <row r="618" spans="1:31" ht="15.75" customHeight="1" x14ac:dyDescent="0.3">
      <c r="A618" s="76"/>
      <c r="B618" s="76"/>
      <c r="C618" s="76"/>
      <c r="D618" s="77"/>
      <c r="E618" s="76"/>
      <c r="F618" s="76"/>
      <c r="G618" s="76"/>
      <c r="H618" s="76"/>
      <c r="I618" s="78"/>
      <c r="J618" s="76"/>
      <c r="K618" s="76"/>
      <c r="L618" s="76"/>
      <c r="M618" s="76"/>
      <c r="N618" s="76"/>
      <c r="O618" s="76"/>
      <c r="P618" s="76"/>
      <c r="Q618" s="76"/>
      <c r="R618" s="76"/>
      <c r="S618" s="76"/>
      <c r="T618" s="76"/>
      <c r="U618" s="76"/>
      <c r="V618" s="76"/>
      <c r="W618" s="76"/>
      <c r="X618" s="76"/>
      <c r="Y618" s="76"/>
      <c r="Z618" s="76"/>
      <c r="AA618" s="76"/>
      <c r="AB618" s="76"/>
      <c r="AC618" s="76"/>
      <c r="AD618" s="76"/>
      <c r="AE618" s="76"/>
    </row>
    <row r="619" spans="1:31" ht="15.75" customHeight="1" x14ac:dyDescent="0.3">
      <c r="A619" s="76"/>
      <c r="B619" s="76"/>
      <c r="C619" s="76"/>
      <c r="D619" s="77"/>
      <c r="E619" s="76"/>
      <c r="F619" s="76"/>
      <c r="G619" s="76"/>
      <c r="H619" s="76"/>
      <c r="I619" s="78"/>
      <c r="J619" s="76"/>
      <c r="K619" s="76"/>
      <c r="L619" s="76"/>
      <c r="M619" s="76"/>
      <c r="N619" s="76"/>
      <c r="O619" s="76"/>
      <c r="P619" s="76"/>
      <c r="Q619" s="76"/>
      <c r="R619" s="76"/>
      <c r="S619" s="76"/>
      <c r="T619" s="76"/>
      <c r="U619" s="76"/>
      <c r="V619" s="76"/>
      <c r="W619" s="76"/>
      <c r="X619" s="76"/>
      <c r="Y619" s="76"/>
      <c r="Z619" s="76"/>
      <c r="AA619" s="76"/>
      <c r="AB619" s="76"/>
      <c r="AC619" s="76"/>
      <c r="AD619" s="76"/>
      <c r="AE619" s="76"/>
    </row>
    <row r="620" spans="1:31" ht="15.75" customHeight="1" x14ac:dyDescent="0.3">
      <c r="A620" s="76"/>
      <c r="B620" s="76"/>
      <c r="C620" s="76"/>
      <c r="D620" s="77"/>
      <c r="E620" s="76"/>
      <c r="F620" s="76"/>
      <c r="G620" s="76"/>
      <c r="H620" s="76"/>
      <c r="I620" s="78"/>
      <c r="J620" s="76"/>
      <c r="K620" s="76"/>
      <c r="L620" s="76"/>
      <c r="M620" s="76"/>
      <c r="N620" s="76"/>
      <c r="O620" s="76"/>
      <c r="P620" s="76"/>
      <c r="Q620" s="76"/>
      <c r="R620" s="76"/>
      <c r="S620" s="76"/>
      <c r="T620" s="76"/>
      <c r="U620" s="76"/>
      <c r="V620" s="76"/>
      <c r="W620" s="76"/>
      <c r="X620" s="76"/>
      <c r="Y620" s="76"/>
      <c r="Z620" s="76"/>
      <c r="AA620" s="76"/>
      <c r="AB620" s="76"/>
      <c r="AC620" s="76"/>
      <c r="AD620" s="76"/>
      <c r="AE620" s="76"/>
    </row>
    <row r="621" spans="1:31" ht="15.75" customHeight="1" x14ac:dyDescent="0.3">
      <c r="A621" s="76"/>
      <c r="B621" s="76"/>
      <c r="C621" s="76"/>
      <c r="D621" s="77"/>
      <c r="E621" s="76"/>
      <c r="F621" s="76"/>
      <c r="G621" s="76"/>
      <c r="H621" s="76"/>
      <c r="I621" s="78"/>
      <c r="J621" s="76"/>
      <c r="K621" s="76"/>
      <c r="L621" s="76"/>
      <c r="M621" s="76"/>
      <c r="N621" s="76"/>
      <c r="O621" s="76"/>
      <c r="P621" s="76"/>
      <c r="Q621" s="76"/>
      <c r="R621" s="76"/>
      <c r="S621" s="76"/>
      <c r="T621" s="76"/>
      <c r="U621" s="76"/>
      <c r="V621" s="76"/>
      <c r="W621" s="76"/>
      <c r="X621" s="76"/>
      <c r="Y621" s="76"/>
      <c r="Z621" s="76"/>
      <c r="AA621" s="76"/>
      <c r="AB621" s="76"/>
      <c r="AC621" s="76"/>
      <c r="AD621" s="76"/>
      <c r="AE621" s="76"/>
    </row>
    <row r="622" spans="1:31" ht="15.75" customHeight="1" x14ac:dyDescent="0.3">
      <c r="A622" s="76"/>
      <c r="B622" s="76"/>
      <c r="C622" s="76"/>
      <c r="D622" s="77"/>
      <c r="E622" s="76"/>
      <c r="F622" s="76"/>
      <c r="G622" s="76"/>
      <c r="H622" s="76"/>
      <c r="I622" s="78"/>
      <c r="J622" s="76"/>
      <c r="K622" s="76"/>
      <c r="L622" s="76"/>
      <c r="M622" s="76"/>
      <c r="N622" s="76"/>
      <c r="O622" s="76"/>
      <c r="P622" s="76"/>
      <c r="Q622" s="76"/>
      <c r="R622" s="76"/>
      <c r="S622" s="76"/>
      <c r="T622" s="76"/>
      <c r="U622" s="76"/>
      <c r="V622" s="76"/>
      <c r="W622" s="76"/>
      <c r="X622" s="76"/>
      <c r="Y622" s="76"/>
      <c r="Z622" s="76"/>
      <c r="AA622" s="76"/>
      <c r="AB622" s="76"/>
      <c r="AC622" s="76"/>
      <c r="AD622" s="76"/>
      <c r="AE622" s="76"/>
    </row>
    <row r="623" spans="1:31" ht="15.75" customHeight="1" x14ac:dyDescent="0.3">
      <c r="A623" s="76"/>
      <c r="B623" s="76"/>
      <c r="C623" s="76"/>
      <c r="D623" s="77"/>
      <c r="E623" s="76"/>
      <c r="F623" s="76"/>
      <c r="G623" s="76"/>
      <c r="H623" s="76"/>
      <c r="I623" s="78"/>
      <c r="J623" s="76"/>
      <c r="K623" s="76"/>
      <c r="L623" s="76"/>
      <c r="M623" s="76"/>
      <c r="N623" s="76"/>
      <c r="O623" s="76"/>
      <c r="P623" s="76"/>
      <c r="Q623" s="76"/>
      <c r="R623" s="76"/>
      <c r="S623" s="76"/>
      <c r="T623" s="76"/>
      <c r="U623" s="76"/>
      <c r="V623" s="76"/>
      <c r="W623" s="76"/>
      <c r="X623" s="76"/>
      <c r="Y623" s="76"/>
      <c r="Z623" s="76"/>
      <c r="AA623" s="76"/>
      <c r="AB623" s="76"/>
      <c r="AC623" s="76"/>
      <c r="AD623" s="76"/>
      <c r="AE623" s="76"/>
    </row>
    <row r="624" spans="1:31" ht="15.75" customHeight="1" x14ac:dyDescent="0.3">
      <c r="A624" s="76"/>
      <c r="B624" s="76"/>
      <c r="C624" s="76"/>
      <c r="D624" s="77"/>
      <c r="E624" s="76"/>
      <c r="F624" s="76"/>
      <c r="G624" s="76"/>
      <c r="H624" s="76"/>
      <c r="I624" s="78"/>
      <c r="J624" s="76"/>
      <c r="K624" s="76"/>
      <c r="L624" s="76"/>
      <c r="M624" s="76"/>
      <c r="N624" s="76"/>
      <c r="O624" s="76"/>
      <c r="P624" s="76"/>
      <c r="Q624" s="76"/>
      <c r="R624" s="76"/>
      <c r="S624" s="76"/>
      <c r="T624" s="76"/>
      <c r="U624" s="76"/>
      <c r="V624" s="76"/>
      <c r="W624" s="76"/>
      <c r="X624" s="76"/>
      <c r="Y624" s="76"/>
      <c r="Z624" s="76"/>
      <c r="AA624" s="76"/>
      <c r="AB624" s="76"/>
      <c r="AC624" s="76"/>
      <c r="AD624" s="76"/>
      <c r="AE624" s="76"/>
    </row>
    <row r="625" spans="1:31" ht="15.75" customHeight="1" x14ac:dyDescent="0.3">
      <c r="A625" s="76"/>
      <c r="B625" s="76"/>
      <c r="C625" s="76"/>
      <c r="D625" s="77"/>
      <c r="E625" s="76"/>
      <c r="F625" s="76"/>
      <c r="G625" s="76"/>
      <c r="H625" s="76"/>
      <c r="I625" s="78"/>
      <c r="J625" s="76"/>
      <c r="K625" s="76"/>
      <c r="L625" s="76"/>
      <c r="M625" s="76"/>
      <c r="N625" s="76"/>
      <c r="O625" s="76"/>
      <c r="P625" s="76"/>
      <c r="Q625" s="76"/>
      <c r="R625" s="76"/>
      <c r="S625" s="76"/>
      <c r="T625" s="76"/>
      <c r="U625" s="76"/>
      <c r="V625" s="76"/>
      <c r="W625" s="76"/>
      <c r="X625" s="76"/>
      <c r="Y625" s="76"/>
      <c r="Z625" s="76"/>
      <c r="AA625" s="76"/>
      <c r="AB625" s="76"/>
      <c r="AC625" s="76"/>
      <c r="AD625" s="76"/>
      <c r="AE625" s="76"/>
    </row>
    <row r="626" spans="1:31" ht="15.75" customHeight="1" x14ac:dyDescent="0.3">
      <c r="A626" s="76"/>
      <c r="B626" s="76"/>
      <c r="C626" s="76"/>
      <c r="D626" s="77"/>
      <c r="E626" s="76"/>
      <c r="F626" s="76"/>
      <c r="G626" s="76"/>
      <c r="H626" s="76"/>
      <c r="I626" s="78"/>
      <c r="J626" s="76"/>
      <c r="K626" s="76"/>
      <c r="L626" s="76"/>
      <c r="M626" s="76"/>
      <c r="N626" s="76"/>
      <c r="O626" s="76"/>
      <c r="P626" s="76"/>
      <c r="Q626" s="76"/>
      <c r="R626" s="76"/>
      <c r="S626" s="76"/>
      <c r="T626" s="76"/>
      <c r="U626" s="76"/>
      <c r="V626" s="76"/>
      <c r="W626" s="76"/>
      <c r="X626" s="76"/>
      <c r="Y626" s="76"/>
      <c r="Z626" s="76"/>
      <c r="AA626" s="76"/>
      <c r="AB626" s="76"/>
      <c r="AC626" s="76"/>
      <c r="AD626" s="76"/>
      <c r="AE626" s="76"/>
    </row>
    <row r="627" spans="1:31" ht="15.75" customHeight="1" x14ac:dyDescent="0.3">
      <c r="A627" s="76"/>
      <c r="B627" s="76"/>
      <c r="C627" s="76"/>
      <c r="D627" s="77"/>
      <c r="E627" s="76"/>
      <c r="F627" s="76"/>
      <c r="G627" s="76"/>
      <c r="H627" s="76"/>
      <c r="I627" s="78"/>
      <c r="J627" s="76"/>
      <c r="K627" s="76"/>
      <c r="L627" s="76"/>
      <c r="M627" s="76"/>
      <c r="N627" s="76"/>
      <c r="O627" s="76"/>
      <c r="P627" s="76"/>
      <c r="Q627" s="76"/>
      <c r="R627" s="76"/>
      <c r="S627" s="76"/>
      <c r="T627" s="76"/>
      <c r="U627" s="76"/>
      <c r="V627" s="76"/>
      <c r="W627" s="76"/>
      <c r="X627" s="76"/>
      <c r="Y627" s="76"/>
      <c r="Z627" s="76"/>
      <c r="AA627" s="76"/>
      <c r="AB627" s="76"/>
      <c r="AC627" s="76"/>
      <c r="AD627" s="76"/>
      <c r="AE627" s="76"/>
    </row>
    <row r="628" spans="1:31" ht="15.75" customHeight="1" x14ac:dyDescent="0.3">
      <c r="A628" s="76"/>
      <c r="B628" s="76"/>
      <c r="C628" s="76"/>
      <c r="D628" s="77"/>
      <c r="E628" s="76"/>
      <c r="F628" s="76"/>
      <c r="G628" s="76"/>
      <c r="H628" s="76"/>
      <c r="I628" s="78"/>
      <c r="J628" s="76"/>
      <c r="K628" s="76"/>
      <c r="L628" s="76"/>
      <c r="M628" s="76"/>
      <c r="N628" s="76"/>
      <c r="O628" s="76"/>
      <c r="P628" s="76"/>
      <c r="Q628" s="76"/>
      <c r="R628" s="76"/>
      <c r="S628" s="76"/>
      <c r="T628" s="76"/>
      <c r="U628" s="76"/>
      <c r="V628" s="76"/>
      <c r="W628" s="76"/>
      <c r="X628" s="76"/>
      <c r="Y628" s="76"/>
      <c r="Z628" s="76"/>
      <c r="AA628" s="76"/>
      <c r="AB628" s="76"/>
      <c r="AC628" s="76"/>
      <c r="AD628" s="76"/>
      <c r="AE628" s="76"/>
    </row>
    <row r="629" spans="1:31" ht="15.75" customHeight="1" x14ac:dyDescent="0.3">
      <c r="A629" s="76"/>
      <c r="B629" s="76"/>
      <c r="C629" s="76"/>
      <c r="D629" s="77"/>
      <c r="E629" s="76"/>
      <c r="F629" s="76"/>
      <c r="G629" s="76"/>
      <c r="H629" s="76"/>
      <c r="I629" s="78"/>
      <c r="J629" s="76"/>
      <c r="K629" s="76"/>
      <c r="L629" s="76"/>
      <c r="M629" s="76"/>
      <c r="N629" s="76"/>
      <c r="O629" s="76"/>
      <c r="P629" s="76"/>
      <c r="Q629" s="76"/>
      <c r="R629" s="76"/>
      <c r="S629" s="76"/>
      <c r="T629" s="76"/>
      <c r="U629" s="76"/>
      <c r="V629" s="76"/>
      <c r="W629" s="76"/>
      <c r="X629" s="76"/>
      <c r="Y629" s="76"/>
      <c r="Z629" s="76"/>
      <c r="AA629" s="76"/>
      <c r="AB629" s="76"/>
      <c r="AC629" s="76"/>
      <c r="AD629" s="76"/>
      <c r="AE629" s="76"/>
    </row>
    <row r="630" spans="1:31" ht="15.75" customHeight="1" x14ac:dyDescent="0.3">
      <c r="A630" s="76"/>
      <c r="B630" s="76"/>
      <c r="C630" s="76"/>
      <c r="D630" s="77"/>
      <c r="E630" s="76"/>
      <c r="F630" s="76"/>
      <c r="G630" s="76"/>
      <c r="H630" s="76"/>
      <c r="I630" s="78"/>
      <c r="J630" s="76"/>
      <c r="K630" s="76"/>
      <c r="L630" s="76"/>
      <c r="M630" s="76"/>
      <c r="N630" s="76"/>
      <c r="O630" s="76"/>
      <c r="P630" s="76"/>
      <c r="Q630" s="76"/>
      <c r="R630" s="76"/>
      <c r="S630" s="76"/>
      <c r="T630" s="76"/>
      <c r="U630" s="76"/>
      <c r="V630" s="76"/>
      <c r="W630" s="76"/>
      <c r="X630" s="76"/>
      <c r="Y630" s="76"/>
      <c r="Z630" s="76"/>
      <c r="AA630" s="76"/>
      <c r="AB630" s="76"/>
      <c r="AC630" s="76"/>
      <c r="AD630" s="76"/>
      <c r="AE630" s="76"/>
    </row>
    <row r="631" spans="1:31" ht="15.75" customHeight="1" x14ac:dyDescent="0.3">
      <c r="A631" s="76"/>
      <c r="B631" s="76"/>
      <c r="C631" s="76"/>
      <c r="D631" s="77"/>
      <c r="E631" s="76"/>
      <c r="F631" s="76"/>
      <c r="G631" s="76"/>
      <c r="H631" s="76"/>
      <c r="I631" s="78"/>
      <c r="J631" s="76"/>
      <c r="K631" s="76"/>
      <c r="L631" s="76"/>
      <c r="M631" s="76"/>
      <c r="N631" s="76"/>
      <c r="O631" s="76"/>
      <c r="P631" s="76"/>
      <c r="Q631" s="76"/>
      <c r="R631" s="76"/>
      <c r="S631" s="76"/>
      <c r="T631" s="76"/>
      <c r="U631" s="76"/>
      <c r="V631" s="76"/>
      <c r="W631" s="76"/>
      <c r="X631" s="76"/>
      <c r="Y631" s="76"/>
      <c r="Z631" s="76"/>
      <c r="AA631" s="76"/>
      <c r="AB631" s="76"/>
      <c r="AC631" s="76"/>
      <c r="AD631" s="76"/>
      <c r="AE631" s="76"/>
    </row>
    <row r="632" spans="1:31" ht="15.75" customHeight="1" x14ac:dyDescent="0.3">
      <c r="A632" s="76"/>
      <c r="B632" s="76"/>
      <c r="C632" s="76"/>
      <c r="D632" s="77"/>
      <c r="E632" s="76"/>
      <c r="F632" s="76"/>
      <c r="G632" s="76"/>
      <c r="H632" s="76"/>
      <c r="I632" s="78"/>
      <c r="J632" s="76"/>
      <c r="K632" s="76"/>
      <c r="L632" s="76"/>
      <c r="M632" s="76"/>
      <c r="N632" s="76"/>
      <c r="O632" s="76"/>
      <c r="P632" s="76"/>
      <c r="Q632" s="76"/>
      <c r="R632" s="76"/>
      <c r="S632" s="76"/>
      <c r="T632" s="76"/>
      <c r="U632" s="76"/>
      <c r="V632" s="76"/>
      <c r="W632" s="76"/>
      <c r="X632" s="76"/>
      <c r="Y632" s="76"/>
      <c r="Z632" s="76"/>
      <c r="AA632" s="76"/>
      <c r="AB632" s="76"/>
      <c r="AC632" s="76"/>
      <c r="AD632" s="76"/>
      <c r="AE632" s="76"/>
    </row>
    <row r="633" spans="1:31" ht="15.75" customHeight="1" x14ac:dyDescent="0.3">
      <c r="A633" s="76"/>
      <c r="B633" s="76"/>
      <c r="C633" s="76"/>
      <c r="D633" s="77"/>
      <c r="E633" s="76"/>
      <c r="F633" s="76"/>
      <c r="G633" s="76"/>
      <c r="H633" s="76"/>
      <c r="I633" s="78"/>
      <c r="J633" s="76"/>
      <c r="K633" s="76"/>
      <c r="L633" s="76"/>
      <c r="M633" s="76"/>
      <c r="N633" s="76"/>
      <c r="O633" s="76"/>
      <c r="P633" s="76"/>
      <c r="Q633" s="76"/>
      <c r="R633" s="76"/>
      <c r="S633" s="76"/>
      <c r="T633" s="76"/>
      <c r="U633" s="76"/>
      <c r="V633" s="76"/>
      <c r="W633" s="76"/>
      <c r="X633" s="76"/>
      <c r="Y633" s="76"/>
      <c r="Z633" s="76"/>
      <c r="AA633" s="76"/>
      <c r="AB633" s="76"/>
      <c r="AC633" s="76"/>
      <c r="AD633" s="76"/>
      <c r="AE633" s="76"/>
    </row>
    <row r="634" spans="1:31" ht="15.75" customHeight="1" x14ac:dyDescent="0.3">
      <c r="A634" s="76"/>
      <c r="B634" s="76"/>
      <c r="C634" s="76"/>
      <c r="D634" s="77"/>
      <c r="E634" s="76"/>
      <c r="F634" s="76"/>
      <c r="G634" s="76"/>
      <c r="H634" s="76"/>
      <c r="I634" s="78"/>
      <c r="J634" s="76"/>
      <c r="K634" s="76"/>
      <c r="L634" s="76"/>
      <c r="M634" s="76"/>
      <c r="N634" s="76"/>
      <c r="O634" s="76"/>
      <c r="P634" s="76"/>
      <c r="Q634" s="76"/>
      <c r="R634" s="76"/>
      <c r="S634" s="76"/>
      <c r="T634" s="76"/>
      <c r="U634" s="76"/>
      <c r="V634" s="76"/>
      <c r="W634" s="76"/>
      <c r="X634" s="76"/>
      <c r="Y634" s="76"/>
      <c r="Z634" s="76"/>
      <c r="AA634" s="76"/>
      <c r="AB634" s="76"/>
      <c r="AC634" s="76"/>
      <c r="AD634" s="76"/>
      <c r="AE634" s="76"/>
    </row>
    <row r="635" spans="1:31" ht="15.75" customHeight="1" x14ac:dyDescent="0.3">
      <c r="A635" s="76"/>
      <c r="B635" s="76"/>
      <c r="C635" s="76"/>
      <c r="D635" s="77"/>
      <c r="E635" s="76"/>
      <c r="F635" s="76"/>
      <c r="G635" s="76"/>
      <c r="H635" s="76"/>
      <c r="I635" s="78"/>
      <c r="J635" s="76"/>
      <c r="K635" s="76"/>
      <c r="L635" s="76"/>
      <c r="M635" s="76"/>
      <c r="N635" s="76"/>
      <c r="O635" s="76"/>
      <c r="P635" s="76"/>
      <c r="Q635" s="76"/>
      <c r="R635" s="76"/>
      <c r="S635" s="76"/>
      <c r="T635" s="76"/>
      <c r="U635" s="76"/>
      <c r="V635" s="76"/>
      <c r="W635" s="76"/>
      <c r="X635" s="76"/>
      <c r="Y635" s="76"/>
      <c r="Z635" s="76"/>
      <c r="AA635" s="76"/>
      <c r="AB635" s="76"/>
      <c r="AC635" s="76"/>
      <c r="AD635" s="76"/>
      <c r="AE635" s="76"/>
    </row>
    <row r="636" spans="1:31" ht="15.75" customHeight="1" x14ac:dyDescent="0.3">
      <c r="A636" s="76"/>
      <c r="B636" s="76"/>
      <c r="C636" s="76"/>
      <c r="D636" s="77"/>
      <c r="E636" s="76"/>
      <c r="F636" s="76"/>
      <c r="G636" s="76"/>
      <c r="H636" s="76"/>
      <c r="I636" s="78"/>
      <c r="J636" s="76"/>
      <c r="K636" s="76"/>
      <c r="L636" s="76"/>
      <c r="M636" s="76"/>
      <c r="N636" s="76"/>
      <c r="O636" s="76"/>
      <c r="P636" s="76"/>
      <c r="Q636" s="76"/>
      <c r="R636" s="76"/>
      <c r="S636" s="76"/>
      <c r="T636" s="76"/>
      <c r="U636" s="76"/>
      <c r="V636" s="76"/>
      <c r="W636" s="76"/>
      <c r="X636" s="76"/>
      <c r="Y636" s="76"/>
      <c r="Z636" s="76"/>
      <c r="AA636" s="76"/>
      <c r="AB636" s="76"/>
      <c r="AC636" s="76"/>
      <c r="AD636" s="76"/>
      <c r="AE636" s="76"/>
    </row>
    <row r="637" spans="1:31" ht="15.75" customHeight="1" x14ac:dyDescent="0.3">
      <c r="A637" s="76"/>
      <c r="B637" s="76"/>
      <c r="C637" s="76"/>
      <c r="D637" s="77"/>
      <c r="E637" s="76"/>
      <c r="F637" s="76"/>
      <c r="G637" s="76"/>
      <c r="H637" s="76"/>
      <c r="I637" s="78"/>
      <c r="J637" s="76"/>
      <c r="K637" s="76"/>
      <c r="L637" s="76"/>
      <c r="M637" s="76"/>
      <c r="N637" s="76"/>
      <c r="O637" s="76"/>
      <c r="P637" s="76"/>
      <c r="Q637" s="76"/>
      <c r="R637" s="76"/>
      <c r="S637" s="76"/>
      <c r="T637" s="76"/>
      <c r="U637" s="76"/>
      <c r="V637" s="76"/>
      <c r="W637" s="76"/>
      <c r="X637" s="76"/>
      <c r="Y637" s="76"/>
      <c r="Z637" s="76"/>
      <c r="AA637" s="76"/>
      <c r="AB637" s="76"/>
      <c r="AC637" s="76"/>
      <c r="AD637" s="76"/>
      <c r="AE637" s="76"/>
    </row>
    <row r="638" spans="1:31" ht="15.75" customHeight="1" x14ac:dyDescent="0.3">
      <c r="A638" s="76"/>
      <c r="B638" s="76"/>
      <c r="C638" s="76"/>
      <c r="D638" s="77"/>
      <c r="E638" s="76"/>
      <c r="F638" s="76"/>
      <c r="G638" s="76"/>
      <c r="H638" s="76"/>
      <c r="I638" s="78"/>
      <c r="J638" s="76"/>
      <c r="K638" s="76"/>
      <c r="L638" s="76"/>
      <c r="M638" s="76"/>
      <c r="N638" s="76"/>
      <c r="O638" s="76"/>
      <c r="P638" s="76"/>
      <c r="Q638" s="76"/>
      <c r="R638" s="76"/>
      <c r="S638" s="76"/>
      <c r="T638" s="76"/>
      <c r="U638" s="76"/>
      <c r="V638" s="76"/>
      <c r="W638" s="76"/>
      <c r="X638" s="76"/>
      <c r="Y638" s="76"/>
      <c r="Z638" s="76"/>
      <c r="AA638" s="76"/>
      <c r="AB638" s="76"/>
      <c r="AC638" s="76"/>
      <c r="AD638" s="76"/>
      <c r="AE638" s="76"/>
    </row>
    <row r="639" spans="1:31" ht="15.75" customHeight="1" x14ac:dyDescent="0.3">
      <c r="A639" s="76"/>
      <c r="B639" s="76"/>
      <c r="C639" s="76"/>
      <c r="D639" s="77"/>
      <c r="E639" s="76"/>
      <c r="F639" s="76"/>
      <c r="G639" s="76"/>
      <c r="H639" s="76"/>
      <c r="I639" s="78"/>
      <c r="J639" s="76"/>
      <c r="K639" s="76"/>
      <c r="L639" s="76"/>
      <c r="M639" s="76"/>
      <c r="N639" s="76"/>
      <c r="O639" s="76"/>
      <c r="P639" s="76"/>
      <c r="Q639" s="76"/>
      <c r="R639" s="76"/>
      <c r="S639" s="76"/>
      <c r="T639" s="76"/>
      <c r="U639" s="76"/>
      <c r="V639" s="76"/>
      <c r="W639" s="76"/>
      <c r="X639" s="76"/>
      <c r="Y639" s="76"/>
      <c r="Z639" s="76"/>
      <c r="AA639" s="76"/>
      <c r="AB639" s="76"/>
      <c r="AC639" s="76"/>
      <c r="AD639" s="76"/>
      <c r="AE639" s="76"/>
    </row>
    <row r="640" spans="1:31" ht="15.75" customHeight="1" x14ac:dyDescent="0.3">
      <c r="A640" s="76"/>
      <c r="B640" s="76"/>
      <c r="C640" s="76"/>
      <c r="D640" s="77"/>
      <c r="E640" s="76"/>
      <c r="F640" s="76"/>
      <c r="G640" s="76"/>
      <c r="H640" s="76"/>
      <c r="I640" s="78"/>
      <c r="J640" s="76"/>
      <c r="K640" s="76"/>
      <c r="L640" s="76"/>
      <c r="M640" s="76"/>
      <c r="N640" s="76"/>
      <c r="O640" s="76"/>
      <c r="P640" s="76"/>
      <c r="Q640" s="76"/>
      <c r="R640" s="76"/>
      <c r="S640" s="76"/>
      <c r="T640" s="76"/>
      <c r="U640" s="76"/>
      <c r="V640" s="76"/>
      <c r="W640" s="76"/>
      <c r="X640" s="76"/>
      <c r="Y640" s="76"/>
      <c r="Z640" s="76"/>
      <c r="AA640" s="76"/>
      <c r="AB640" s="76"/>
      <c r="AC640" s="76"/>
      <c r="AD640" s="76"/>
      <c r="AE640" s="76"/>
    </row>
    <row r="641" spans="1:31" ht="15.75" customHeight="1" x14ac:dyDescent="0.3">
      <c r="A641" s="76"/>
      <c r="B641" s="76"/>
      <c r="C641" s="76"/>
      <c r="D641" s="77"/>
      <c r="E641" s="76"/>
      <c r="F641" s="76"/>
      <c r="G641" s="76"/>
      <c r="H641" s="76"/>
      <c r="I641" s="78"/>
      <c r="J641" s="76"/>
      <c r="K641" s="76"/>
      <c r="L641" s="76"/>
      <c r="M641" s="76"/>
      <c r="N641" s="76"/>
      <c r="O641" s="76"/>
      <c r="P641" s="76"/>
      <c r="Q641" s="76"/>
      <c r="R641" s="76"/>
      <c r="S641" s="76"/>
      <c r="T641" s="76"/>
      <c r="U641" s="76"/>
      <c r="V641" s="76"/>
      <c r="W641" s="76"/>
      <c r="X641" s="76"/>
      <c r="Y641" s="76"/>
      <c r="Z641" s="76"/>
      <c r="AA641" s="76"/>
      <c r="AB641" s="76"/>
      <c r="AC641" s="76"/>
      <c r="AD641" s="76"/>
      <c r="AE641" s="76"/>
    </row>
    <row r="642" spans="1:31" ht="15.75" customHeight="1" x14ac:dyDescent="0.3">
      <c r="A642" s="76"/>
      <c r="B642" s="76"/>
      <c r="C642" s="76"/>
      <c r="D642" s="77"/>
      <c r="E642" s="76"/>
      <c r="F642" s="76"/>
      <c r="G642" s="76"/>
      <c r="H642" s="76"/>
      <c r="I642" s="78"/>
      <c r="J642" s="76"/>
      <c r="K642" s="76"/>
      <c r="L642" s="76"/>
      <c r="M642" s="76"/>
      <c r="N642" s="76"/>
      <c r="O642" s="76"/>
      <c r="P642" s="76"/>
      <c r="Q642" s="76"/>
      <c r="R642" s="76"/>
      <c r="S642" s="76"/>
      <c r="T642" s="76"/>
      <c r="U642" s="76"/>
      <c r="V642" s="76"/>
      <c r="W642" s="76"/>
      <c r="X642" s="76"/>
      <c r="Y642" s="76"/>
      <c r="Z642" s="76"/>
      <c r="AA642" s="76"/>
      <c r="AB642" s="76"/>
      <c r="AC642" s="76"/>
      <c r="AD642" s="76"/>
      <c r="AE642" s="76"/>
    </row>
    <row r="643" spans="1:31" ht="15.75" customHeight="1" x14ac:dyDescent="0.3">
      <c r="A643" s="76"/>
      <c r="B643" s="76"/>
      <c r="C643" s="76"/>
      <c r="D643" s="77"/>
      <c r="E643" s="76"/>
      <c r="F643" s="76"/>
      <c r="G643" s="76"/>
      <c r="H643" s="76"/>
      <c r="I643" s="78"/>
      <c r="J643" s="76"/>
      <c r="K643" s="76"/>
      <c r="L643" s="76"/>
      <c r="M643" s="76"/>
      <c r="N643" s="76"/>
      <c r="O643" s="76"/>
      <c r="P643" s="76"/>
      <c r="Q643" s="76"/>
      <c r="R643" s="76"/>
      <c r="S643" s="76"/>
      <c r="T643" s="76"/>
      <c r="U643" s="76"/>
      <c r="V643" s="76"/>
      <c r="W643" s="76"/>
      <c r="X643" s="76"/>
      <c r="Y643" s="76"/>
      <c r="Z643" s="76"/>
      <c r="AA643" s="76"/>
      <c r="AB643" s="76"/>
      <c r="AC643" s="76"/>
      <c r="AD643" s="76"/>
      <c r="AE643" s="76"/>
    </row>
    <row r="644" spans="1:31" ht="15.75" customHeight="1" x14ac:dyDescent="0.3">
      <c r="A644" s="76"/>
      <c r="B644" s="76"/>
      <c r="C644" s="76"/>
      <c r="D644" s="77"/>
      <c r="E644" s="76"/>
      <c r="F644" s="76"/>
      <c r="G644" s="76"/>
      <c r="H644" s="76"/>
      <c r="I644" s="78"/>
      <c r="J644" s="76"/>
      <c r="K644" s="76"/>
      <c r="L644" s="76"/>
      <c r="M644" s="76"/>
      <c r="N644" s="76"/>
      <c r="O644" s="76"/>
      <c r="P644" s="76"/>
      <c r="Q644" s="76"/>
      <c r="R644" s="76"/>
      <c r="S644" s="76"/>
      <c r="T644" s="76"/>
      <c r="U644" s="76"/>
      <c r="V644" s="76"/>
      <c r="W644" s="76"/>
      <c r="X644" s="76"/>
      <c r="Y644" s="76"/>
      <c r="Z644" s="76"/>
      <c r="AA644" s="76"/>
      <c r="AB644" s="76"/>
      <c r="AC644" s="76"/>
      <c r="AD644" s="76"/>
      <c r="AE644" s="76"/>
    </row>
    <row r="645" spans="1:31" ht="15.75" customHeight="1" x14ac:dyDescent="0.3">
      <c r="A645" s="76"/>
      <c r="B645" s="76"/>
      <c r="C645" s="76"/>
      <c r="D645" s="77"/>
      <c r="E645" s="76"/>
      <c r="F645" s="76"/>
      <c r="G645" s="76"/>
      <c r="H645" s="76"/>
      <c r="I645" s="78"/>
      <c r="J645" s="76"/>
      <c r="K645" s="76"/>
      <c r="L645" s="76"/>
      <c r="M645" s="76"/>
      <c r="N645" s="76"/>
      <c r="O645" s="76"/>
      <c r="P645" s="76"/>
      <c r="Q645" s="76"/>
      <c r="R645" s="76"/>
      <c r="S645" s="76"/>
      <c r="T645" s="76"/>
      <c r="U645" s="76"/>
      <c r="V645" s="76"/>
      <c r="W645" s="76"/>
      <c r="X645" s="76"/>
      <c r="Y645" s="76"/>
      <c r="Z645" s="76"/>
      <c r="AA645" s="76"/>
      <c r="AB645" s="76"/>
      <c r="AC645" s="76"/>
      <c r="AD645" s="76"/>
      <c r="AE645" s="76"/>
    </row>
    <row r="646" spans="1:31" ht="15.75" customHeight="1" x14ac:dyDescent="0.3">
      <c r="A646" s="76"/>
      <c r="B646" s="76"/>
      <c r="C646" s="76"/>
      <c r="D646" s="77"/>
      <c r="E646" s="76"/>
      <c r="F646" s="76"/>
      <c r="G646" s="76"/>
      <c r="H646" s="76"/>
      <c r="I646" s="78"/>
      <c r="J646" s="76"/>
      <c r="K646" s="76"/>
      <c r="L646" s="76"/>
      <c r="M646" s="76"/>
      <c r="N646" s="76"/>
      <c r="O646" s="76"/>
      <c r="P646" s="76"/>
      <c r="Q646" s="76"/>
      <c r="R646" s="76"/>
      <c r="S646" s="76"/>
      <c r="T646" s="76"/>
      <c r="U646" s="76"/>
      <c r="V646" s="76"/>
      <c r="W646" s="76"/>
      <c r="X646" s="76"/>
      <c r="Y646" s="76"/>
      <c r="Z646" s="76"/>
      <c r="AA646" s="76"/>
      <c r="AB646" s="76"/>
      <c r="AC646" s="76"/>
      <c r="AD646" s="76"/>
      <c r="AE646" s="76"/>
    </row>
    <row r="647" spans="1:31" ht="15.75" customHeight="1" x14ac:dyDescent="0.3">
      <c r="A647" s="76"/>
      <c r="B647" s="76"/>
      <c r="C647" s="76"/>
      <c r="D647" s="77"/>
      <c r="E647" s="76"/>
      <c r="F647" s="76"/>
      <c r="G647" s="76"/>
      <c r="H647" s="76"/>
      <c r="I647" s="78"/>
      <c r="J647" s="76"/>
      <c r="K647" s="76"/>
      <c r="L647" s="76"/>
      <c r="M647" s="76"/>
      <c r="N647" s="76"/>
      <c r="O647" s="76"/>
      <c r="P647" s="76"/>
      <c r="Q647" s="76"/>
      <c r="R647" s="76"/>
      <c r="S647" s="76"/>
      <c r="T647" s="76"/>
      <c r="U647" s="76"/>
      <c r="V647" s="76"/>
      <c r="W647" s="76"/>
      <c r="X647" s="76"/>
      <c r="Y647" s="76"/>
      <c r="Z647" s="76"/>
      <c r="AA647" s="76"/>
      <c r="AB647" s="76"/>
      <c r="AC647" s="76"/>
      <c r="AD647" s="76"/>
      <c r="AE647" s="76"/>
    </row>
    <row r="648" spans="1:31" ht="15.75" customHeight="1" x14ac:dyDescent="0.3">
      <c r="A648" s="76"/>
      <c r="B648" s="76"/>
      <c r="C648" s="76"/>
      <c r="D648" s="77"/>
      <c r="E648" s="76"/>
      <c r="F648" s="76"/>
      <c r="G648" s="76"/>
      <c r="H648" s="76"/>
      <c r="I648" s="78"/>
      <c r="J648" s="76"/>
      <c r="K648" s="76"/>
      <c r="L648" s="76"/>
      <c r="M648" s="76"/>
      <c r="N648" s="76"/>
      <c r="O648" s="76"/>
      <c r="P648" s="76"/>
      <c r="Q648" s="76"/>
      <c r="R648" s="76"/>
      <c r="S648" s="76"/>
      <c r="T648" s="76"/>
      <c r="U648" s="76"/>
      <c r="V648" s="76"/>
      <c r="W648" s="76"/>
      <c r="X648" s="76"/>
      <c r="Y648" s="76"/>
      <c r="Z648" s="76"/>
      <c r="AA648" s="76"/>
      <c r="AB648" s="76"/>
      <c r="AC648" s="76"/>
      <c r="AD648" s="76"/>
      <c r="AE648" s="76"/>
    </row>
    <row r="649" spans="1:31" ht="15.75" customHeight="1" x14ac:dyDescent="0.3">
      <c r="A649" s="76"/>
      <c r="B649" s="76"/>
      <c r="C649" s="76"/>
      <c r="D649" s="77"/>
      <c r="E649" s="76"/>
      <c r="F649" s="76"/>
      <c r="G649" s="76"/>
      <c r="H649" s="76"/>
      <c r="I649" s="78"/>
      <c r="J649" s="76"/>
      <c r="K649" s="76"/>
      <c r="L649" s="76"/>
      <c r="M649" s="76"/>
      <c r="N649" s="76"/>
      <c r="O649" s="76"/>
      <c r="P649" s="76"/>
      <c r="Q649" s="76"/>
      <c r="R649" s="76"/>
      <c r="S649" s="76"/>
      <c r="T649" s="76"/>
      <c r="U649" s="76"/>
      <c r="V649" s="76"/>
      <c r="W649" s="76"/>
      <c r="X649" s="76"/>
      <c r="Y649" s="76"/>
      <c r="Z649" s="76"/>
      <c r="AA649" s="76"/>
      <c r="AB649" s="76"/>
      <c r="AC649" s="76"/>
      <c r="AD649" s="76"/>
      <c r="AE649" s="76"/>
    </row>
    <row r="650" spans="1:31" ht="15.75" customHeight="1" x14ac:dyDescent="0.3">
      <c r="A650" s="76"/>
      <c r="B650" s="76"/>
      <c r="C650" s="76"/>
      <c r="D650" s="77"/>
      <c r="E650" s="76"/>
      <c r="F650" s="76"/>
      <c r="G650" s="76"/>
      <c r="H650" s="76"/>
      <c r="I650" s="78"/>
      <c r="J650" s="76"/>
      <c r="K650" s="76"/>
      <c r="L650" s="76"/>
      <c r="M650" s="76"/>
      <c r="N650" s="76"/>
      <c r="O650" s="76"/>
      <c r="P650" s="76"/>
      <c r="Q650" s="76"/>
      <c r="R650" s="76"/>
      <c r="S650" s="76"/>
      <c r="T650" s="76"/>
      <c r="U650" s="76"/>
      <c r="V650" s="76"/>
      <c r="W650" s="76"/>
      <c r="X650" s="76"/>
      <c r="Y650" s="76"/>
      <c r="Z650" s="76"/>
      <c r="AA650" s="76"/>
      <c r="AB650" s="76"/>
      <c r="AC650" s="76"/>
      <c r="AD650" s="76"/>
      <c r="AE650" s="76"/>
    </row>
    <row r="651" spans="1:31" ht="15.75" customHeight="1" x14ac:dyDescent="0.3">
      <c r="A651" s="76"/>
      <c r="B651" s="76"/>
      <c r="C651" s="76"/>
      <c r="D651" s="77"/>
      <c r="E651" s="76"/>
      <c r="F651" s="76"/>
      <c r="G651" s="76"/>
      <c r="H651" s="76"/>
      <c r="I651" s="78"/>
      <c r="J651" s="76"/>
      <c r="K651" s="76"/>
      <c r="L651" s="76"/>
      <c r="M651" s="76"/>
      <c r="N651" s="76"/>
      <c r="O651" s="76"/>
      <c r="P651" s="76"/>
      <c r="Q651" s="76"/>
      <c r="R651" s="76"/>
      <c r="S651" s="76"/>
      <c r="T651" s="76"/>
      <c r="U651" s="76"/>
      <c r="V651" s="76"/>
      <c r="W651" s="76"/>
      <c r="X651" s="76"/>
      <c r="Y651" s="76"/>
      <c r="Z651" s="76"/>
      <c r="AA651" s="76"/>
      <c r="AB651" s="76"/>
      <c r="AC651" s="76"/>
      <c r="AD651" s="76"/>
      <c r="AE651" s="76"/>
    </row>
    <row r="652" spans="1:31" ht="15.75" customHeight="1" x14ac:dyDescent="0.3">
      <c r="A652" s="76"/>
      <c r="B652" s="76"/>
      <c r="C652" s="76"/>
      <c r="D652" s="77"/>
      <c r="E652" s="76"/>
      <c r="F652" s="76"/>
      <c r="G652" s="76"/>
      <c r="H652" s="76"/>
      <c r="I652" s="78"/>
      <c r="J652" s="76"/>
      <c r="K652" s="76"/>
      <c r="L652" s="76"/>
      <c r="M652" s="76"/>
      <c r="N652" s="76"/>
      <c r="O652" s="76"/>
      <c r="P652" s="76"/>
      <c r="Q652" s="76"/>
      <c r="R652" s="76"/>
      <c r="S652" s="76"/>
      <c r="T652" s="76"/>
      <c r="U652" s="76"/>
      <c r="V652" s="76"/>
      <c r="W652" s="76"/>
      <c r="X652" s="76"/>
      <c r="Y652" s="76"/>
      <c r="Z652" s="76"/>
      <c r="AA652" s="76"/>
      <c r="AB652" s="76"/>
      <c r="AC652" s="76"/>
      <c r="AD652" s="76"/>
      <c r="AE652" s="76"/>
    </row>
    <row r="653" spans="1:31" ht="15.75" customHeight="1" x14ac:dyDescent="0.3">
      <c r="A653" s="76"/>
      <c r="B653" s="76"/>
      <c r="C653" s="76"/>
      <c r="D653" s="77"/>
      <c r="E653" s="76"/>
      <c r="F653" s="76"/>
      <c r="G653" s="76"/>
      <c r="H653" s="76"/>
      <c r="I653" s="78"/>
      <c r="J653" s="76"/>
      <c r="K653" s="76"/>
      <c r="L653" s="76"/>
      <c r="M653" s="76"/>
      <c r="N653" s="76"/>
      <c r="O653" s="76"/>
      <c r="P653" s="76"/>
      <c r="Q653" s="76"/>
      <c r="R653" s="76"/>
      <c r="S653" s="76"/>
      <c r="T653" s="76"/>
      <c r="U653" s="76"/>
      <c r="V653" s="76"/>
      <c r="W653" s="76"/>
      <c r="X653" s="76"/>
      <c r="Y653" s="76"/>
      <c r="Z653" s="76"/>
      <c r="AA653" s="76"/>
      <c r="AB653" s="76"/>
      <c r="AC653" s="76"/>
      <c r="AD653" s="76"/>
      <c r="AE653" s="76"/>
    </row>
    <row r="654" spans="1:31" ht="15.75" customHeight="1" x14ac:dyDescent="0.3">
      <c r="A654" s="76"/>
      <c r="B654" s="76"/>
      <c r="C654" s="76"/>
      <c r="D654" s="77"/>
      <c r="E654" s="76"/>
      <c r="F654" s="76"/>
      <c r="G654" s="76"/>
      <c r="H654" s="76"/>
      <c r="I654" s="78"/>
      <c r="J654" s="76"/>
      <c r="K654" s="76"/>
      <c r="L654" s="76"/>
      <c r="M654" s="76"/>
      <c r="N654" s="76"/>
      <c r="O654" s="76"/>
      <c r="P654" s="76"/>
      <c r="Q654" s="76"/>
      <c r="R654" s="76"/>
      <c r="S654" s="76"/>
      <c r="T654" s="76"/>
      <c r="U654" s="76"/>
      <c r="V654" s="76"/>
      <c r="W654" s="76"/>
      <c r="X654" s="76"/>
      <c r="Y654" s="76"/>
      <c r="Z654" s="76"/>
      <c r="AA654" s="76"/>
      <c r="AB654" s="76"/>
      <c r="AC654" s="76"/>
      <c r="AD654" s="76"/>
      <c r="AE654" s="76"/>
    </row>
    <row r="655" spans="1:31" ht="15.75" customHeight="1" x14ac:dyDescent="0.3">
      <c r="A655" s="76"/>
      <c r="B655" s="76"/>
      <c r="C655" s="76"/>
      <c r="D655" s="77"/>
      <c r="E655" s="76"/>
      <c r="F655" s="76"/>
      <c r="G655" s="76"/>
      <c r="H655" s="76"/>
      <c r="I655" s="78"/>
      <c r="J655" s="76"/>
      <c r="K655" s="76"/>
      <c r="L655" s="76"/>
      <c r="M655" s="76"/>
      <c r="N655" s="76"/>
      <c r="O655" s="76"/>
      <c r="P655" s="76"/>
      <c r="Q655" s="76"/>
      <c r="R655" s="76"/>
      <c r="S655" s="76"/>
      <c r="T655" s="76"/>
      <c r="U655" s="76"/>
      <c r="V655" s="76"/>
      <c r="W655" s="76"/>
      <c r="X655" s="76"/>
      <c r="Y655" s="76"/>
      <c r="Z655" s="76"/>
      <c r="AA655" s="76"/>
      <c r="AB655" s="76"/>
      <c r="AC655" s="76"/>
      <c r="AD655" s="76"/>
      <c r="AE655" s="76"/>
    </row>
    <row r="656" spans="1:31" ht="15.75" customHeight="1" x14ac:dyDescent="0.3">
      <c r="A656" s="76"/>
      <c r="B656" s="76"/>
      <c r="C656" s="76"/>
      <c r="D656" s="77"/>
      <c r="E656" s="76"/>
      <c r="F656" s="76"/>
      <c r="G656" s="76"/>
      <c r="H656" s="76"/>
      <c r="I656" s="78"/>
      <c r="J656" s="76"/>
      <c r="K656" s="76"/>
      <c r="L656" s="76"/>
      <c r="M656" s="76"/>
      <c r="N656" s="76"/>
      <c r="O656" s="76"/>
      <c r="P656" s="76"/>
      <c r="Q656" s="76"/>
      <c r="R656" s="76"/>
      <c r="S656" s="76"/>
      <c r="T656" s="76"/>
      <c r="U656" s="76"/>
      <c r="V656" s="76"/>
      <c r="W656" s="76"/>
      <c r="X656" s="76"/>
      <c r="Y656" s="76"/>
      <c r="Z656" s="76"/>
      <c r="AA656" s="76"/>
      <c r="AB656" s="76"/>
      <c r="AC656" s="76"/>
      <c r="AD656" s="76"/>
      <c r="AE656" s="76"/>
    </row>
    <row r="657" spans="1:31" ht="15.75" customHeight="1" x14ac:dyDescent="0.3">
      <c r="A657" s="76"/>
      <c r="B657" s="76"/>
      <c r="C657" s="76"/>
      <c r="D657" s="77"/>
      <c r="E657" s="76"/>
      <c r="F657" s="76"/>
      <c r="G657" s="76"/>
      <c r="H657" s="76"/>
      <c r="I657" s="78"/>
      <c r="J657" s="76"/>
      <c r="K657" s="76"/>
      <c r="L657" s="76"/>
      <c r="M657" s="76"/>
      <c r="N657" s="76"/>
      <c r="O657" s="76"/>
      <c r="P657" s="76"/>
      <c r="Q657" s="76"/>
      <c r="R657" s="76"/>
      <c r="S657" s="76"/>
      <c r="T657" s="76"/>
      <c r="U657" s="76"/>
      <c r="V657" s="76"/>
      <c r="W657" s="76"/>
      <c r="X657" s="76"/>
      <c r="Y657" s="76"/>
      <c r="Z657" s="76"/>
      <c r="AA657" s="76"/>
      <c r="AB657" s="76"/>
      <c r="AC657" s="76"/>
      <c r="AD657" s="76"/>
      <c r="AE657" s="76"/>
    </row>
    <row r="658" spans="1:31" ht="15.75" customHeight="1" x14ac:dyDescent="0.3">
      <c r="A658" s="76"/>
      <c r="B658" s="76"/>
      <c r="C658" s="76"/>
      <c r="D658" s="77"/>
      <c r="E658" s="76"/>
      <c r="F658" s="76"/>
      <c r="G658" s="76"/>
      <c r="H658" s="76"/>
      <c r="I658" s="78"/>
      <c r="J658" s="76"/>
      <c r="K658" s="76"/>
      <c r="L658" s="76"/>
      <c r="M658" s="76"/>
      <c r="N658" s="76"/>
      <c r="O658" s="76"/>
      <c r="P658" s="76"/>
      <c r="Q658" s="76"/>
      <c r="R658" s="76"/>
      <c r="S658" s="76"/>
      <c r="T658" s="76"/>
      <c r="U658" s="76"/>
      <c r="V658" s="76"/>
      <c r="W658" s="76"/>
      <c r="X658" s="76"/>
      <c r="Y658" s="76"/>
      <c r="Z658" s="76"/>
      <c r="AA658" s="76"/>
      <c r="AB658" s="76"/>
      <c r="AC658" s="76"/>
      <c r="AD658" s="76"/>
      <c r="AE658" s="76"/>
    </row>
    <row r="659" spans="1:31" ht="15.75" customHeight="1" x14ac:dyDescent="0.3">
      <c r="A659" s="76"/>
      <c r="B659" s="76"/>
      <c r="C659" s="76"/>
      <c r="D659" s="77"/>
      <c r="E659" s="76"/>
      <c r="F659" s="76"/>
      <c r="G659" s="76"/>
      <c r="H659" s="76"/>
      <c r="I659" s="78"/>
      <c r="J659" s="76"/>
      <c r="K659" s="76"/>
      <c r="L659" s="76"/>
      <c r="M659" s="76"/>
      <c r="N659" s="76"/>
      <c r="O659" s="76"/>
      <c r="P659" s="76"/>
      <c r="Q659" s="76"/>
      <c r="R659" s="76"/>
      <c r="S659" s="76"/>
      <c r="T659" s="76"/>
      <c r="U659" s="76"/>
      <c r="V659" s="76"/>
      <c r="W659" s="76"/>
      <c r="X659" s="76"/>
      <c r="Y659" s="76"/>
      <c r="Z659" s="76"/>
      <c r="AA659" s="76"/>
      <c r="AB659" s="76"/>
      <c r="AC659" s="76"/>
      <c r="AD659" s="76"/>
      <c r="AE659" s="76"/>
    </row>
    <row r="660" spans="1:31" ht="15.75" customHeight="1" x14ac:dyDescent="0.3">
      <c r="A660" s="76"/>
      <c r="B660" s="76"/>
      <c r="C660" s="76"/>
      <c r="D660" s="77"/>
      <c r="E660" s="76"/>
      <c r="F660" s="76"/>
      <c r="G660" s="76"/>
      <c r="H660" s="76"/>
      <c r="I660" s="78"/>
      <c r="J660" s="76"/>
      <c r="K660" s="76"/>
      <c r="L660" s="76"/>
      <c r="M660" s="76"/>
      <c r="N660" s="76"/>
      <c r="O660" s="76"/>
      <c r="P660" s="76"/>
      <c r="Q660" s="76"/>
      <c r="R660" s="76"/>
      <c r="S660" s="76"/>
      <c r="T660" s="76"/>
      <c r="U660" s="76"/>
      <c r="V660" s="76"/>
      <c r="W660" s="76"/>
      <c r="X660" s="76"/>
      <c r="Y660" s="76"/>
      <c r="Z660" s="76"/>
      <c r="AA660" s="76"/>
      <c r="AB660" s="76"/>
      <c r="AC660" s="76"/>
      <c r="AD660" s="76"/>
      <c r="AE660" s="76"/>
    </row>
    <row r="661" spans="1:31" ht="15.75" customHeight="1" x14ac:dyDescent="0.3">
      <c r="A661" s="76"/>
      <c r="B661" s="76"/>
      <c r="C661" s="76"/>
      <c r="D661" s="77"/>
      <c r="E661" s="76"/>
      <c r="F661" s="76"/>
      <c r="G661" s="76"/>
      <c r="H661" s="76"/>
      <c r="I661" s="78"/>
      <c r="J661" s="76"/>
      <c r="K661" s="76"/>
      <c r="L661" s="76"/>
      <c r="M661" s="76"/>
      <c r="N661" s="76"/>
      <c r="O661" s="76"/>
      <c r="P661" s="76"/>
      <c r="Q661" s="76"/>
      <c r="R661" s="76"/>
      <c r="S661" s="76"/>
      <c r="T661" s="76"/>
      <c r="U661" s="76"/>
      <c r="V661" s="76"/>
      <c r="W661" s="76"/>
      <c r="X661" s="76"/>
      <c r="Y661" s="76"/>
      <c r="Z661" s="76"/>
      <c r="AA661" s="76"/>
      <c r="AB661" s="76"/>
      <c r="AC661" s="76"/>
      <c r="AD661" s="76"/>
      <c r="AE661" s="76"/>
    </row>
    <row r="662" spans="1:31" ht="15.75" customHeight="1" x14ac:dyDescent="0.3">
      <c r="A662" s="76"/>
      <c r="B662" s="76"/>
      <c r="C662" s="76"/>
      <c r="D662" s="77"/>
      <c r="E662" s="76"/>
      <c r="F662" s="76"/>
      <c r="G662" s="76"/>
      <c r="H662" s="76"/>
      <c r="I662" s="78"/>
      <c r="J662" s="76"/>
      <c r="K662" s="76"/>
      <c r="L662" s="76"/>
      <c r="M662" s="76"/>
      <c r="N662" s="76"/>
      <c r="O662" s="76"/>
      <c r="P662" s="76"/>
      <c r="Q662" s="76"/>
      <c r="R662" s="76"/>
      <c r="S662" s="76"/>
      <c r="T662" s="76"/>
      <c r="U662" s="76"/>
      <c r="V662" s="76"/>
      <c r="W662" s="76"/>
      <c r="X662" s="76"/>
      <c r="Y662" s="76"/>
      <c r="Z662" s="76"/>
      <c r="AA662" s="76"/>
      <c r="AB662" s="76"/>
      <c r="AC662" s="76"/>
      <c r="AD662" s="76"/>
      <c r="AE662" s="76"/>
    </row>
    <row r="663" spans="1:31" ht="15.75" customHeight="1" x14ac:dyDescent="0.3">
      <c r="A663" s="76"/>
      <c r="B663" s="76"/>
      <c r="C663" s="76"/>
      <c r="D663" s="77"/>
      <c r="E663" s="76"/>
      <c r="F663" s="76"/>
      <c r="G663" s="76"/>
      <c r="H663" s="76"/>
      <c r="I663" s="78"/>
      <c r="J663" s="76"/>
      <c r="K663" s="76"/>
      <c r="L663" s="76"/>
      <c r="M663" s="76"/>
      <c r="N663" s="76"/>
      <c r="O663" s="76"/>
      <c r="P663" s="76"/>
      <c r="Q663" s="76"/>
      <c r="R663" s="76"/>
      <c r="S663" s="76"/>
      <c r="T663" s="76"/>
      <c r="U663" s="76"/>
      <c r="V663" s="76"/>
      <c r="W663" s="76"/>
      <c r="X663" s="76"/>
      <c r="Y663" s="76"/>
      <c r="Z663" s="76"/>
      <c r="AA663" s="76"/>
      <c r="AB663" s="76"/>
      <c r="AC663" s="76"/>
      <c r="AD663" s="76"/>
      <c r="AE663" s="76"/>
    </row>
    <row r="664" spans="1:31" ht="15.75" customHeight="1" x14ac:dyDescent="0.3">
      <c r="A664" s="76"/>
      <c r="B664" s="76"/>
      <c r="C664" s="76"/>
      <c r="D664" s="77"/>
      <c r="E664" s="76"/>
      <c r="F664" s="76"/>
      <c r="G664" s="76"/>
      <c r="H664" s="76"/>
      <c r="I664" s="78"/>
      <c r="J664" s="76"/>
      <c r="K664" s="76"/>
      <c r="L664" s="76"/>
      <c r="M664" s="76"/>
      <c r="N664" s="76"/>
      <c r="O664" s="76"/>
      <c r="P664" s="76"/>
      <c r="Q664" s="76"/>
      <c r="R664" s="76"/>
      <c r="S664" s="76"/>
      <c r="T664" s="76"/>
      <c r="U664" s="76"/>
      <c r="V664" s="76"/>
      <c r="W664" s="76"/>
      <c r="X664" s="76"/>
      <c r="Y664" s="76"/>
      <c r="Z664" s="76"/>
      <c r="AA664" s="76"/>
      <c r="AB664" s="76"/>
      <c r="AC664" s="76"/>
      <c r="AD664" s="76"/>
      <c r="AE664" s="76"/>
    </row>
    <row r="665" spans="1:31" ht="15.75" customHeight="1" x14ac:dyDescent="0.3">
      <c r="A665" s="76"/>
      <c r="B665" s="76"/>
      <c r="C665" s="76"/>
      <c r="D665" s="77"/>
      <c r="E665" s="76"/>
      <c r="F665" s="76"/>
      <c r="G665" s="76"/>
      <c r="H665" s="76"/>
      <c r="I665" s="78"/>
      <c r="J665" s="76"/>
      <c r="K665" s="76"/>
      <c r="L665" s="76"/>
      <c r="M665" s="76"/>
      <c r="N665" s="76"/>
      <c r="O665" s="76"/>
      <c r="P665" s="76"/>
      <c r="Q665" s="76"/>
      <c r="R665" s="76"/>
      <c r="S665" s="76"/>
      <c r="T665" s="76"/>
      <c r="U665" s="76"/>
      <c r="V665" s="76"/>
      <c r="W665" s="76"/>
      <c r="X665" s="76"/>
      <c r="Y665" s="76"/>
      <c r="Z665" s="76"/>
      <c r="AA665" s="76"/>
      <c r="AB665" s="76"/>
      <c r="AC665" s="76"/>
      <c r="AD665" s="76"/>
      <c r="AE665" s="76"/>
    </row>
    <row r="666" spans="1:31" ht="15.75" customHeight="1" x14ac:dyDescent="0.3">
      <c r="A666" s="76"/>
      <c r="B666" s="76"/>
      <c r="C666" s="76"/>
      <c r="D666" s="77"/>
      <c r="E666" s="76"/>
      <c r="F666" s="76"/>
      <c r="G666" s="76"/>
      <c r="H666" s="76"/>
      <c r="I666" s="78"/>
      <c r="J666" s="76"/>
      <c r="K666" s="76"/>
      <c r="L666" s="76"/>
      <c r="M666" s="76"/>
      <c r="N666" s="76"/>
      <c r="O666" s="76"/>
      <c r="P666" s="76"/>
      <c r="Q666" s="76"/>
      <c r="R666" s="76"/>
      <c r="S666" s="76"/>
      <c r="T666" s="76"/>
      <c r="U666" s="76"/>
      <c r="V666" s="76"/>
      <c r="W666" s="76"/>
      <c r="X666" s="76"/>
      <c r="Y666" s="76"/>
      <c r="Z666" s="76"/>
      <c r="AA666" s="76"/>
      <c r="AB666" s="76"/>
      <c r="AC666" s="76"/>
      <c r="AD666" s="76"/>
      <c r="AE666" s="76"/>
    </row>
    <row r="667" spans="1:31" ht="15.75" customHeight="1" x14ac:dyDescent="0.3">
      <c r="A667" s="76"/>
      <c r="B667" s="76"/>
      <c r="C667" s="76"/>
      <c r="D667" s="77"/>
      <c r="E667" s="76"/>
      <c r="F667" s="76"/>
      <c r="G667" s="76"/>
      <c r="H667" s="76"/>
      <c r="I667" s="78"/>
      <c r="J667" s="76"/>
      <c r="K667" s="76"/>
      <c r="L667" s="76"/>
      <c r="M667" s="76"/>
      <c r="N667" s="76"/>
      <c r="O667" s="76"/>
      <c r="P667" s="76"/>
      <c r="Q667" s="76"/>
      <c r="R667" s="76"/>
      <c r="S667" s="76"/>
      <c r="T667" s="76"/>
      <c r="U667" s="76"/>
      <c r="V667" s="76"/>
      <c r="W667" s="76"/>
      <c r="X667" s="76"/>
      <c r="Y667" s="76"/>
      <c r="Z667" s="76"/>
      <c r="AA667" s="76"/>
      <c r="AB667" s="76"/>
      <c r="AC667" s="76"/>
      <c r="AD667" s="76"/>
      <c r="AE667" s="76"/>
    </row>
    <row r="668" spans="1:31" ht="15.75" customHeight="1" x14ac:dyDescent="0.3">
      <c r="A668" s="76"/>
      <c r="B668" s="76"/>
      <c r="C668" s="76"/>
      <c r="D668" s="77"/>
      <c r="E668" s="76"/>
      <c r="F668" s="76"/>
      <c r="G668" s="76"/>
      <c r="H668" s="76"/>
      <c r="I668" s="78"/>
      <c r="J668" s="76"/>
      <c r="K668" s="76"/>
      <c r="L668" s="76"/>
      <c r="M668" s="76"/>
      <c r="N668" s="76"/>
      <c r="O668" s="76"/>
      <c r="P668" s="76"/>
      <c r="Q668" s="76"/>
      <c r="R668" s="76"/>
      <c r="S668" s="76"/>
      <c r="T668" s="76"/>
      <c r="U668" s="76"/>
      <c r="V668" s="76"/>
      <c r="W668" s="76"/>
      <c r="X668" s="76"/>
      <c r="Y668" s="76"/>
      <c r="Z668" s="76"/>
      <c r="AA668" s="76"/>
      <c r="AB668" s="76"/>
      <c r="AC668" s="76"/>
      <c r="AD668" s="76"/>
      <c r="AE668" s="76"/>
    </row>
    <row r="669" spans="1:31" ht="15.75" customHeight="1" x14ac:dyDescent="0.3">
      <c r="A669" s="76"/>
      <c r="B669" s="76"/>
      <c r="C669" s="76"/>
      <c r="D669" s="77"/>
      <c r="E669" s="76"/>
      <c r="F669" s="76"/>
      <c r="G669" s="76"/>
      <c r="H669" s="76"/>
      <c r="I669" s="78"/>
      <c r="J669" s="76"/>
      <c r="K669" s="76"/>
      <c r="L669" s="76"/>
      <c r="M669" s="76"/>
      <c r="N669" s="76"/>
      <c r="O669" s="76"/>
      <c r="P669" s="76"/>
      <c r="Q669" s="76"/>
      <c r="R669" s="76"/>
      <c r="S669" s="76"/>
      <c r="T669" s="76"/>
      <c r="U669" s="76"/>
      <c r="V669" s="76"/>
      <c r="W669" s="76"/>
      <c r="X669" s="76"/>
      <c r="Y669" s="76"/>
      <c r="Z669" s="76"/>
      <c r="AA669" s="76"/>
      <c r="AB669" s="76"/>
      <c r="AC669" s="76"/>
      <c r="AD669" s="76"/>
      <c r="AE669" s="76"/>
    </row>
    <row r="670" spans="1:31" ht="15.75" customHeight="1" x14ac:dyDescent="0.3">
      <c r="A670" s="76"/>
      <c r="B670" s="76"/>
      <c r="C670" s="76"/>
      <c r="D670" s="77"/>
      <c r="E670" s="76"/>
      <c r="F670" s="76"/>
      <c r="G670" s="76"/>
      <c r="H670" s="76"/>
      <c r="I670" s="78"/>
      <c r="J670" s="76"/>
      <c r="K670" s="76"/>
      <c r="L670" s="76"/>
      <c r="M670" s="76"/>
      <c r="N670" s="76"/>
      <c r="O670" s="76"/>
      <c r="P670" s="76"/>
      <c r="Q670" s="76"/>
      <c r="R670" s="76"/>
      <c r="S670" s="76"/>
      <c r="T670" s="76"/>
      <c r="U670" s="76"/>
      <c r="V670" s="76"/>
      <c r="W670" s="76"/>
      <c r="X670" s="76"/>
      <c r="Y670" s="76"/>
      <c r="Z670" s="76"/>
      <c r="AA670" s="76"/>
      <c r="AB670" s="76"/>
      <c r="AC670" s="76"/>
      <c r="AD670" s="76"/>
      <c r="AE670" s="76"/>
    </row>
    <row r="671" spans="1:31" ht="15.75" customHeight="1" x14ac:dyDescent="0.3">
      <c r="A671" s="76"/>
      <c r="B671" s="76"/>
      <c r="C671" s="76"/>
      <c r="D671" s="77"/>
      <c r="E671" s="76"/>
      <c r="F671" s="76"/>
      <c r="G671" s="76"/>
      <c r="H671" s="76"/>
      <c r="I671" s="78"/>
      <c r="J671" s="76"/>
      <c r="K671" s="76"/>
      <c r="L671" s="76"/>
      <c r="M671" s="76"/>
      <c r="N671" s="76"/>
      <c r="O671" s="76"/>
      <c r="P671" s="76"/>
      <c r="Q671" s="76"/>
      <c r="R671" s="76"/>
      <c r="S671" s="76"/>
      <c r="T671" s="76"/>
      <c r="U671" s="76"/>
      <c r="V671" s="76"/>
      <c r="W671" s="76"/>
      <c r="X671" s="76"/>
      <c r="Y671" s="76"/>
      <c r="Z671" s="76"/>
      <c r="AA671" s="76"/>
      <c r="AB671" s="76"/>
      <c r="AC671" s="76"/>
      <c r="AD671" s="76"/>
      <c r="AE671" s="76"/>
    </row>
    <row r="672" spans="1:31" ht="15.75" customHeight="1" x14ac:dyDescent="0.3">
      <c r="A672" s="76"/>
      <c r="B672" s="76"/>
      <c r="C672" s="76"/>
      <c r="D672" s="77"/>
      <c r="E672" s="76"/>
      <c r="F672" s="76"/>
      <c r="G672" s="76"/>
      <c r="H672" s="76"/>
      <c r="I672" s="78"/>
      <c r="J672" s="76"/>
      <c r="K672" s="76"/>
      <c r="L672" s="76"/>
      <c r="M672" s="76"/>
      <c r="N672" s="76"/>
      <c r="O672" s="76"/>
      <c r="P672" s="76"/>
      <c r="Q672" s="76"/>
      <c r="R672" s="76"/>
      <c r="S672" s="76"/>
      <c r="T672" s="76"/>
      <c r="U672" s="76"/>
      <c r="V672" s="76"/>
      <c r="W672" s="76"/>
      <c r="X672" s="76"/>
      <c r="Y672" s="76"/>
      <c r="Z672" s="76"/>
      <c r="AA672" s="76"/>
      <c r="AB672" s="76"/>
      <c r="AC672" s="76"/>
      <c r="AD672" s="76"/>
      <c r="AE672" s="76"/>
    </row>
    <row r="673" spans="1:31" ht="15.75" customHeight="1" x14ac:dyDescent="0.3">
      <c r="A673" s="76"/>
      <c r="B673" s="76"/>
      <c r="C673" s="76"/>
      <c r="D673" s="77"/>
      <c r="E673" s="76"/>
      <c r="F673" s="76"/>
      <c r="G673" s="76"/>
      <c r="H673" s="76"/>
      <c r="I673" s="78"/>
      <c r="J673" s="76"/>
      <c r="K673" s="76"/>
      <c r="L673" s="76"/>
      <c r="M673" s="76"/>
      <c r="N673" s="76"/>
      <c r="O673" s="76"/>
      <c r="P673" s="76"/>
      <c r="Q673" s="76"/>
      <c r="R673" s="76"/>
      <c r="S673" s="76"/>
      <c r="T673" s="76"/>
      <c r="U673" s="76"/>
      <c r="V673" s="76"/>
      <c r="W673" s="76"/>
      <c r="X673" s="76"/>
      <c r="Y673" s="76"/>
      <c r="Z673" s="76"/>
      <c r="AA673" s="76"/>
      <c r="AB673" s="76"/>
      <c r="AC673" s="76"/>
      <c r="AD673" s="76"/>
      <c r="AE673" s="76"/>
    </row>
    <row r="674" spans="1:31" ht="15.75" customHeight="1" x14ac:dyDescent="0.3">
      <c r="A674" s="76"/>
      <c r="B674" s="76"/>
      <c r="C674" s="76"/>
      <c r="D674" s="77"/>
      <c r="E674" s="76"/>
      <c r="F674" s="76"/>
      <c r="G674" s="76"/>
      <c r="H674" s="76"/>
      <c r="I674" s="78"/>
      <c r="J674" s="76"/>
      <c r="K674" s="76"/>
      <c r="L674" s="76"/>
      <c r="M674" s="76"/>
      <c r="N674" s="76"/>
      <c r="O674" s="76"/>
      <c r="P674" s="76"/>
      <c r="Q674" s="76"/>
      <c r="R674" s="76"/>
      <c r="S674" s="76"/>
      <c r="T674" s="76"/>
      <c r="U674" s="76"/>
      <c r="V674" s="76"/>
      <c r="W674" s="76"/>
      <c r="X674" s="76"/>
      <c r="Y674" s="76"/>
      <c r="Z674" s="76"/>
      <c r="AA674" s="76"/>
      <c r="AB674" s="76"/>
      <c r="AC674" s="76"/>
      <c r="AD674" s="76"/>
      <c r="AE674" s="76"/>
    </row>
    <row r="675" spans="1:31" ht="15.75" customHeight="1" x14ac:dyDescent="0.3">
      <c r="A675" s="76"/>
      <c r="B675" s="76"/>
      <c r="C675" s="76"/>
      <c r="D675" s="77"/>
      <c r="E675" s="76"/>
      <c r="F675" s="76"/>
      <c r="G675" s="76"/>
      <c r="H675" s="76"/>
      <c r="I675" s="78"/>
      <c r="J675" s="76"/>
      <c r="K675" s="76"/>
      <c r="L675" s="76"/>
      <c r="M675" s="76"/>
      <c r="N675" s="76"/>
      <c r="O675" s="76"/>
      <c r="P675" s="76"/>
      <c r="Q675" s="76"/>
      <c r="R675" s="76"/>
      <c r="S675" s="76"/>
      <c r="T675" s="76"/>
      <c r="U675" s="76"/>
      <c r="V675" s="76"/>
      <c r="W675" s="76"/>
      <c r="X675" s="76"/>
      <c r="Y675" s="76"/>
      <c r="Z675" s="76"/>
      <c r="AA675" s="76"/>
      <c r="AB675" s="76"/>
      <c r="AC675" s="76"/>
      <c r="AD675" s="76"/>
      <c r="AE675" s="76"/>
    </row>
    <row r="676" spans="1:31" ht="15.75" customHeight="1" x14ac:dyDescent="0.3">
      <c r="A676" s="76"/>
      <c r="B676" s="76"/>
      <c r="C676" s="76"/>
      <c r="D676" s="77"/>
      <c r="E676" s="76"/>
      <c r="F676" s="76"/>
      <c r="G676" s="76"/>
      <c r="H676" s="76"/>
      <c r="I676" s="78"/>
      <c r="J676" s="76"/>
      <c r="K676" s="76"/>
      <c r="L676" s="76"/>
      <c r="M676" s="76"/>
      <c r="N676" s="76"/>
      <c r="O676" s="76"/>
      <c r="P676" s="76"/>
      <c r="Q676" s="76"/>
      <c r="R676" s="76"/>
      <c r="S676" s="76"/>
      <c r="T676" s="76"/>
      <c r="U676" s="76"/>
      <c r="V676" s="76"/>
      <c r="W676" s="76"/>
      <c r="X676" s="76"/>
      <c r="Y676" s="76"/>
      <c r="Z676" s="76"/>
      <c r="AA676" s="76"/>
      <c r="AB676" s="76"/>
      <c r="AC676" s="76"/>
      <c r="AD676" s="76"/>
      <c r="AE676" s="76"/>
    </row>
    <row r="677" spans="1:31" ht="15.75" customHeight="1" x14ac:dyDescent="0.3">
      <c r="A677" s="76"/>
      <c r="B677" s="76"/>
      <c r="C677" s="76"/>
      <c r="D677" s="77"/>
      <c r="E677" s="76"/>
      <c r="F677" s="76"/>
      <c r="G677" s="76"/>
      <c r="H677" s="76"/>
      <c r="I677" s="78"/>
      <c r="J677" s="76"/>
      <c r="K677" s="76"/>
      <c r="L677" s="76"/>
      <c r="M677" s="76"/>
      <c r="N677" s="76"/>
      <c r="O677" s="76"/>
      <c r="P677" s="76"/>
      <c r="Q677" s="76"/>
      <c r="R677" s="76"/>
      <c r="S677" s="76"/>
      <c r="T677" s="76"/>
      <c r="U677" s="76"/>
      <c r="V677" s="76"/>
      <c r="W677" s="76"/>
      <c r="X677" s="76"/>
      <c r="Y677" s="76"/>
      <c r="Z677" s="76"/>
      <c r="AA677" s="76"/>
      <c r="AB677" s="76"/>
      <c r="AC677" s="76"/>
      <c r="AD677" s="76"/>
      <c r="AE677" s="76"/>
    </row>
    <row r="678" spans="1:31" ht="15.75" customHeight="1" x14ac:dyDescent="0.3">
      <c r="A678" s="76"/>
      <c r="B678" s="76"/>
      <c r="C678" s="76"/>
      <c r="D678" s="77"/>
      <c r="E678" s="76"/>
      <c r="F678" s="76"/>
      <c r="G678" s="76"/>
      <c r="H678" s="76"/>
      <c r="I678" s="78"/>
      <c r="J678" s="76"/>
      <c r="K678" s="76"/>
      <c r="L678" s="76"/>
      <c r="M678" s="76"/>
      <c r="N678" s="76"/>
      <c r="O678" s="76"/>
      <c r="P678" s="76"/>
      <c r="Q678" s="76"/>
      <c r="R678" s="76"/>
      <c r="S678" s="76"/>
      <c r="T678" s="76"/>
      <c r="U678" s="76"/>
      <c r="V678" s="76"/>
      <c r="W678" s="76"/>
      <c r="X678" s="76"/>
      <c r="Y678" s="76"/>
      <c r="Z678" s="76"/>
      <c r="AA678" s="76"/>
      <c r="AB678" s="76"/>
      <c r="AC678" s="76"/>
      <c r="AD678" s="76"/>
      <c r="AE678" s="76"/>
    </row>
    <row r="679" spans="1:31" ht="15.75" customHeight="1" x14ac:dyDescent="0.3">
      <c r="A679" s="76"/>
      <c r="B679" s="76"/>
      <c r="C679" s="76"/>
      <c r="D679" s="77"/>
      <c r="E679" s="76"/>
      <c r="F679" s="76"/>
      <c r="G679" s="76"/>
      <c r="H679" s="76"/>
      <c r="I679" s="78"/>
      <c r="J679" s="76"/>
      <c r="K679" s="76"/>
      <c r="L679" s="76"/>
      <c r="M679" s="76"/>
      <c r="N679" s="76"/>
      <c r="O679" s="76"/>
      <c r="P679" s="76"/>
      <c r="Q679" s="76"/>
      <c r="R679" s="76"/>
      <c r="S679" s="76"/>
      <c r="T679" s="76"/>
      <c r="U679" s="76"/>
      <c r="V679" s="76"/>
      <c r="W679" s="76"/>
      <c r="X679" s="76"/>
      <c r="Y679" s="76"/>
      <c r="Z679" s="76"/>
      <c r="AA679" s="76"/>
      <c r="AB679" s="76"/>
      <c r="AC679" s="76"/>
      <c r="AD679" s="76"/>
      <c r="AE679" s="76"/>
    </row>
    <row r="680" spans="1:31" ht="15.75" customHeight="1" x14ac:dyDescent="0.3">
      <c r="A680" s="76"/>
      <c r="B680" s="76"/>
      <c r="C680" s="76"/>
      <c r="D680" s="77"/>
      <c r="E680" s="76"/>
      <c r="F680" s="76"/>
      <c r="G680" s="76"/>
      <c r="H680" s="76"/>
      <c r="I680" s="78"/>
      <c r="J680" s="76"/>
      <c r="K680" s="76"/>
      <c r="L680" s="76"/>
      <c r="M680" s="76"/>
      <c r="N680" s="76"/>
      <c r="O680" s="76"/>
      <c r="P680" s="76"/>
      <c r="Q680" s="76"/>
      <c r="R680" s="76"/>
      <c r="S680" s="76"/>
      <c r="T680" s="76"/>
      <c r="U680" s="76"/>
      <c r="V680" s="76"/>
      <c r="W680" s="76"/>
      <c r="X680" s="76"/>
      <c r="Y680" s="76"/>
      <c r="Z680" s="76"/>
      <c r="AA680" s="76"/>
      <c r="AB680" s="76"/>
      <c r="AC680" s="76"/>
      <c r="AD680" s="76"/>
      <c r="AE680" s="76"/>
    </row>
    <row r="681" spans="1:31" ht="15.75" customHeight="1" x14ac:dyDescent="0.3">
      <c r="A681" s="76"/>
      <c r="B681" s="76"/>
      <c r="C681" s="76"/>
      <c r="D681" s="77"/>
      <c r="E681" s="76"/>
      <c r="F681" s="76"/>
      <c r="G681" s="76"/>
      <c r="H681" s="76"/>
      <c r="I681" s="78"/>
      <c r="J681" s="76"/>
      <c r="K681" s="76"/>
      <c r="L681" s="76"/>
      <c r="M681" s="76"/>
      <c r="N681" s="76"/>
      <c r="O681" s="76"/>
      <c r="P681" s="76"/>
      <c r="Q681" s="76"/>
      <c r="R681" s="76"/>
      <c r="S681" s="76"/>
      <c r="T681" s="76"/>
      <c r="U681" s="76"/>
      <c r="V681" s="76"/>
      <c r="W681" s="76"/>
      <c r="X681" s="76"/>
      <c r="Y681" s="76"/>
      <c r="Z681" s="76"/>
      <c r="AA681" s="76"/>
      <c r="AB681" s="76"/>
      <c r="AC681" s="76"/>
      <c r="AD681" s="76"/>
      <c r="AE681" s="76"/>
    </row>
    <row r="682" spans="1:31" ht="15.75" customHeight="1" x14ac:dyDescent="0.3">
      <c r="A682" s="76"/>
      <c r="B682" s="76"/>
      <c r="C682" s="76"/>
      <c r="D682" s="77"/>
      <c r="E682" s="76"/>
      <c r="F682" s="76"/>
      <c r="G682" s="76"/>
      <c r="H682" s="76"/>
      <c r="I682" s="78"/>
      <c r="J682" s="76"/>
      <c r="K682" s="76"/>
      <c r="L682" s="76"/>
      <c r="M682" s="76"/>
      <c r="N682" s="76"/>
      <c r="O682" s="76"/>
      <c r="P682" s="76"/>
      <c r="Q682" s="76"/>
      <c r="R682" s="76"/>
      <c r="S682" s="76"/>
      <c r="T682" s="76"/>
      <c r="U682" s="76"/>
      <c r="V682" s="76"/>
      <c r="W682" s="76"/>
      <c r="X682" s="76"/>
      <c r="Y682" s="76"/>
      <c r="Z682" s="76"/>
      <c r="AA682" s="76"/>
      <c r="AB682" s="76"/>
      <c r="AC682" s="76"/>
      <c r="AD682" s="76"/>
      <c r="AE682" s="76"/>
    </row>
    <row r="683" spans="1:31" ht="15.75" customHeight="1" x14ac:dyDescent="0.3">
      <c r="A683" s="76"/>
      <c r="B683" s="76"/>
      <c r="C683" s="76"/>
      <c r="D683" s="77"/>
      <c r="E683" s="76"/>
      <c r="F683" s="76"/>
      <c r="G683" s="76"/>
      <c r="H683" s="76"/>
      <c r="I683" s="78"/>
      <c r="J683" s="76"/>
      <c r="K683" s="76"/>
      <c r="L683" s="76"/>
      <c r="M683" s="76"/>
      <c r="N683" s="76"/>
      <c r="O683" s="76"/>
      <c r="P683" s="76"/>
      <c r="Q683" s="76"/>
      <c r="R683" s="76"/>
      <c r="S683" s="76"/>
      <c r="T683" s="76"/>
      <c r="U683" s="76"/>
      <c r="V683" s="76"/>
      <c r="W683" s="76"/>
      <c r="X683" s="76"/>
      <c r="Y683" s="76"/>
      <c r="Z683" s="76"/>
      <c r="AA683" s="76"/>
      <c r="AB683" s="76"/>
      <c r="AC683" s="76"/>
      <c r="AD683" s="76"/>
      <c r="AE683" s="76"/>
    </row>
    <row r="684" spans="1:31" ht="15.75" customHeight="1" x14ac:dyDescent="0.3">
      <c r="A684" s="76"/>
      <c r="B684" s="76"/>
      <c r="C684" s="76"/>
      <c r="D684" s="77"/>
      <c r="E684" s="76"/>
      <c r="F684" s="76"/>
      <c r="G684" s="76"/>
      <c r="H684" s="76"/>
      <c r="I684" s="78"/>
      <c r="J684" s="76"/>
      <c r="K684" s="76"/>
      <c r="L684" s="76"/>
      <c r="M684" s="76"/>
      <c r="N684" s="76"/>
      <c r="O684" s="76"/>
      <c r="P684" s="76"/>
      <c r="Q684" s="76"/>
      <c r="R684" s="76"/>
      <c r="S684" s="76"/>
      <c r="T684" s="76"/>
      <c r="U684" s="76"/>
      <c r="V684" s="76"/>
      <c r="W684" s="76"/>
      <c r="X684" s="76"/>
      <c r="Y684" s="76"/>
      <c r="Z684" s="76"/>
      <c r="AA684" s="76"/>
      <c r="AB684" s="76"/>
      <c r="AC684" s="76"/>
      <c r="AD684" s="76"/>
      <c r="AE684" s="76"/>
    </row>
    <row r="685" spans="1:31" ht="15.75" customHeight="1" x14ac:dyDescent="0.3">
      <c r="A685" s="76"/>
      <c r="B685" s="76"/>
      <c r="C685" s="76"/>
      <c r="D685" s="77"/>
      <c r="E685" s="76"/>
      <c r="F685" s="76"/>
      <c r="G685" s="76"/>
      <c r="H685" s="76"/>
      <c r="I685" s="78"/>
      <c r="J685" s="76"/>
      <c r="K685" s="76"/>
      <c r="L685" s="76"/>
      <c r="M685" s="76"/>
      <c r="N685" s="76"/>
      <c r="O685" s="76"/>
      <c r="P685" s="76"/>
      <c r="Q685" s="76"/>
      <c r="R685" s="76"/>
      <c r="S685" s="76"/>
      <c r="T685" s="76"/>
      <c r="U685" s="76"/>
      <c r="V685" s="76"/>
      <c r="W685" s="76"/>
      <c r="X685" s="76"/>
      <c r="Y685" s="76"/>
      <c r="Z685" s="76"/>
      <c r="AA685" s="76"/>
      <c r="AB685" s="76"/>
      <c r="AC685" s="76"/>
      <c r="AD685" s="76"/>
      <c r="AE685" s="76"/>
    </row>
    <row r="686" spans="1:31" ht="15.75" customHeight="1" x14ac:dyDescent="0.3">
      <c r="A686" s="76"/>
      <c r="B686" s="76"/>
      <c r="C686" s="76"/>
      <c r="D686" s="77"/>
      <c r="E686" s="76"/>
      <c r="F686" s="76"/>
      <c r="G686" s="76"/>
      <c r="H686" s="76"/>
      <c r="I686" s="78"/>
      <c r="J686" s="76"/>
      <c r="K686" s="76"/>
      <c r="L686" s="76"/>
      <c r="M686" s="76"/>
      <c r="N686" s="76"/>
      <c r="O686" s="76"/>
      <c r="P686" s="76"/>
      <c r="Q686" s="76"/>
      <c r="R686" s="76"/>
      <c r="S686" s="76"/>
      <c r="T686" s="76"/>
      <c r="U686" s="76"/>
      <c r="V686" s="76"/>
      <c r="W686" s="76"/>
      <c r="X686" s="76"/>
      <c r="Y686" s="76"/>
      <c r="Z686" s="76"/>
      <c r="AA686" s="76"/>
      <c r="AB686" s="76"/>
      <c r="AC686" s="76"/>
      <c r="AD686" s="76"/>
      <c r="AE686" s="76"/>
    </row>
    <row r="687" spans="1:31" ht="15.75" customHeight="1" x14ac:dyDescent="0.3">
      <c r="A687" s="76"/>
      <c r="B687" s="76"/>
      <c r="C687" s="76"/>
      <c r="D687" s="77"/>
      <c r="E687" s="76"/>
      <c r="F687" s="76"/>
      <c r="G687" s="76"/>
      <c r="H687" s="76"/>
      <c r="I687" s="78"/>
      <c r="J687" s="76"/>
      <c r="K687" s="76"/>
      <c r="L687" s="76"/>
      <c r="M687" s="76"/>
      <c r="N687" s="76"/>
      <c r="O687" s="76"/>
      <c r="P687" s="76"/>
      <c r="Q687" s="76"/>
      <c r="R687" s="76"/>
      <c r="S687" s="76"/>
      <c r="T687" s="76"/>
      <c r="U687" s="76"/>
      <c r="V687" s="76"/>
      <c r="W687" s="76"/>
      <c r="X687" s="76"/>
      <c r="Y687" s="76"/>
      <c r="Z687" s="76"/>
      <c r="AA687" s="76"/>
      <c r="AB687" s="76"/>
      <c r="AC687" s="76"/>
      <c r="AD687" s="76"/>
      <c r="AE687" s="76"/>
    </row>
    <row r="688" spans="1:31" ht="15.75" customHeight="1" x14ac:dyDescent="0.3">
      <c r="A688" s="76"/>
      <c r="B688" s="76"/>
      <c r="C688" s="76"/>
      <c r="D688" s="77"/>
      <c r="E688" s="76"/>
      <c r="F688" s="76"/>
      <c r="G688" s="76"/>
      <c r="H688" s="76"/>
      <c r="I688" s="78"/>
      <c r="J688" s="76"/>
      <c r="K688" s="76"/>
      <c r="L688" s="76"/>
      <c r="M688" s="76"/>
      <c r="N688" s="76"/>
      <c r="O688" s="76"/>
      <c r="P688" s="76"/>
      <c r="Q688" s="76"/>
      <c r="R688" s="76"/>
      <c r="S688" s="76"/>
      <c r="T688" s="76"/>
      <c r="U688" s="76"/>
      <c r="V688" s="76"/>
      <c r="W688" s="76"/>
      <c r="X688" s="76"/>
      <c r="Y688" s="76"/>
      <c r="Z688" s="76"/>
      <c r="AA688" s="76"/>
      <c r="AB688" s="76"/>
      <c r="AC688" s="76"/>
      <c r="AD688" s="76"/>
      <c r="AE688" s="76"/>
    </row>
    <row r="689" spans="1:31" ht="15.75" customHeight="1" x14ac:dyDescent="0.3">
      <c r="A689" s="76"/>
      <c r="B689" s="76"/>
      <c r="C689" s="76"/>
      <c r="D689" s="77"/>
      <c r="E689" s="76"/>
      <c r="F689" s="76"/>
      <c r="G689" s="76"/>
      <c r="H689" s="76"/>
      <c r="I689" s="78"/>
      <c r="J689" s="76"/>
      <c r="K689" s="76"/>
      <c r="L689" s="76"/>
      <c r="M689" s="76"/>
      <c r="N689" s="76"/>
      <c r="O689" s="76"/>
      <c r="P689" s="76"/>
      <c r="Q689" s="76"/>
      <c r="R689" s="76"/>
      <c r="S689" s="76"/>
      <c r="T689" s="76"/>
      <c r="U689" s="76"/>
      <c r="V689" s="76"/>
      <c r="W689" s="76"/>
      <c r="X689" s="76"/>
      <c r="Y689" s="76"/>
      <c r="Z689" s="76"/>
      <c r="AA689" s="76"/>
      <c r="AB689" s="76"/>
      <c r="AC689" s="76"/>
      <c r="AD689" s="76"/>
      <c r="AE689" s="76"/>
    </row>
    <row r="690" spans="1:31" ht="15.75" customHeight="1" x14ac:dyDescent="0.3">
      <c r="A690" s="76"/>
      <c r="B690" s="76"/>
      <c r="C690" s="76"/>
      <c r="D690" s="77"/>
      <c r="E690" s="76"/>
      <c r="F690" s="76"/>
      <c r="G690" s="76"/>
      <c r="H690" s="76"/>
      <c r="I690" s="78"/>
      <c r="J690" s="76"/>
      <c r="K690" s="76"/>
      <c r="L690" s="76"/>
      <c r="M690" s="76"/>
      <c r="N690" s="76"/>
      <c r="O690" s="76"/>
      <c r="P690" s="76"/>
      <c r="Q690" s="76"/>
      <c r="R690" s="76"/>
      <c r="S690" s="76"/>
      <c r="T690" s="76"/>
      <c r="U690" s="76"/>
      <c r="V690" s="76"/>
      <c r="W690" s="76"/>
      <c r="X690" s="76"/>
      <c r="Y690" s="76"/>
      <c r="Z690" s="76"/>
      <c r="AA690" s="76"/>
      <c r="AB690" s="76"/>
      <c r="AC690" s="76"/>
      <c r="AD690" s="76"/>
      <c r="AE690" s="76"/>
    </row>
    <row r="691" spans="1:31" ht="15.75" customHeight="1" x14ac:dyDescent="0.3">
      <c r="A691" s="76"/>
      <c r="B691" s="76"/>
      <c r="C691" s="76"/>
      <c r="D691" s="77"/>
      <c r="E691" s="76"/>
      <c r="F691" s="76"/>
      <c r="G691" s="76"/>
      <c r="H691" s="76"/>
      <c r="I691" s="78"/>
      <c r="J691" s="76"/>
      <c r="K691" s="76"/>
      <c r="L691" s="76"/>
      <c r="M691" s="76"/>
      <c r="N691" s="76"/>
      <c r="O691" s="76"/>
      <c r="P691" s="76"/>
      <c r="Q691" s="76"/>
      <c r="R691" s="76"/>
      <c r="S691" s="76"/>
      <c r="T691" s="76"/>
      <c r="U691" s="76"/>
      <c r="V691" s="76"/>
      <c r="W691" s="76"/>
      <c r="X691" s="76"/>
      <c r="Y691" s="76"/>
      <c r="Z691" s="76"/>
      <c r="AA691" s="76"/>
      <c r="AB691" s="76"/>
      <c r="AC691" s="76"/>
      <c r="AD691" s="76"/>
      <c r="AE691" s="76"/>
    </row>
    <row r="692" spans="1:31" ht="15.75" customHeight="1" x14ac:dyDescent="0.3">
      <c r="A692" s="76"/>
      <c r="B692" s="76"/>
      <c r="C692" s="76"/>
      <c r="D692" s="77"/>
      <c r="E692" s="76"/>
      <c r="F692" s="76"/>
      <c r="G692" s="76"/>
      <c r="H692" s="76"/>
      <c r="I692" s="78"/>
      <c r="J692" s="76"/>
      <c r="K692" s="76"/>
      <c r="L692" s="76"/>
      <c r="M692" s="76"/>
      <c r="N692" s="76"/>
      <c r="O692" s="76"/>
      <c r="P692" s="76"/>
      <c r="Q692" s="76"/>
      <c r="R692" s="76"/>
      <c r="S692" s="76"/>
      <c r="T692" s="76"/>
      <c r="U692" s="76"/>
      <c r="V692" s="76"/>
      <c r="W692" s="76"/>
      <c r="X692" s="76"/>
      <c r="Y692" s="76"/>
      <c r="Z692" s="76"/>
      <c r="AA692" s="76"/>
      <c r="AB692" s="76"/>
      <c r="AC692" s="76"/>
      <c r="AD692" s="76"/>
      <c r="AE692" s="76"/>
    </row>
    <row r="693" spans="1:31" ht="15.75" customHeight="1" x14ac:dyDescent="0.3">
      <c r="A693" s="76"/>
      <c r="B693" s="76"/>
      <c r="C693" s="76"/>
      <c r="D693" s="77"/>
      <c r="E693" s="76"/>
      <c r="F693" s="76"/>
      <c r="G693" s="76"/>
      <c r="H693" s="76"/>
      <c r="I693" s="78"/>
      <c r="J693" s="76"/>
      <c r="K693" s="76"/>
      <c r="L693" s="76"/>
      <c r="M693" s="76"/>
      <c r="N693" s="76"/>
      <c r="O693" s="76"/>
      <c r="P693" s="76"/>
      <c r="Q693" s="76"/>
      <c r="R693" s="76"/>
      <c r="S693" s="76"/>
      <c r="T693" s="76"/>
      <c r="U693" s="76"/>
      <c r="V693" s="76"/>
      <c r="W693" s="76"/>
      <c r="X693" s="76"/>
      <c r="Y693" s="76"/>
      <c r="Z693" s="76"/>
      <c r="AA693" s="76"/>
      <c r="AB693" s="76"/>
      <c r="AC693" s="76"/>
      <c r="AD693" s="76"/>
      <c r="AE693" s="76"/>
    </row>
    <row r="694" spans="1:31" ht="15.75" customHeight="1" x14ac:dyDescent="0.3">
      <c r="A694" s="76"/>
      <c r="B694" s="76"/>
      <c r="C694" s="76"/>
      <c r="D694" s="77"/>
      <c r="E694" s="76"/>
      <c r="F694" s="76"/>
      <c r="G694" s="76"/>
      <c r="H694" s="76"/>
      <c r="I694" s="78"/>
      <c r="J694" s="76"/>
      <c r="K694" s="76"/>
      <c r="L694" s="76"/>
      <c r="M694" s="76"/>
      <c r="N694" s="76"/>
      <c r="O694" s="76"/>
      <c r="P694" s="76"/>
      <c r="Q694" s="76"/>
      <c r="R694" s="76"/>
      <c r="S694" s="76"/>
      <c r="T694" s="76"/>
      <c r="U694" s="76"/>
      <c r="V694" s="76"/>
      <c r="W694" s="76"/>
      <c r="X694" s="76"/>
      <c r="Y694" s="76"/>
      <c r="Z694" s="76"/>
      <c r="AA694" s="76"/>
      <c r="AB694" s="76"/>
      <c r="AC694" s="76"/>
      <c r="AD694" s="76"/>
      <c r="AE694" s="76"/>
    </row>
    <row r="695" spans="1:31" ht="15.75" customHeight="1" x14ac:dyDescent="0.3">
      <c r="A695" s="76"/>
      <c r="B695" s="76"/>
      <c r="C695" s="76"/>
      <c r="D695" s="77"/>
      <c r="E695" s="76"/>
      <c r="F695" s="76"/>
      <c r="G695" s="76"/>
      <c r="H695" s="76"/>
      <c r="I695" s="78"/>
      <c r="J695" s="76"/>
      <c r="K695" s="76"/>
      <c r="L695" s="76"/>
      <c r="M695" s="76"/>
      <c r="N695" s="76"/>
      <c r="O695" s="76"/>
      <c r="P695" s="76"/>
      <c r="Q695" s="76"/>
      <c r="R695" s="76"/>
      <c r="S695" s="76"/>
      <c r="T695" s="76"/>
      <c r="U695" s="76"/>
      <c r="V695" s="76"/>
      <c r="W695" s="76"/>
      <c r="X695" s="76"/>
      <c r="Y695" s="76"/>
      <c r="Z695" s="76"/>
      <c r="AA695" s="76"/>
      <c r="AB695" s="76"/>
      <c r="AC695" s="76"/>
      <c r="AD695" s="76"/>
      <c r="AE695" s="76"/>
    </row>
    <row r="696" spans="1:31" ht="15.75" customHeight="1" x14ac:dyDescent="0.3">
      <c r="A696" s="76"/>
      <c r="B696" s="76"/>
      <c r="C696" s="76"/>
      <c r="D696" s="77"/>
      <c r="E696" s="76"/>
      <c r="F696" s="76"/>
      <c r="G696" s="76"/>
      <c r="H696" s="76"/>
      <c r="I696" s="78"/>
      <c r="J696" s="76"/>
      <c r="K696" s="76"/>
      <c r="L696" s="76"/>
      <c r="M696" s="76"/>
      <c r="N696" s="76"/>
      <c r="O696" s="76"/>
      <c r="P696" s="76"/>
      <c r="Q696" s="76"/>
      <c r="R696" s="76"/>
      <c r="S696" s="76"/>
      <c r="T696" s="76"/>
      <c r="U696" s="76"/>
      <c r="V696" s="76"/>
      <c r="W696" s="76"/>
      <c r="X696" s="76"/>
      <c r="Y696" s="76"/>
      <c r="Z696" s="76"/>
      <c r="AA696" s="76"/>
      <c r="AB696" s="76"/>
      <c r="AC696" s="76"/>
      <c r="AD696" s="76"/>
      <c r="AE696" s="76"/>
    </row>
    <row r="697" spans="1:31" ht="15.75" customHeight="1" x14ac:dyDescent="0.3">
      <c r="A697" s="76"/>
      <c r="B697" s="76"/>
      <c r="C697" s="76"/>
      <c r="D697" s="77"/>
      <c r="E697" s="76"/>
      <c r="F697" s="76"/>
      <c r="G697" s="76"/>
      <c r="H697" s="76"/>
      <c r="I697" s="78"/>
      <c r="J697" s="76"/>
      <c r="K697" s="76"/>
      <c r="L697" s="76"/>
      <c r="M697" s="76"/>
      <c r="N697" s="76"/>
      <c r="O697" s="76"/>
      <c r="P697" s="76"/>
      <c r="Q697" s="76"/>
      <c r="R697" s="76"/>
      <c r="S697" s="76"/>
      <c r="T697" s="76"/>
      <c r="U697" s="76"/>
      <c r="V697" s="76"/>
      <c r="W697" s="76"/>
      <c r="X697" s="76"/>
      <c r="Y697" s="76"/>
      <c r="Z697" s="76"/>
      <c r="AA697" s="76"/>
      <c r="AB697" s="76"/>
      <c r="AC697" s="76"/>
      <c r="AD697" s="76"/>
      <c r="AE697" s="76"/>
    </row>
    <row r="698" spans="1:31" ht="15.75" customHeight="1" x14ac:dyDescent="0.3">
      <c r="A698" s="76"/>
      <c r="B698" s="76"/>
      <c r="C698" s="76"/>
      <c r="D698" s="77"/>
      <c r="E698" s="76"/>
      <c r="F698" s="76"/>
      <c r="G698" s="76"/>
      <c r="H698" s="76"/>
      <c r="I698" s="78"/>
      <c r="J698" s="76"/>
      <c r="K698" s="76"/>
      <c r="L698" s="76"/>
      <c r="M698" s="76"/>
      <c r="N698" s="76"/>
      <c r="O698" s="76"/>
      <c r="P698" s="76"/>
      <c r="Q698" s="76"/>
      <c r="R698" s="76"/>
      <c r="S698" s="76"/>
      <c r="T698" s="76"/>
      <c r="U698" s="76"/>
      <c r="V698" s="76"/>
      <c r="W698" s="76"/>
      <c r="X698" s="76"/>
      <c r="Y698" s="76"/>
      <c r="Z698" s="76"/>
      <c r="AA698" s="76"/>
      <c r="AB698" s="76"/>
      <c r="AC698" s="76"/>
      <c r="AD698" s="76"/>
      <c r="AE698" s="76"/>
    </row>
    <row r="699" spans="1:31" ht="15.75" customHeight="1" x14ac:dyDescent="0.3">
      <c r="A699" s="76"/>
      <c r="B699" s="76"/>
      <c r="C699" s="76"/>
      <c r="D699" s="77"/>
      <c r="E699" s="76"/>
      <c r="F699" s="76"/>
      <c r="G699" s="76"/>
      <c r="H699" s="76"/>
      <c r="I699" s="78"/>
      <c r="J699" s="76"/>
      <c r="K699" s="76"/>
      <c r="L699" s="76"/>
      <c r="M699" s="76"/>
      <c r="N699" s="76"/>
      <c r="O699" s="76"/>
      <c r="P699" s="76"/>
      <c r="Q699" s="76"/>
      <c r="R699" s="76"/>
      <c r="S699" s="76"/>
      <c r="T699" s="76"/>
      <c r="U699" s="76"/>
      <c r="V699" s="76"/>
      <c r="W699" s="76"/>
      <c r="X699" s="76"/>
      <c r="Y699" s="76"/>
      <c r="Z699" s="76"/>
      <c r="AA699" s="76"/>
      <c r="AB699" s="76"/>
      <c r="AC699" s="76"/>
      <c r="AD699" s="76"/>
      <c r="AE699" s="76"/>
    </row>
    <row r="700" spans="1:31" ht="15.75" customHeight="1" x14ac:dyDescent="0.3">
      <c r="A700" s="76"/>
      <c r="B700" s="76"/>
      <c r="C700" s="76"/>
      <c r="D700" s="77"/>
      <c r="E700" s="76"/>
      <c r="F700" s="76"/>
      <c r="G700" s="76"/>
      <c r="H700" s="76"/>
      <c r="I700" s="78"/>
      <c r="J700" s="76"/>
      <c r="K700" s="76"/>
      <c r="L700" s="76"/>
      <c r="M700" s="76"/>
      <c r="N700" s="76"/>
      <c r="O700" s="76"/>
      <c r="P700" s="76"/>
      <c r="Q700" s="76"/>
      <c r="R700" s="76"/>
      <c r="S700" s="76"/>
      <c r="T700" s="76"/>
      <c r="U700" s="76"/>
      <c r="V700" s="76"/>
      <c r="W700" s="76"/>
      <c r="X700" s="76"/>
      <c r="Y700" s="76"/>
      <c r="Z700" s="76"/>
      <c r="AA700" s="76"/>
      <c r="AB700" s="76"/>
      <c r="AC700" s="76"/>
      <c r="AD700" s="76"/>
      <c r="AE700" s="76"/>
    </row>
    <row r="701" spans="1:31" ht="15.75" customHeight="1" x14ac:dyDescent="0.3">
      <c r="A701" s="76"/>
      <c r="B701" s="76"/>
      <c r="C701" s="76"/>
      <c r="D701" s="77"/>
      <c r="E701" s="76"/>
      <c r="F701" s="76"/>
      <c r="G701" s="76"/>
      <c r="H701" s="76"/>
      <c r="I701" s="78"/>
      <c r="J701" s="76"/>
      <c r="K701" s="76"/>
      <c r="L701" s="76"/>
      <c r="M701" s="76"/>
      <c r="N701" s="76"/>
      <c r="O701" s="76"/>
      <c r="P701" s="76"/>
      <c r="Q701" s="76"/>
      <c r="R701" s="76"/>
      <c r="S701" s="76"/>
      <c r="T701" s="76"/>
      <c r="U701" s="76"/>
      <c r="V701" s="76"/>
      <c r="W701" s="76"/>
      <c r="X701" s="76"/>
      <c r="Y701" s="76"/>
      <c r="Z701" s="76"/>
      <c r="AA701" s="76"/>
      <c r="AB701" s="76"/>
      <c r="AC701" s="76"/>
      <c r="AD701" s="76"/>
      <c r="AE701" s="76"/>
    </row>
    <row r="702" spans="1:31" ht="15.75" customHeight="1" x14ac:dyDescent="0.3">
      <c r="A702" s="76"/>
      <c r="B702" s="76"/>
      <c r="C702" s="76"/>
      <c r="D702" s="77"/>
      <c r="E702" s="76"/>
      <c r="F702" s="76"/>
      <c r="G702" s="76"/>
      <c r="H702" s="76"/>
      <c r="I702" s="78"/>
      <c r="J702" s="76"/>
      <c r="K702" s="76"/>
      <c r="L702" s="76"/>
      <c r="M702" s="76"/>
      <c r="N702" s="76"/>
      <c r="O702" s="76"/>
      <c r="P702" s="76"/>
      <c r="Q702" s="76"/>
      <c r="R702" s="76"/>
      <c r="S702" s="76"/>
      <c r="T702" s="76"/>
      <c r="U702" s="76"/>
      <c r="V702" s="76"/>
      <c r="W702" s="76"/>
      <c r="X702" s="76"/>
      <c r="Y702" s="76"/>
      <c r="Z702" s="76"/>
      <c r="AA702" s="76"/>
      <c r="AB702" s="76"/>
      <c r="AC702" s="76"/>
      <c r="AD702" s="76"/>
      <c r="AE702" s="76"/>
    </row>
    <row r="703" spans="1:31" ht="15.75" customHeight="1" x14ac:dyDescent="0.3">
      <c r="A703" s="76"/>
      <c r="B703" s="76"/>
      <c r="C703" s="76"/>
      <c r="D703" s="77"/>
      <c r="E703" s="76"/>
      <c r="F703" s="76"/>
      <c r="G703" s="76"/>
      <c r="H703" s="76"/>
      <c r="I703" s="78"/>
      <c r="J703" s="76"/>
      <c r="K703" s="76"/>
      <c r="L703" s="76"/>
      <c r="M703" s="76"/>
      <c r="N703" s="76"/>
      <c r="O703" s="76"/>
      <c r="P703" s="76"/>
      <c r="Q703" s="76"/>
      <c r="R703" s="76"/>
      <c r="S703" s="76"/>
      <c r="T703" s="76"/>
      <c r="U703" s="76"/>
      <c r="V703" s="76"/>
      <c r="W703" s="76"/>
      <c r="X703" s="76"/>
      <c r="Y703" s="76"/>
      <c r="Z703" s="76"/>
      <c r="AA703" s="76"/>
      <c r="AB703" s="76"/>
      <c r="AC703" s="76"/>
      <c r="AD703" s="76"/>
      <c r="AE703" s="76"/>
    </row>
    <row r="704" spans="1:31" ht="15.75" customHeight="1" x14ac:dyDescent="0.3">
      <c r="A704" s="76"/>
      <c r="B704" s="76"/>
      <c r="C704" s="76"/>
      <c r="D704" s="77"/>
      <c r="E704" s="76"/>
      <c r="F704" s="76"/>
      <c r="G704" s="76"/>
      <c r="H704" s="76"/>
      <c r="I704" s="78"/>
      <c r="J704" s="76"/>
      <c r="K704" s="76"/>
      <c r="L704" s="76"/>
      <c r="M704" s="76"/>
      <c r="N704" s="76"/>
      <c r="O704" s="76"/>
      <c r="P704" s="76"/>
      <c r="Q704" s="76"/>
      <c r="R704" s="76"/>
      <c r="S704" s="76"/>
      <c r="T704" s="76"/>
      <c r="U704" s="76"/>
      <c r="V704" s="76"/>
      <c r="W704" s="76"/>
      <c r="X704" s="76"/>
      <c r="Y704" s="76"/>
      <c r="Z704" s="76"/>
      <c r="AA704" s="76"/>
      <c r="AB704" s="76"/>
      <c r="AC704" s="76"/>
      <c r="AD704" s="76"/>
      <c r="AE704" s="76"/>
    </row>
    <row r="705" spans="1:31" ht="15.75" customHeight="1" x14ac:dyDescent="0.3">
      <c r="A705" s="76"/>
      <c r="B705" s="76"/>
      <c r="C705" s="76"/>
      <c r="D705" s="77"/>
      <c r="E705" s="76"/>
      <c r="F705" s="76"/>
      <c r="G705" s="76"/>
      <c r="H705" s="76"/>
      <c r="I705" s="78"/>
      <c r="J705" s="76"/>
      <c r="K705" s="76"/>
      <c r="L705" s="76"/>
      <c r="M705" s="76"/>
      <c r="N705" s="76"/>
      <c r="O705" s="76"/>
      <c r="P705" s="76"/>
      <c r="Q705" s="76"/>
      <c r="R705" s="76"/>
      <c r="S705" s="76"/>
      <c r="T705" s="76"/>
      <c r="U705" s="76"/>
      <c r="V705" s="76"/>
      <c r="W705" s="76"/>
      <c r="X705" s="76"/>
      <c r="Y705" s="76"/>
      <c r="Z705" s="76"/>
      <c r="AA705" s="76"/>
      <c r="AB705" s="76"/>
      <c r="AC705" s="76"/>
      <c r="AD705" s="76"/>
      <c r="AE705" s="76"/>
    </row>
    <row r="706" spans="1:31" ht="15.75" customHeight="1" x14ac:dyDescent="0.3">
      <c r="A706" s="76"/>
      <c r="B706" s="76"/>
      <c r="C706" s="76"/>
      <c r="D706" s="77"/>
      <c r="E706" s="76"/>
      <c r="F706" s="76"/>
      <c r="G706" s="76"/>
      <c r="H706" s="76"/>
      <c r="I706" s="78"/>
      <c r="J706" s="76"/>
      <c r="K706" s="76"/>
      <c r="L706" s="76"/>
      <c r="M706" s="76"/>
      <c r="N706" s="76"/>
      <c r="O706" s="76"/>
      <c r="P706" s="76"/>
      <c r="Q706" s="76"/>
      <c r="R706" s="76"/>
      <c r="S706" s="76"/>
      <c r="T706" s="76"/>
      <c r="U706" s="76"/>
      <c r="V706" s="76"/>
      <c r="W706" s="76"/>
      <c r="X706" s="76"/>
      <c r="Y706" s="76"/>
      <c r="Z706" s="76"/>
      <c r="AA706" s="76"/>
      <c r="AB706" s="76"/>
      <c r="AC706" s="76"/>
      <c r="AD706" s="76"/>
      <c r="AE706" s="76"/>
    </row>
    <row r="707" spans="1:31" ht="15.75" customHeight="1" x14ac:dyDescent="0.3">
      <c r="A707" s="76"/>
      <c r="B707" s="76"/>
      <c r="C707" s="76"/>
      <c r="D707" s="77"/>
      <c r="E707" s="76"/>
      <c r="F707" s="76"/>
      <c r="G707" s="76"/>
      <c r="H707" s="76"/>
      <c r="I707" s="78"/>
      <c r="J707" s="76"/>
      <c r="K707" s="76"/>
      <c r="L707" s="76"/>
      <c r="M707" s="76"/>
      <c r="N707" s="76"/>
      <c r="O707" s="76"/>
      <c r="P707" s="76"/>
      <c r="Q707" s="76"/>
      <c r="R707" s="76"/>
      <c r="S707" s="76"/>
      <c r="T707" s="76"/>
      <c r="U707" s="76"/>
      <c r="V707" s="76"/>
      <c r="W707" s="76"/>
      <c r="X707" s="76"/>
      <c r="Y707" s="76"/>
      <c r="Z707" s="76"/>
      <c r="AA707" s="76"/>
      <c r="AB707" s="76"/>
      <c r="AC707" s="76"/>
      <c r="AD707" s="76"/>
      <c r="AE707" s="76"/>
    </row>
    <row r="708" spans="1:31" ht="15.75" customHeight="1" x14ac:dyDescent="0.3">
      <c r="A708" s="76"/>
      <c r="B708" s="76"/>
      <c r="C708" s="76"/>
      <c r="D708" s="77"/>
      <c r="E708" s="76"/>
      <c r="F708" s="76"/>
      <c r="G708" s="76"/>
      <c r="H708" s="76"/>
      <c r="I708" s="78"/>
      <c r="J708" s="76"/>
      <c r="K708" s="76"/>
      <c r="L708" s="76"/>
      <c r="M708" s="76"/>
      <c r="N708" s="76"/>
      <c r="O708" s="76"/>
      <c r="P708" s="76"/>
      <c r="Q708" s="76"/>
      <c r="R708" s="76"/>
      <c r="S708" s="76"/>
      <c r="T708" s="76"/>
      <c r="U708" s="76"/>
      <c r="V708" s="76"/>
      <c r="W708" s="76"/>
      <c r="X708" s="76"/>
      <c r="Y708" s="76"/>
      <c r="Z708" s="76"/>
      <c r="AA708" s="76"/>
      <c r="AB708" s="76"/>
      <c r="AC708" s="76"/>
      <c r="AD708" s="76"/>
      <c r="AE708" s="76"/>
    </row>
    <row r="709" spans="1:31" ht="15.75" customHeight="1" x14ac:dyDescent="0.3">
      <c r="A709" s="76"/>
      <c r="B709" s="76"/>
      <c r="C709" s="76"/>
      <c r="D709" s="77"/>
      <c r="E709" s="76"/>
      <c r="F709" s="76"/>
      <c r="G709" s="76"/>
      <c r="H709" s="76"/>
      <c r="I709" s="78"/>
      <c r="J709" s="76"/>
      <c r="K709" s="76"/>
      <c r="L709" s="76"/>
      <c r="M709" s="76"/>
      <c r="N709" s="76"/>
      <c r="O709" s="76"/>
      <c r="P709" s="76"/>
      <c r="Q709" s="76"/>
      <c r="R709" s="76"/>
      <c r="S709" s="76"/>
      <c r="T709" s="76"/>
      <c r="U709" s="76"/>
      <c r="V709" s="76"/>
      <c r="W709" s="76"/>
      <c r="X709" s="76"/>
      <c r="Y709" s="76"/>
      <c r="Z709" s="76"/>
      <c r="AA709" s="76"/>
      <c r="AB709" s="76"/>
      <c r="AC709" s="76"/>
      <c r="AD709" s="76"/>
      <c r="AE709" s="76"/>
    </row>
    <row r="710" spans="1:31" ht="15.75" customHeight="1" x14ac:dyDescent="0.3">
      <c r="A710" s="76"/>
      <c r="B710" s="76"/>
      <c r="C710" s="76"/>
      <c r="D710" s="77"/>
      <c r="E710" s="76"/>
      <c r="F710" s="76"/>
      <c r="G710" s="76"/>
      <c r="H710" s="76"/>
      <c r="I710" s="78"/>
      <c r="J710" s="76"/>
      <c r="K710" s="76"/>
      <c r="L710" s="76"/>
      <c r="M710" s="76"/>
      <c r="N710" s="76"/>
      <c r="O710" s="76"/>
      <c r="P710" s="76"/>
      <c r="Q710" s="76"/>
      <c r="R710" s="76"/>
      <c r="S710" s="76"/>
      <c r="T710" s="76"/>
      <c r="U710" s="76"/>
      <c r="V710" s="76"/>
      <c r="W710" s="76"/>
      <c r="X710" s="76"/>
      <c r="Y710" s="76"/>
      <c r="Z710" s="76"/>
      <c r="AA710" s="76"/>
      <c r="AB710" s="76"/>
      <c r="AC710" s="76"/>
      <c r="AD710" s="76"/>
      <c r="AE710" s="76"/>
    </row>
    <row r="711" spans="1:31" ht="15.75" customHeight="1" x14ac:dyDescent="0.3">
      <c r="A711" s="76"/>
      <c r="B711" s="76"/>
      <c r="C711" s="76"/>
      <c r="D711" s="77"/>
      <c r="E711" s="76"/>
      <c r="F711" s="76"/>
      <c r="G711" s="76"/>
      <c r="H711" s="76"/>
      <c r="I711" s="78"/>
      <c r="J711" s="76"/>
      <c r="K711" s="76"/>
      <c r="L711" s="76"/>
      <c r="M711" s="76"/>
      <c r="N711" s="76"/>
      <c r="O711" s="76"/>
      <c r="P711" s="76"/>
      <c r="Q711" s="76"/>
      <c r="R711" s="76"/>
      <c r="S711" s="76"/>
      <c r="T711" s="76"/>
      <c r="U711" s="76"/>
      <c r="V711" s="76"/>
      <c r="W711" s="76"/>
      <c r="X711" s="76"/>
      <c r="Y711" s="76"/>
      <c r="Z711" s="76"/>
      <c r="AA711" s="76"/>
      <c r="AB711" s="76"/>
      <c r="AC711" s="76"/>
      <c r="AD711" s="76"/>
      <c r="AE711" s="76"/>
    </row>
    <row r="712" spans="1:31" ht="15.75" customHeight="1" x14ac:dyDescent="0.3">
      <c r="A712" s="76"/>
      <c r="B712" s="76"/>
      <c r="C712" s="76"/>
      <c r="D712" s="77"/>
      <c r="E712" s="76"/>
      <c r="F712" s="76"/>
      <c r="G712" s="76"/>
      <c r="H712" s="76"/>
      <c r="I712" s="78"/>
      <c r="J712" s="76"/>
      <c r="K712" s="76"/>
      <c r="L712" s="76"/>
      <c r="M712" s="76"/>
      <c r="N712" s="76"/>
      <c r="O712" s="76"/>
      <c r="P712" s="76"/>
      <c r="Q712" s="76"/>
      <c r="R712" s="76"/>
      <c r="S712" s="76"/>
      <c r="T712" s="76"/>
      <c r="U712" s="76"/>
      <c r="V712" s="76"/>
      <c r="W712" s="76"/>
      <c r="X712" s="76"/>
      <c r="Y712" s="76"/>
      <c r="Z712" s="76"/>
      <c r="AA712" s="76"/>
      <c r="AB712" s="76"/>
      <c r="AC712" s="76"/>
      <c r="AD712" s="76"/>
      <c r="AE712" s="76"/>
    </row>
    <row r="713" spans="1:31" ht="15.75" customHeight="1" x14ac:dyDescent="0.3">
      <c r="A713" s="76"/>
      <c r="B713" s="76"/>
      <c r="C713" s="76"/>
      <c r="D713" s="77"/>
      <c r="E713" s="76"/>
      <c r="F713" s="76"/>
      <c r="G713" s="76"/>
      <c r="H713" s="76"/>
      <c r="I713" s="78"/>
      <c r="J713" s="76"/>
      <c r="K713" s="76"/>
      <c r="L713" s="76"/>
      <c r="M713" s="76"/>
      <c r="N713" s="76"/>
      <c r="O713" s="76"/>
      <c r="P713" s="76"/>
      <c r="Q713" s="76"/>
      <c r="R713" s="76"/>
      <c r="S713" s="76"/>
      <c r="T713" s="76"/>
      <c r="U713" s="76"/>
      <c r="V713" s="76"/>
      <c r="W713" s="76"/>
      <c r="X713" s="76"/>
      <c r="Y713" s="76"/>
      <c r="Z713" s="76"/>
      <c r="AA713" s="76"/>
      <c r="AB713" s="76"/>
      <c r="AC713" s="76"/>
      <c r="AD713" s="76"/>
      <c r="AE713" s="76"/>
    </row>
    <row r="714" spans="1:31" ht="15.75" customHeight="1" x14ac:dyDescent="0.3">
      <c r="A714" s="76"/>
      <c r="B714" s="76"/>
      <c r="C714" s="76"/>
      <c r="D714" s="77"/>
      <c r="E714" s="76"/>
      <c r="F714" s="76"/>
      <c r="G714" s="76"/>
      <c r="H714" s="76"/>
      <c r="I714" s="78"/>
      <c r="J714" s="76"/>
      <c r="K714" s="76"/>
      <c r="L714" s="76"/>
      <c r="M714" s="76"/>
      <c r="N714" s="76"/>
      <c r="O714" s="76"/>
      <c r="P714" s="76"/>
      <c r="Q714" s="76"/>
      <c r="R714" s="76"/>
      <c r="S714" s="76"/>
      <c r="T714" s="76"/>
      <c r="U714" s="76"/>
      <c r="V714" s="76"/>
      <c r="W714" s="76"/>
      <c r="X714" s="76"/>
      <c r="Y714" s="76"/>
      <c r="Z714" s="76"/>
      <c r="AA714" s="76"/>
      <c r="AB714" s="76"/>
      <c r="AC714" s="76"/>
      <c r="AD714" s="76"/>
      <c r="AE714" s="76"/>
    </row>
    <row r="715" spans="1:31" ht="15.75" customHeight="1" x14ac:dyDescent="0.3">
      <c r="A715" s="76"/>
      <c r="B715" s="76"/>
      <c r="C715" s="76"/>
      <c r="D715" s="77"/>
      <c r="E715" s="76"/>
      <c r="F715" s="76"/>
      <c r="G715" s="76"/>
      <c r="H715" s="76"/>
      <c r="I715" s="78"/>
      <c r="J715" s="76"/>
      <c r="K715" s="76"/>
      <c r="L715" s="76"/>
      <c r="M715" s="76"/>
      <c r="N715" s="76"/>
      <c r="O715" s="76"/>
      <c r="P715" s="76"/>
      <c r="Q715" s="76"/>
      <c r="R715" s="76"/>
      <c r="S715" s="76"/>
      <c r="T715" s="76"/>
      <c r="U715" s="76"/>
      <c r="V715" s="76"/>
      <c r="W715" s="76"/>
      <c r="X715" s="76"/>
      <c r="Y715" s="76"/>
      <c r="Z715" s="76"/>
      <c r="AA715" s="76"/>
      <c r="AB715" s="76"/>
      <c r="AC715" s="76"/>
      <c r="AD715" s="76"/>
      <c r="AE715" s="76"/>
    </row>
    <row r="716" spans="1:31" ht="15.75" customHeight="1" x14ac:dyDescent="0.3">
      <c r="A716" s="76"/>
      <c r="B716" s="76"/>
      <c r="C716" s="76"/>
      <c r="D716" s="77"/>
      <c r="E716" s="76"/>
      <c r="F716" s="76"/>
      <c r="G716" s="76"/>
      <c r="H716" s="76"/>
      <c r="I716" s="78"/>
      <c r="J716" s="76"/>
      <c r="K716" s="76"/>
      <c r="L716" s="76"/>
      <c r="M716" s="76"/>
      <c r="N716" s="76"/>
      <c r="O716" s="76"/>
      <c r="P716" s="76"/>
      <c r="Q716" s="76"/>
      <c r="R716" s="76"/>
      <c r="S716" s="76"/>
      <c r="T716" s="76"/>
      <c r="U716" s="76"/>
      <c r="V716" s="76"/>
      <c r="W716" s="76"/>
      <c r="X716" s="76"/>
      <c r="Y716" s="76"/>
      <c r="Z716" s="76"/>
      <c r="AA716" s="76"/>
      <c r="AB716" s="76"/>
      <c r="AC716" s="76"/>
      <c r="AD716" s="76"/>
      <c r="AE716" s="76"/>
    </row>
    <row r="717" spans="1:31" ht="15.75" customHeight="1" x14ac:dyDescent="0.3">
      <c r="A717" s="76"/>
      <c r="B717" s="76"/>
      <c r="C717" s="76"/>
      <c r="D717" s="77"/>
      <c r="E717" s="76"/>
      <c r="F717" s="76"/>
      <c r="G717" s="76"/>
      <c r="H717" s="76"/>
      <c r="I717" s="78"/>
      <c r="J717" s="76"/>
      <c r="K717" s="76"/>
      <c r="L717" s="76"/>
      <c r="M717" s="76"/>
      <c r="N717" s="76"/>
      <c r="O717" s="76"/>
      <c r="P717" s="76"/>
      <c r="Q717" s="76"/>
      <c r="R717" s="76"/>
      <c r="S717" s="76"/>
      <c r="T717" s="76"/>
      <c r="U717" s="76"/>
      <c r="V717" s="76"/>
      <c r="W717" s="76"/>
      <c r="X717" s="76"/>
      <c r="Y717" s="76"/>
      <c r="Z717" s="76"/>
      <c r="AA717" s="76"/>
      <c r="AB717" s="76"/>
      <c r="AC717" s="76"/>
      <c r="AD717" s="76"/>
      <c r="AE717" s="76"/>
    </row>
    <row r="718" spans="1:31" ht="15.75" customHeight="1" x14ac:dyDescent="0.3">
      <c r="A718" s="76"/>
      <c r="B718" s="76"/>
      <c r="C718" s="76"/>
      <c r="D718" s="77"/>
      <c r="E718" s="76"/>
      <c r="F718" s="76"/>
      <c r="G718" s="76"/>
      <c r="H718" s="76"/>
      <c r="I718" s="78"/>
      <c r="J718" s="76"/>
      <c r="K718" s="76"/>
      <c r="L718" s="76"/>
      <c r="M718" s="76"/>
      <c r="N718" s="76"/>
      <c r="O718" s="76"/>
      <c r="P718" s="76"/>
      <c r="Q718" s="76"/>
      <c r="R718" s="76"/>
      <c r="S718" s="76"/>
      <c r="T718" s="76"/>
      <c r="U718" s="76"/>
      <c r="V718" s="76"/>
      <c r="W718" s="76"/>
      <c r="X718" s="76"/>
      <c r="Y718" s="76"/>
      <c r="Z718" s="76"/>
      <c r="AA718" s="76"/>
      <c r="AB718" s="76"/>
      <c r="AC718" s="76"/>
      <c r="AD718" s="76"/>
      <c r="AE718" s="76"/>
    </row>
    <row r="719" spans="1:31" ht="15.75" customHeight="1" x14ac:dyDescent="0.3">
      <c r="A719" s="76"/>
      <c r="B719" s="76"/>
      <c r="C719" s="76"/>
      <c r="D719" s="77"/>
      <c r="E719" s="76"/>
      <c r="F719" s="76"/>
      <c r="G719" s="76"/>
      <c r="H719" s="76"/>
      <c r="I719" s="78"/>
      <c r="J719" s="76"/>
      <c r="K719" s="76"/>
      <c r="L719" s="76"/>
      <c r="M719" s="76"/>
      <c r="N719" s="76"/>
      <c r="O719" s="76"/>
      <c r="P719" s="76"/>
      <c r="Q719" s="76"/>
      <c r="R719" s="76"/>
      <c r="S719" s="76"/>
      <c r="T719" s="76"/>
      <c r="U719" s="76"/>
      <c r="V719" s="76"/>
      <c r="W719" s="76"/>
      <c r="X719" s="76"/>
      <c r="Y719" s="76"/>
      <c r="Z719" s="76"/>
      <c r="AA719" s="76"/>
      <c r="AB719" s="76"/>
      <c r="AC719" s="76"/>
      <c r="AD719" s="76"/>
      <c r="AE719" s="76"/>
    </row>
    <row r="720" spans="1:31" ht="15.75" customHeight="1" x14ac:dyDescent="0.3">
      <c r="A720" s="76"/>
      <c r="B720" s="76"/>
      <c r="C720" s="76"/>
      <c r="D720" s="77"/>
      <c r="E720" s="76"/>
      <c r="F720" s="76"/>
      <c r="G720" s="76"/>
      <c r="H720" s="76"/>
      <c r="I720" s="78"/>
      <c r="J720" s="76"/>
      <c r="K720" s="76"/>
      <c r="L720" s="76"/>
      <c r="M720" s="76"/>
      <c r="N720" s="76"/>
      <c r="O720" s="76"/>
      <c r="P720" s="76"/>
      <c r="Q720" s="76"/>
      <c r="R720" s="76"/>
      <c r="S720" s="76"/>
      <c r="T720" s="76"/>
      <c r="U720" s="76"/>
      <c r="V720" s="76"/>
      <c r="W720" s="76"/>
      <c r="X720" s="76"/>
      <c r="Y720" s="76"/>
      <c r="Z720" s="76"/>
      <c r="AA720" s="76"/>
      <c r="AB720" s="76"/>
      <c r="AC720" s="76"/>
      <c r="AD720" s="76"/>
      <c r="AE720" s="76"/>
    </row>
    <row r="721" spans="1:31" ht="15.75" customHeight="1" x14ac:dyDescent="0.3">
      <c r="A721" s="76"/>
      <c r="B721" s="76"/>
      <c r="C721" s="76"/>
      <c r="D721" s="77"/>
      <c r="E721" s="76"/>
      <c r="F721" s="76"/>
      <c r="G721" s="76"/>
      <c r="H721" s="76"/>
      <c r="I721" s="78"/>
      <c r="J721" s="76"/>
      <c r="K721" s="76"/>
      <c r="L721" s="76"/>
      <c r="M721" s="76"/>
      <c r="N721" s="76"/>
      <c r="O721" s="76"/>
      <c r="P721" s="76"/>
      <c r="Q721" s="76"/>
      <c r="R721" s="76"/>
      <c r="S721" s="76"/>
      <c r="T721" s="76"/>
      <c r="U721" s="76"/>
      <c r="V721" s="76"/>
      <c r="W721" s="76"/>
      <c r="X721" s="76"/>
      <c r="Y721" s="76"/>
      <c r="Z721" s="76"/>
      <c r="AA721" s="76"/>
      <c r="AB721" s="76"/>
      <c r="AC721" s="76"/>
      <c r="AD721" s="76"/>
      <c r="AE721" s="76"/>
    </row>
    <row r="722" spans="1:31" ht="15.75" customHeight="1" x14ac:dyDescent="0.3">
      <c r="A722" s="76"/>
      <c r="B722" s="76"/>
      <c r="C722" s="76"/>
      <c r="D722" s="77"/>
      <c r="E722" s="76"/>
      <c r="F722" s="76"/>
      <c r="G722" s="76"/>
      <c r="H722" s="76"/>
      <c r="I722" s="78"/>
      <c r="J722" s="76"/>
      <c r="K722" s="76"/>
      <c r="L722" s="76"/>
      <c r="M722" s="76"/>
      <c r="N722" s="76"/>
      <c r="O722" s="76"/>
      <c r="P722" s="76"/>
      <c r="Q722" s="76"/>
      <c r="R722" s="76"/>
      <c r="S722" s="76"/>
      <c r="T722" s="76"/>
      <c r="U722" s="76"/>
      <c r="V722" s="76"/>
      <c r="W722" s="76"/>
      <c r="X722" s="76"/>
      <c r="Y722" s="76"/>
      <c r="Z722" s="76"/>
      <c r="AA722" s="76"/>
      <c r="AB722" s="76"/>
      <c r="AC722" s="76"/>
      <c r="AD722" s="76"/>
      <c r="AE722" s="76"/>
    </row>
    <row r="723" spans="1:31" ht="15.75" customHeight="1" x14ac:dyDescent="0.3">
      <c r="A723" s="76"/>
      <c r="B723" s="76"/>
      <c r="C723" s="76"/>
      <c r="D723" s="77"/>
      <c r="E723" s="76"/>
      <c r="F723" s="76"/>
      <c r="G723" s="76"/>
      <c r="H723" s="76"/>
      <c r="I723" s="78"/>
      <c r="J723" s="76"/>
      <c r="K723" s="76"/>
      <c r="L723" s="76"/>
      <c r="M723" s="76"/>
      <c r="N723" s="76"/>
      <c r="O723" s="76"/>
      <c r="P723" s="76"/>
      <c r="Q723" s="76"/>
      <c r="R723" s="76"/>
      <c r="S723" s="76"/>
      <c r="T723" s="76"/>
      <c r="U723" s="76"/>
      <c r="V723" s="76"/>
      <c r="W723" s="76"/>
      <c r="X723" s="76"/>
      <c r="Y723" s="76"/>
      <c r="Z723" s="76"/>
      <c r="AA723" s="76"/>
      <c r="AB723" s="76"/>
      <c r="AC723" s="76"/>
      <c r="AD723" s="76"/>
      <c r="AE723" s="76"/>
    </row>
    <row r="724" spans="1:31" ht="15.75" customHeight="1" x14ac:dyDescent="0.3">
      <c r="A724" s="76"/>
      <c r="B724" s="76"/>
      <c r="C724" s="76"/>
      <c r="D724" s="77"/>
      <c r="E724" s="76"/>
      <c r="F724" s="76"/>
      <c r="G724" s="76"/>
      <c r="H724" s="76"/>
      <c r="I724" s="78"/>
      <c r="J724" s="76"/>
      <c r="K724" s="76"/>
      <c r="L724" s="76"/>
      <c r="M724" s="76"/>
      <c r="N724" s="76"/>
      <c r="O724" s="76"/>
      <c r="P724" s="76"/>
      <c r="Q724" s="76"/>
      <c r="R724" s="76"/>
      <c r="S724" s="76"/>
      <c r="T724" s="76"/>
      <c r="U724" s="76"/>
      <c r="V724" s="76"/>
      <c r="W724" s="76"/>
      <c r="X724" s="76"/>
      <c r="Y724" s="76"/>
      <c r="Z724" s="76"/>
      <c r="AA724" s="76"/>
      <c r="AB724" s="76"/>
      <c r="AC724" s="76"/>
      <c r="AD724" s="76"/>
      <c r="AE724" s="76"/>
    </row>
    <row r="725" spans="1:31" ht="15.75" customHeight="1" x14ac:dyDescent="0.3">
      <c r="A725" s="76"/>
      <c r="B725" s="76"/>
      <c r="C725" s="76"/>
      <c r="D725" s="77"/>
      <c r="E725" s="76"/>
      <c r="F725" s="76"/>
      <c r="G725" s="76"/>
      <c r="H725" s="76"/>
      <c r="I725" s="78"/>
      <c r="J725" s="76"/>
      <c r="K725" s="76"/>
      <c r="L725" s="76"/>
      <c r="M725" s="76"/>
      <c r="N725" s="76"/>
      <c r="O725" s="76"/>
      <c r="P725" s="76"/>
      <c r="Q725" s="76"/>
      <c r="R725" s="76"/>
      <c r="S725" s="76"/>
      <c r="T725" s="76"/>
      <c r="U725" s="76"/>
      <c r="V725" s="76"/>
      <c r="W725" s="76"/>
      <c r="X725" s="76"/>
      <c r="Y725" s="76"/>
      <c r="Z725" s="76"/>
      <c r="AA725" s="76"/>
      <c r="AB725" s="76"/>
      <c r="AC725" s="76"/>
      <c r="AD725" s="76"/>
      <c r="AE725" s="76"/>
    </row>
    <row r="726" spans="1:31" ht="15.75" customHeight="1" x14ac:dyDescent="0.3">
      <c r="A726" s="76"/>
      <c r="B726" s="76"/>
      <c r="C726" s="76"/>
      <c r="D726" s="77"/>
      <c r="E726" s="76"/>
      <c r="F726" s="76"/>
      <c r="G726" s="76"/>
      <c r="H726" s="76"/>
      <c r="I726" s="78"/>
      <c r="J726" s="76"/>
      <c r="K726" s="76"/>
      <c r="L726" s="76"/>
      <c r="M726" s="76"/>
      <c r="N726" s="76"/>
      <c r="O726" s="76"/>
      <c r="P726" s="76"/>
      <c r="Q726" s="76"/>
      <c r="R726" s="76"/>
      <c r="S726" s="76"/>
      <c r="T726" s="76"/>
      <c r="U726" s="76"/>
      <c r="V726" s="76"/>
      <c r="W726" s="76"/>
      <c r="X726" s="76"/>
      <c r="Y726" s="76"/>
      <c r="Z726" s="76"/>
      <c r="AA726" s="76"/>
      <c r="AB726" s="76"/>
      <c r="AC726" s="76"/>
      <c r="AD726" s="76"/>
      <c r="AE726" s="76"/>
    </row>
    <row r="727" spans="1:31" ht="15.75" customHeight="1" x14ac:dyDescent="0.3">
      <c r="A727" s="76"/>
      <c r="B727" s="76"/>
      <c r="C727" s="76"/>
      <c r="D727" s="77"/>
      <c r="E727" s="76"/>
      <c r="F727" s="76"/>
      <c r="G727" s="76"/>
      <c r="H727" s="76"/>
      <c r="I727" s="78"/>
      <c r="J727" s="76"/>
      <c r="K727" s="76"/>
      <c r="L727" s="76"/>
      <c r="M727" s="76"/>
      <c r="N727" s="76"/>
      <c r="O727" s="76"/>
      <c r="P727" s="76"/>
      <c r="Q727" s="76"/>
      <c r="R727" s="76"/>
      <c r="S727" s="76"/>
      <c r="T727" s="76"/>
      <c r="U727" s="76"/>
      <c r="V727" s="76"/>
      <c r="W727" s="76"/>
      <c r="X727" s="76"/>
      <c r="Y727" s="76"/>
      <c r="Z727" s="76"/>
      <c r="AA727" s="76"/>
      <c r="AB727" s="76"/>
      <c r="AC727" s="76"/>
      <c r="AD727" s="76"/>
      <c r="AE727" s="76"/>
    </row>
    <row r="728" spans="1:31" ht="15.75" customHeight="1" x14ac:dyDescent="0.3">
      <c r="A728" s="76"/>
      <c r="B728" s="76"/>
      <c r="C728" s="76"/>
      <c r="D728" s="77"/>
      <c r="E728" s="76"/>
      <c r="F728" s="76"/>
      <c r="G728" s="76"/>
      <c r="H728" s="76"/>
      <c r="I728" s="78"/>
      <c r="J728" s="76"/>
      <c r="K728" s="76"/>
      <c r="L728" s="76"/>
      <c r="M728" s="76"/>
      <c r="N728" s="76"/>
      <c r="O728" s="76"/>
      <c r="P728" s="76"/>
      <c r="Q728" s="76"/>
      <c r="R728" s="76"/>
      <c r="S728" s="76"/>
      <c r="T728" s="76"/>
      <c r="U728" s="76"/>
      <c r="V728" s="76"/>
      <c r="W728" s="76"/>
      <c r="X728" s="76"/>
      <c r="Y728" s="76"/>
      <c r="Z728" s="76"/>
      <c r="AA728" s="76"/>
      <c r="AB728" s="76"/>
      <c r="AC728" s="76"/>
      <c r="AD728" s="76"/>
      <c r="AE728" s="76"/>
    </row>
    <row r="729" spans="1:31" ht="15.75" customHeight="1" x14ac:dyDescent="0.3">
      <c r="A729" s="76"/>
      <c r="B729" s="76"/>
      <c r="C729" s="76"/>
      <c r="D729" s="77"/>
      <c r="E729" s="76"/>
      <c r="F729" s="76"/>
      <c r="G729" s="76"/>
      <c r="H729" s="76"/>
      <c r="I729" s="78"/>
      <c r="J729" s="76"/>
      <c r="K729" s="76"/>
      <c r="L729" s="76"/>
      <c r="M729" s="76"/>
      <c r="N729" s="76"/>
      <c r="O729" s="76"/>
      <c r="P729" s="76"/>
      <c r="Q729" s="76"/>
      <c r="R729" s="76"/>
      <c r="S729" s="76"/>
      <c r="T729" s="76"/>
      <c r="U729" s="76"/>
      <c r="V729" s="76"/>
      <c r="W729" s="76"/>
      <c r="X729" s="76"/>
      <c r="Y729" s="76"/>
      <c r="Z729" s="76"/>
      <c r="AA729" s="76"/>
      <c r="AB729" s="76"/>
      <c r="AC729" s="76"/>
      <c r="AD729" s="76"/>
      <c r="AE729" s="76"/>
    </row>
    <row r="730" spans="1:31" ht="15.75" customHeight="1" x14ac:dyDescent="0.3">
      <c r="A730" s="76"/>
      <c r="B730" s="76"/>
      <c r="C730" s="76"/>
      <c r="D730" s="77"/>
      <c r="E730" s="76"/>
      <c r="F730" s="76"/>
      <c r="G730" s="76"/>
      <c r="H730" s="76"/>
      <c r="I730" s="78"/>
      <c r="J730" s="76"/>
      <c r="K730" s="76"/>
      <c r="L730" s="76"/>
      <c r="M730" s="76"/>
      <c r="N730" s="76"/>
      <c r="O730" s="76"/>
      <c r="P730" s="76"/>
      <c r="Q730" s="76"/>
      <c r="R730" s="76"/>
      <c r="S730" s="76"/>
      <c r="T730" s="76"/>
      <c r="U730" s="76"/>
      <c r="V730" s="76"/>
      <c r="W730" s="76"/>
      <c r="X730" s="76"/>
      <c r="Y730" s="76"/>
      <c r="Z730" s="76"/>
      <c r="AA730" s="76"/>
      <c r="AB730" s="76"/>
      <c r="AC730" s="76"/>
      <c r="AD730" s="76"/>
      <c r="AE730" s="76"/>
    </row>
    <row r="731" spans="1:31" ht="15.75" customHeight="1" x14ac:dyDescent="0.3">
      <c r="A731" s="76"/>
      <c r="B731" s="76"/>
      <c r="C731" s="76"/>
      <c r="D731" s="77"/>
      <c r="E731" s="76"/>
      <c r="F731" s="76"/>
      <c r="G731" s="76"/>
      <c r="H731" s="76"/>
      <c r="I731" s="78"/>
      <c r="J731" s="76"/>
      <c r="K731" s="76"/>
      <c r="L731" s="76"/>
      <c r="M731" s="76"/>
      <c r="N731" s="76"/>
      <c r="O731" s="76"/>
      <c r="P731" s="76"/>
      <c r="Q731" s="76"/>
      <c r="R731" s="76"/>
      <c r="S731" s="76"/>
      <c r="T731" s="76"/>
      <c r="U731" s="76"/>
      <c r="V731" s="76"/>
      <c r="W731" s="76"/>
      <c r="X731" s="76"/>
      <c r="Y731" s="76"/>
      <c r="Z731" s="76"/>
      <c r="AA731" s="76"/>
      <c r="AB731" s="76"/>
      <c r="AC731" s="76"/>
      <c r="AD731" s="76"/>
      <c r="AE731" s="76"/>
    </row>
    <row r="732" spans="1:31" ht="15.75" customHeight="1" x14ac:dyDescent="0.3">
      <c r="A732" s="76"/>
      <c r="B732" s="76"/>
      <c r="C732" s="76"/>
      <c r="D732" s="77"/>
      <c r="E732" s="76"/>
      <c r="F732" s="76"/>
      <c r="G732" s="76"/>
      <c r="H732" s="76"/>
      <c r="I732" s="78"/>
      <c r="J732" s="76"/>
      <c r="K732" s="76"/>
      <c r="L732" s="76"/>
      <c r="M732" s="76"/>
      <c r="N732" s="76"/>
      <c r="O732" s="76"/>
      <c r="P732" s="76"/>
      <c r="Q732" s="76"/>
      <c r="R732" s="76"/>
      <c r="S732" s="76"/>
      <c r="T732" s="76"/>
      <c r="U732" s="76"/>
      <c r="V732" s="76"/>
      <c r="W732" s="76"/>
      <c r="X732" s="76"/>
      <c r="Y732" s="76"/>
      <c r="Z732" s="76"/>
      <c r="AA732" s="76"/>
      <c r="AB732" s="76"/>
      <c r="AC732" s="76"/>
      <c r="AD732" s="76"/>
      <c r="AE732" s="76"/>
    </row>
    <row r="733" spans="1:31" ht="15.75" customHeight="1" x14ac:dyDescent="0.3">
      <c r="A733" s="76"/>
      <c r="B733" s="76"/>
      <c r="C733" s="76"/>
      <c r="D733" s="77"/>
      <c r="E733" s="76"/>
      <c r="F733" s="76"/>
      <c r="G733" s="76"/>
      <c r="H733" s="76"/>
      <c r="I733" s="78"/>
      <c r="J733" s="76"/>
      <c r="K733" s="76"/>
      <c r="L733" s="76"/>
      <c r="M733" s="76"/>
      <c r="N733" s="76"/>
      <c r="O733" s="76"/>
      <c r="P733" s="76"/>
      <c r="Q733" s="76"/>
      <c r="R733" s="76"/>
      <c r="S733" s="76"/>
      <c r="T733" s="76"/>
      <c r="U733" s="76"/>
      <c r="V733" s="76"/>
      <c r="W733" s="76"/>
      <c r="X733" s="76"/>
      <c r="Y733" s="76"/>
      <c r="Z733" s="76"/>
      <c r="AA733" s="76"/>
      <c r="AB733" s="76"/>
      <c r="AC733" s="76"/>
      <c r="AD733" s="76"/>
      <c r="AE733" s="76"/>
    </row>
    <row r="734" spans="1:31" ht="15.75" customHeight="1" x14ac:dyDescent="0.3">
      <c r="A734" s="76"/>
      <c r="B734" s="76"/>
      <c r="C734" s="76"/>
      <c r="D734" s="77"/>
      <c r="E734" s="76"/>
      <c r="F734" s="76"/>
      <c r="G734" s="76"/>
      <c r="H734" s="76"/>
      <c r="I734" s="78"/>
      <c r="J734" s="76"/>
      <c r="K734" s="76"/>
      <c r="L734" s="76"/>
      <c r="M734" s="76"/>
      <c r="N734" s="76"/>
      <c r="O734" s="76"/>
      <c r="P734" s="76"/>
      <c r="Q734" s="76"/>
      <c r="R734" s="76"/>
      <c r="S734" s="76"/>
      <c r="T734" s="76"/>
      <c r="U734" s="76"/>
      <c r="V734" s="76"/>
      <c r="W734" s="76"/>
      <c r="X734" s="76"/>
      <c r="Y734" s="76"/>
      <c r="Z734" s="76"/>
      <c r="AA734" s="76"/>
      <c r="AB734" s="76"/>
      <c r="AC734" s="76"/>
      <c r="AD734" s="76"/>
      <c r="AE734" s="76"/>
    </row>
    <row r="735" spans="1:31" ht="15.75" customHeight="1" x14ac:dyDescent="0.3">
      <c r="A735" s="76"/>
      <c r="B735" s="76"/>
      <c r="C735" s="76"/>
      <c r="D735" s="77"/>
      <c r="E735" s="76"/>
      <c r="F735" s="76"/>
      <c r="G735" s="76"/>
      <c r="H735" s="76"/>
      <c r="I735" s="78"/>
      <c r="J735" s="76"/>
      <c r="K735" s="76"/>
      <c r="L735" s="76"/>
      <c r="M735" s="76"/>
      <c r="N735" s="76"/>
      <c r="O735" s="76"/>
      <c r="P735" s="76"/>
      <c r="Q735" s="76"/>
      <c r="R735" s="76"/>
      <c r="S735" s="76"/>
      <c r="T735" s="76"/>
      <c r="U735" s="76"/>
      <c r="V735" s="76"/>
      <c r="W735" s="76"/>
      <c r="X735" s="76"/>
      <c r="Y735" s="76"/>
      <c r="Z735" s="76"/>
      <c r="AA735" s="76"/>
      <c r="AB735" s="76"/>
      <c r="AC735" s="76"/>
      <c r="AD735" s="76"/>
      <c r="AE735" s="76"/>
    </row>
    <row r="736" spans="1:31" ht="15.75" customHeight="1" x14ac:dyDescent="0.3">
      <c r="A736" s="76"/>
      <c r="B736" s="76"/>
      <c r="C736" s="76"/>
      <c r="D736" s="77"/>
      <c r="E736" s="76"/>
      <c r="F736" s="76"/>
      <c r="G736" s="76"/>
      <c r="H736" s="76"/>
      <c r="I736" s="78"/>
      <c r="J736" s="76"/>
      <c r="K736" s="76"/>
      <c r="L736" s="76"/>
      <c r="M736" s="76"/>
      <c r="N736" s="76"/>
      <c r="O736" s="76"/>
      <c r="P736" s="76"/>
      <c r="Q736" s="76"/>
      <c r="R736" s="76"/>
      <c r="S736" s="76"/>
      <c r="T736" s="76"/>
      <c r="U736" s="76"/>
      <c r="V736" s="76"/>
      <c r="W736" s="76"/>
      <c r="X736" s="76"/>
      <c r="Y736" s="76"/>
      <c r="Z736" s="76"/>
      <c r="AA736" s="76"/>
      <c r="AB736" s="76"/>
      <c r="AC736" s="76"/>
      <c r="AD736" s="76"/>
      <c r="AE736" s="76"/>
    </row>
    <row r="737" spans="1:31" ht="15.75" customHeight="1" x14ac:dyDescent="0.3">
      <c r="A737" s="76"/>
      <c r="B737" s="76"/>
      <c r="C737" s="76"/>
      <c r="D737" s="77"/>
      <c r="E737" s="76"/>
      <c r="F737" s="76"/>
      <c r="G737" s="76"/>
      <c r="H737" s="76"/>
      <c r="I737" s="78"/>
      <c r="J737" s="76"/>
      <c r="K737" s="76"/>
      <c r="L737" s="76"/>
      <c r="M737" s="76"/>
      <c r="N737" s="76"/>
      <c r="O737" s="76"/>
      <c r="P737" s="76"/>
      <c r="Q737" s="76"/>
      <c r="R737" s="76"/>
      <c r="S737" s="76"/>
      <c r="T737" s="76"/>
      <c r="U737" s="76"/>
      <c r="V737" s="76"/>
      <c r="W737" s="76"/>
      <c r="X737" s="76"/>
      <c r="Y737" s="76"/>
      <c r="Z737" s="76"/>
      <c r="AA737" s="76"/>
      <c r="AB737" s="76"/>
      <c r="AC737" s="76"/>
      <c r="AD737" s="76"/>
      <c r="AE737" s="76"/>
    </row>
    <row r="738" spans="1:31" ht="15.75" customHeight="1" x14ac:dyDescent="0.3">
      <c r="A738" s="76"/>
      <c r="B738" s="76"/>
      <c r="C738" s="76"/>
      <c r="D738" s="77"/>
      <c r="E738" s="76"/>
      <c r="F738" s="76"/>
      <c r="G738" s="76"/>
      <c r="H738" s="76"/>
      <c r="I738" s="78"/>
      <c r="J738" s="76"/>
      <c r="K738" s="76"/>
      <c r="L738" s="76"/>
      <c r="M738" s="76"/>
      <c r="N738" s="76"/>
      <c r="O738" s="76"/>
      <c r="P738" s="76"/>
      <c r="Q738" s="76"/>
      <c r="R738" s="76"/>
      <c r="S738" s="76"/>
      <c r="T738" s="76"/>
      <c r="U738" s="76"/>
      <c r="V738" s="76"/>
      <c r="W738" s="76"/>
      <c r="X738" s="76"/>
      <c r="Y738" s="76"/>
      <c r="Z738" s="76"/>
      <c r="AA738" s="76"/>
      <c r="AB738" s="76"/>
      <c r="AC738" s="76"/>
      <c r="AD738" s="76"/>
      <c r="AE738" s="76"/>
    </row>
    <row r="739" spans="1:31" ht="15.75" customHeight="1" x14ac:dyDescent="0.3">
      <c r="A739" s="76"/>
      <c r="B739" s="76"/>
      <c r="C739" s="76"/>
      <c r="D739" s="77"/>
      <c r="E739" s="76"/>
      <c r="F739" s="76"/>
      <c r="G739" s="76"/>
      <c r="H739" s="76"/>
      <c r="I739" s="78"/>
      <c r="J739" s="76"/>
      <c r="K739" s="76"/>
      <c r="L739" s="76"/>
      <c r="M739" s="76"/>
      <c r="N739" s="76"/>
      <c r="O739" s="76"/>
      <c r="P739" s="76"/>
      <c r="Q739" s="76"/>
      <c r="R739" s="76"/>
      <c r="S739" s="76"/>
      <c r="T739" s="76"/>
      <c r="U739" s="76"/>
      <c r="V739" s="76"/>
      <c r="W739" s="76"/>
      <c r="X739" s="76"/>
      <c r="Y739" s="76"/>
      <c r="Z739" s="76"/>
      <c r="AA739" s="76"/>
      <c r="AB739" s="76"/>
      <c r="AC739" s="76"/>
      <c r="AD739" s="76"/>
      <c r="AE739" s="76"/>
    </row>
    <row r="740" spans="1:31" ht="15.75" customHeight="1" x14ac:dyDescent="0.3">
      <c r="A740" s="76"/>
      <c r="B740" s="76"/>
      <c r="C740" s="76"/>
      <c r="D740" s="77"/>
      <c r="E740" s="76"/>
      <c r="F740" s="76"/>
      <c r="G740" s="76"/>
      <c r="H740" s="76"/>
      <c r="I740" s="78"/>
      <c r="J740" s="76"/>
      <c r="K740" s="76"/>
      <c r="L740" s="76"/>
      <c r="M740" s="76"/>
      <c r="N740" s="76"/>
      <c r="O740" s="76"/>
      <c r="P740" s="76"/>
      <c r="Q740" s="76"/>
      <c r="R740" s="76"/>
      <c r="S740" s="76"/>
      <c r="T740" s="76"/>
      <c r="U740" s="76"/>
      <c r="V740" s="76"/>
      <c r="W740" s="76"/>
      <c r="X740" s="76"/>
      <c r="Y740" s="76"/>
      <c r="Z740" s="76"/>
      <c r="AA740" s="76"/>
      <c r="AB740" s="76"/>
      <c r="AC740" s="76"/>
      <c r="AD740" s="76"/>
      <c r="AE740" s="76"/>
    </row>
    <row r="741" spans="1:31" ht="15.75" customHeight="1" x14ac:dyDescent="0.3">
      <c r="A741" s="76"/>
      <c r="B741" s="76"/>
      <c r="C741" s="76"/>
      <c r="D741" s="77"/>
      <c r="E741" s="76"/>
      <c r="F741" s="76"/>
      <c r="G741" s="76"/>
      <c r="H741" s="76"/>
      <c r="I741" s="78"/>
      <c r="J741" s="76"/>
      <c r="K741" s="76"/>
      <c r="L741" s="76"/>
      <c r="M741" s="76"/>
      <c r="N741" s="76"/>
      <c r="O741" s="76"/>
      <c r="P741" s="76"/>
      <c r="Q741" s="76"/>
      <c r="R741" s="76"/>
      <c r="S741" s="76"/>
      <c r="T741" s="76"/>
      <c r="U741" s="76"/>
      <c r="V741" s="76"/>
      <c r="W741" s="76"/>
      <c r="X741" s="76"/>
      <c r="Y741" s="76"/>
      <c r="Z741" s="76"/>
      <c r="AA741" s="76"/>
      <c r="AB741" s="76"/>
      <c r="AC741" s="76"/>
      <c r="AD741" s="76"/>
      <c r="AE741" s="76"/>
    </row>
    <row r="742" spans="1:31" ht="15.75" customHeight="1" x14ac:dyDescent="0.3">
      <c r="A742" s="76"/>
      <c r="B742" s="76"/>
      <c r="C742" s="76"/>
      <c r="D742" s="77"/>
      <c r="E742" s="76"/>
      <c r="F742" s="76"/>
      <c r="G742" s="76"/>
      <c r="H742" s="76"/>
      <c r="I742" s="78"/>
      <c r="J742" s="76"/>
      <c r="K742" s="76"/>
      <c r="L742" s="76"/>
      <c r="M742" s="76"/>
      <c r="N742" s="76"/>
      <c r="O742" s="76"/>
      <c r="P742" s="76"/>
      <c r="Q742" s="76"/>
      <c r="R742" s="76"/>
      <c r="S742" s="76"/>
      <c r="T742" s="76"/>
      <c r="U742" s="76"/>
      <c r="V742" s="76"/>
      <c r="W742" s="76"/>
      <c r="X742" s="76"/>
      <c r="Y742" s="76"/>
      <c r="Z742" s="76"/>
      <c r="AA742" s="76"/>
      <c r="AB742" s="76"/>
      <c r="AC742" s="76"/>
      <c r="AD742" s="76"/>
      <c r="AE742" s="76"/>
    </row>
    <row r="743" spans="1:31" ht="15.75" customHeight="1" x14ac:dyDescent="0.3">
      <c r="A743" s="76"/>
      <c r="B743" s="76"/>
      <c r="C743" s="76"/>
      <c r="D743" s="77"/>
      <c r="E743" s="76"/>
      <c r="F743" s="76"/>
      <c r="G743" s="76"/>
      <c r="H743" s="76"/>
      <c r="I743" s="78"/>
      <c r="J743" s="76"/>
      <c r="K743" s="76"/>
      <c r="L743" s="76"/>
      <c r="M743" s="76"/>
      <c r="N743" s="76"/>
      <c r="O743" s="76"/>
      <c r="P743" s="76"/>
      <c r="Q743" s="76"/>
      <c r="R743" s="76"/>
      <c r="S743" s="76"/>
      <c r="T743" s="76"/>
      <c r="U743" s="76"/>
      <c r="V743" s="76"/>
      <c r="W743" s="76"/>
      <c r="X743" s="76"/>
      <c r="Y743" s="76"/>
      <c r="Z743" s="76"/>
      <c r="AA743" s="76"/>
      <c r="AB743" s="76"/>
      <c r="AC743" s="76"/>
      <c r="AD743" s="76"/>
      <c r="AE743" s="76"/>
    </row>
    <row r="744" spans="1:31" ht="15.75" customHeight="1" x14ac:dyDescent="0.3">
      <c r="A744" s="76"/>
      <c r="B744" s="76"/>
      <c r="C744" s="76"/>
      <c r="D744" s="77"/>
      <c r="E744" s="76"/>
      <c r="F744" s="76"/>
      <c r="G744" s="76"/>
      <c r="H744" s="76"/>
      <c r="I744" s="78"/>
      <c r="J744" s="76"/>
      <c r="K744" s="76"/>
      <c r="L744" s="76"/>
      <c r="M744" s="76"/>
      <c r="N744" s="76"/>
      <c r="O744" s="76"/>
      <c r="P744" s="76"/>
      <c r="Q744" s="76"/>
      <c r="R744" s="76"/>
      <c r="S744" s="76"/>
      <c r="T744" s="76"/>
      <c r="U744" s="76"/>
      <c r="V744" s="76"/>
      <c r="W744" s="76"/>
      <c r="X744" s="76"/>
      <c r="Y744" s="76"/>
      <c r="Z744" s="76"/>
      <c r="AA744" s="76"/>
      <c r="AB744" s="76"/>
      <c r="AC744" s="76"/>
      <c r="AD744" s="76"/>
      <c r="AE744" s="76"/>
    </row>
    <row r="745" spans="1:31" ht="15.75" customHeight="1" x14ac:dyDescent="0.3">
      <c r="A745" s="76"/>
      <c r="B745" s="76"/>
      <c r="C745" s="76"/>
      <c r="D745" s="77"/>
      <c r="E745" s="76"/>
      <c r="F745" s="76"/>
      <c r="G745" s="76"/>
      <c r="H745" s="76"/>
      <c r="I745" s="78"/>
      <c r="J745" s="76"/>
      <c r="K745" s="76"/>
      <c r="L745" s="76"/>
      <c r="M745" s="76"/>
      <c r="N745" s="76"/>
      <c r="O745" s="76"/>
      <c r="P745" s="76"/>
      <c r="Q745" s="76"/>
      <c r="R745" s="76"/>
      <c r="S745" s="76"/>
      <c r="T745" s="76"/>
      <c r="U745" s="76"/>
      <c r="V745" s="76"/>
      <c r="W745" s="76"/>
      <c r="X745" s="76"/>
      <c r="Y745" s="76"/>
      <c r="Z745" s="76"/>
      <c r="AA745" s="76"/>
      <c r="AB745" s="76"/>
      <c r="AC745" s="76"/>
      <c r="AD745" s="76"/>
      <c r="AE745" s="76"/>
    </row>
    <row r="746" spans="1:31" ht="15.75" customHeight="1" x14ac:dyDescent="0.3">
      <c r="A746" s="76"/>
      <c r="B746" s="76"/>
      <c r="C746" s="76"/>
      <c r="D746" s="77"/>
      <c r="E746" s="76"/>
      <c r="F746" s="76"/>
      <c r="G746" s="76"/>
      <c r="H746" s="76"/>
      <c r="I746" s="78"/>
      <c r="J746" s="76"/>
      <c r="K746" s="76"/>
      <c r="L746" s="76"/>
      <c r="M746" s="76"/>
      <c r="N746" s="76"/>
      <c r="O746" s="76"/>
      <c r="P746" s="76"/>
      <c r="Q746" s="76"/>
      <c r="R746" s="76"/>
      <c r="S746" s="76"/>
      <c r="T746" s="76"/>
      <c r="U746" s="76"/>
      <c r="V746" s="76"/>
      <c r="W746" s="76"/>
      <c r="X746" s="76"/>
      <c r="Y746" s="76"/>
      <c r="Z746" s="76"/>
      <c r="AA746" s="76"/>
      <c r="AB746" s="76"/>
      <c r="AC746" s="76"/>
      <c r="AD746" s="76"/>
      <c r="AE746" s="76"/>
    </row>
    <row r="747" spans="1:31" ht="15.75" customHeight="1" x14ac:dyDescent="0.3">
      <c r="A747" s="76"/>
      <c r="B747" s="76"/>
      <c r="C747" s="76"/>
      <c r="D747" s="77"/>
      <c r="E747" s="76"/>
      <c r="F747" s="76"/>
      <c r="G747" s="76"/>
      <c r="H747" s="76"/>
      <c r="I747" s="78"/>
      <c r="J747" s="76"/>
      <c r="K747" s="76"/>
      <c r="L747" s="76"/>
      <c r="M747" s="76"/>
      <c r="N747" s="76"/>
      <c r="O747" s="76"/>
      <c r="P747" s="76"/>
      <c r="Q747" s="76"/>
      <c r="R747" s="76"/>
      <c r="S747" s="76"/>
      <c r="T747" s="76"/>
      <c r="U747" s="76"/>
      <c r="V747" s="76"/>
      <c r="W747" s="76"/>
      <c r="X747" s="76"/>
      <c r="Y747" s="76"/>
      <c r="Z747" s="76"/>
      <c r="AA747" s="76"/>
      <c r="AB747" s="76"/>
      <c r="AC747" s="76"/>
      <c r="AD747" s="76"/>
      <c r="AE747" s="76"/>
    </row>
    <row r="748" spans="1:31" ht="15.75" customHeight="1" x14ac:dyDescent="0.3">
      <c r="A748" s="76"/>
      <c r="B748" s="76"/>
      <c r="C748" s="76"/>
      <c r="D748" s="77"/>
      <c r="E748" s="76"/>
      <c r="F748" s="76"/>
      <c r="G748" s="76"/>
      <c r="H748" s="76"/>
      <c r="I748" s="78"/>
      <c r="J748" s="76"/>
      <c r="K748" s="76"/>
      <c r="L748" s="76"/>
      <c r="M748" s="76"/>
      <c r="N748" s="76"/>
      <c r="O748" s="76"/>
      <c r="P748" s="76"/>
      <c r="Q748" s="76"/>
      <c r="R748" s="76"/>
      <c r="S748" s="76"/>
      <c r="T748" s="76"/>
      <c r="U748" s="76"/>
      <c r="V748" s="76"/>
      <c r="W748" s="76"/>
      <c r="X748" s="76"/>
      <c r="Y748" s="76"/>
      <c r="Z748" s="76"/>
      <c r="AA748" s="76"/>
      <c r="AB748" s="76"/>
      <c r="AC748" s="76"/>
      <c r="AD748" s="76"/>
      <c r="AE748" s="76"/>
    </row>
    <row r="749" spans="1:31" ht="15.75" customHeight="1" x14ac:dyDescent="0.3">
      <c r="A749" s="76"/>
      <c r="B749" s="76"/>
      <c r="C749" s="76"/>
      <c r="D749" s="77"/>
      <c r="E749" s="76"/>
      <c r="F749" s="76"/>
      <c r="G749" s="76"/>
      <c r="H749" s="76"/>
      <c r="I749" s="78"/>
      <c r="J749" s="76"/>
      <c r="K749" s="76"/>
      <c r="L749" s="76"/>
      <c r="M749" s="76"/>
      <c r="N749" s="76"/>
      <c r="O749" s="76"/>
      <c r="P749" s="76"/>
      <c r="Q749" s="76"/>
      <c r="R749" s="76"/>
      <c r="S749" s="76"/>
      <c r="T749" s="76"/>
      <c r="U749" s="76"/>
      <c r="V749" s="76"/>
      <c r="W749" s="76"/>
      <c r="X749" s="76"/>
      <c r="Y749" s="76"/>
      <c r="Z749" s="76"/>
      <c r="AA749" s="76"/>
      <c r="AB749" s="76"/>
      <c r="AC749" s="76"/>
      <c r="AD749" s="76"/>
      <c r="AE749" s="76"/>
    </row>
    <row r="750" spans="1:31" ht="15.75" customHeight="1" x14ac:dyDescent="0.3">
      <c r="A750" s="76"/>
      <c r="B750" s="76"/>
      <c r="C750" s="76"/>
      <c r="D750" s="77"/>
      <c r="E750" s="76"/>
      <c r="F750" s="76"/>
      <c r="G750" s="76"/>
      <c r="H750" s="76"/>
      <c r="I750" s="78"/>
      <c r="J750" s="76"/>
      <c r="K750" s="76"/>
      <c r="L750" s="76"/>
      <c r="M750" s="76"/>
      <c r="N750" s="76"/>
      <c r="O750" s="76"/>
      <c r="P750" s="76"/>
      <c r="Q750" s="76"/>
      <c r="R750" s="76"/>
      <c r="S750" s="76"/>
      <c r="T750" s="76"/>
      <c r="U750" s="76"/>
      <c r="V750" s="76"/>
      <c r="W750" s="76"/>
      <c r="X750" s="76"/>
      <c r="Y750" s="76"/>
      <c r="Z750" s="76"/>
      <c r="AA750" s="76"/>
      <c r="AB750" s="76"/>
      <c r="AC750" s="76"/>
      <c r="AD750" s="76"/>
      <c r="AE750" s="76"/>
    </row>
    <row r="751" spans="1:31" ht="15.75" customHeight="1" x14ac:dyDescent="0.3">
      <c r="A751" s="76"/>
      <c r="B751" s="76"/>
      <c r="C751" s="76"/>
      <c r="D751" s="77"/>
      <c r="E751" s="76"/>
      <c r="F751" s="76"/>
      <c r="G751" s="76"/>
      <c r="H751" s="76"/>
      <c r="I751" s="78"/>
      <c r="J751" s="76"/>
      <c r="K751" s="76"/>
      <c r="L751" s="76"/>
      <c r="M751" s="76"/>
      <c r="N751" s="76"/>
      <c r="O751" s="76"/>
      <c r="P751" s="76"/>
      <c r="Q751" s="76"/>
      <c r="R751" s="76"/>
      <c r="S751" s="76"/>
      <c r="T751" s="76"/>
      <c r="U751" s="76"/>
      <c r="V751" s="76"/>
      <c r="W751" s="76"/>
      <c r="X751" s="76"/>
      <c r="Y751" s="76"/>
      <c r="Z751" s="76"/>
      <c r="AA751" s="76"/>
      <c r="AB751" s="76"/>
      <c r="AC751" s="76"/>
      <c r="AD751" s="76"/>
      <c r="AE751" s="76"/>
    </row>
    <row r="752" spans="1:31" ht="15.75" customHeight="1" x14ac:dyDescent="0.3">
      <c r="A752" s="76"/>
      <c r="B752" s="76"/>
      <c r="C752" s="76"/>
      <c r="D752" s="77"/>
      <c r="E752" s="76"/>
      <c r="F752" s="76"/>
      <c r="G752" s="76"/>
      <c r="H752" s="76"/>
      <c r="I752" s="78"/>
      <c r="J752" s="76"/>
      <c r="K752" s="76"/>
      <c r="L752" s="76"/>
      <c r="M752" s="76"/>
      <c r="N752" s="76"/>
      <c r="O752" s="76"/>
      <c r="P752" s="76"/>
      <c r="Q752" s="76"/>
      <c r="R752" s="76"/>
      <c r="S752" s="76"/>
      <c r="T752" s="76"/>
      <c r="U752" s="76"/>
      <c r="V752" s="76"/>
      <c r="W752" s="76"/>
      <c r="X752" s="76"/>
      <c r="Y752" s="76"/>
      <c r="Z752" s="76"/>
      <c r="AA752" s="76"/>
      <c r="AB752" s="76"/>
      <c r="AC752" s="76"/>
      <c r="AD752" s="76"/>
      <c r="AE752" s="76"/>
    </row>
    <row r="753" spans="1:31" ht="15.75" customHeight="1" x14ac:dyDescent="0.3">
      <c r="A753" s="76"/>
      <c r="B753" s="76"/>
      <c r="C753" s="76"/>
      <c r="D753" s="77"/>
      <c r="E753" s="76"/>
      <c r="F753" s="76"/>
      <c r="G753" s="76"/>
      <c r="H753" s="76"/>
      <c r="I753" s="78"/>
      <c r="J753" s="76"/>
      <c r="K753" s="76"/>
      <c r="L753" s="76"/>
      <c r="M753" s="76"/>
      <c r="N753" s="76"/>
      <c r="O753" s="76"/>
      <c r="P753" s="76"/>
      <c r="Q753" s="76"/>
      <c r="R753" s="76"/>
      <c r="S753" s="76"/>
      <c r="T753" s="76"/>
      <c r="U753" s="76"/>
      <c r="V753" s="76"/>
      <c r="W753" s="76"/>
      <c r="X753" s="76"/>
      <c r="Y753" s="76"/>
      <c r="Z753" s="76"/>
      <c r="AA753" s="76"/>
      <c r="AB753" s="76"/>
      <c r="AC753" s="76"/>
      <c r="AD753" s="76"/>
      <c r="AE753" s="76"/>
    </row>
    <row r="754" spans="1:31" ht="15.75" customHeight="1" x14ac:dyDescent="0.3">
      <c r="A754" s="76"/>
      <c r="B754" s="76"/>
      <c r="C754" s="76"/>
      <c r="D754" s="77"/>
      <c r="E754" s="76"/>
      <c r="F754" s="76"/>
      <c r="G754" s="76"/>
      <c r="H754" s="76"/>
      <c r="I754" s="78"/>
      <c r="J754" s="76"/>
      <c r="K754" s="76"/>
      <c r="L754" s="76"/>
      <c r="M754" s="76"/>
      <c r="N754" s="76"/>
      <c r="O754" s="76"/>
      <c r="P754" s="76"/>
      <c r="Q754" s="76"/>
      <c r="R754" s="76"/>
      <c r="S754" s="76"/>
      <c r="T754" s="76"/>
      <c r="U754" s="76"/>
      <c r="V754" s="76"/>
      <c r="W754" s="76"/>
      <c r="X754" s="76"/>
      <c r="Y754" s="76"/>
      <c r="Z754" s="76"/>
      <c r="AA754" s="76"/>
      <c r="AB754" s="76"/>
      <c r="AC754" s="76"/>
      <c r="AD754" s="76"/>
      <c r="AE754" s="76"/>
    </row>
    <row r="755" spans="1:31" ht="15.75" customHeight="1" x14ac:dyDescent="0.3">
      <c r="A755" s="76"/>
      <c r="B755" s="76"/>
      <c r="C755" s="76"/>
      <c r="D755" s="77"/>
      <c r="E755" s="76"/>
      <c r="F755" s="76"/>
      <c r="G755" s="76"/>
      <c r="H755" s="76"/>
      <c r="I755" s="78"/>
      <c r="J755" s="76"/>
      <c r="K755" s="76"/>
      <c r="L755" s="76"/>
      <c r="M755" s="76"/>
      <c r="N755" s="76"/>
      <c r="O755" s="76"/>
      <c r="P755" s="76"/>
      <c r="Q755" s="76"/>
      <c r="R755" s="76"/>
      <c r="S755" s="76"/>
      <c r="T755" s="76"/>
      <c r="U755" s="76"/>
      <c r="V755" s="76"/>
      <c r="W755" s="76"/>
      <c r="X755" s="76"/>
      <c r="Y755" s="76"/>
      <c r="Z755" s="76"/>
      <c r="AA755" s="76"/>
      <c r="AB755" s="76"/>
      <c r="AC755" s="76"/>
      <c r="AD755" s="76"/>
      <c r="AE755" s="76"/>
    </row>
    <row r="756" spans="1:31" ht="15.75" customHeight="1" x14ac:dyDescent="0.3">
      <c r="A756" s="76"/>
      <c r="B756" s="76"/>
      <c r="C756" s="76"/>
      <c r="D756" s="77"/>
      <c r="E756" s="76"/>
      <c r="F756" s="76"/>
      <c r="G756" s="76"/>
      <c r="H756" s="76"/>
      <c r="I756" s="78"/>
      <c r="J756" s="76"/>
      <c r="K756" s="76"/>
      <c r="L756" s="76"/>
      <c r="M756" s="76"/>
      <c r="N756" s="76"/>
      <c r="O756" s="76"/>
      <c r="P756" s="76"/>
      <c r="Q756" s="76"/>
      <c r="R756" s="76"/>
      <c r="S756" s="76"/>
      <c r="T756" s="76"/>
      <c r="U756" s="76"/>
      <c r="V756" s="76"/>
      <c r="W756" s="76"/>
      <c r="X756" s="76"/>
      <c r="Y756" s="76"/>
      <c r="Z756" s="76"/>
      <c r="AA756" s="76"/>
      <c r="AB756" s="76"/>
      <c r="AC756" s="76"/>
      <c r="AD756" s="76"/>
      <c r="AE756" s="76"/>
    </row>
    <row r="757" spans="1:31" ht="15.75" customHeight="1" x14ac:dyDescent="0.3">
      <c r="A757" s="76"/>
      <c r="B757" s="76"/>
      <c r="C757" s="76"/>
      <c r="D757" s="77"/>
      <c r="E757" s="76"/>
      <c r="F757" s="76"/>
      <c r="G757" s="76"/>
      <c r="H757" s="76"/>
      <c r="I757" s="78"/>
      <c r="J757" s="76"/>
      <c r="K757" s="76"/>
      <c r="L757" s="76"/>
      <c r="M757" s="76"/>
      <c r="N757" s="76"/>
      <c r="O757" s="76"/>
      <c r="P757" s="76"/>
      <c r="Q757" s="76"/>
      <c r="R757" s="76"/>
      <c r="S757" s="76"/>
      <c r="T757" s="76"/>
      <c r="U757" s="76"/>
      <c r="V757" s="76"/>
      <c r="W757" s="76"/>
      <c r="X757" s="76"/>
      <c r="Y757" s="76"/>
      <c r="Z757" s="76"/>
      <c r="AA757" s="76"/>
      <c r="AB757" s="76"/>
      <c r="AC757" s="76"/>
      <c r="AD757" s="76"/>
      <c r="AE757" s="76"/>
    </row>
    <row r="758" spans="1:31" ht="15.75" customHeight="1" x14ac:dyDescent="0.3">
      <c r="A758" s="76"/>
      <c r="B758" s="76"/>
      <c r="C758" s="76"/>
      <c r="D758" s="77"/>
      <c r="E758" s="76"/>
      <c r="F758" s="76"/>
      <c r="G758" s="76"/>
      <c r="H758" s="76"/>
      <c r="I758" s="78"/>
      <c r="J758" s="76"/>
      <c r="K758" s="76"/>
      <c r="L758" s="76"/>
      <c r="M758" s="76"/>
      <c r="N758" s="76"/>
      <c r="O758" s="76"/>
      <c r="P758" s="76"/>
      <c r="Q758" s="76"/>
      <c r="R758" s="76"/>
      <c r="S758" s="76"/>
      <c r="T758" s="76"/>
      <c r="U758" s="76"/>
      <c r="V758" s="76"/>
      <c r="W758" s="76"/>
      <c r="X758" s="76"/>
      <c r="Y758" s="76"/>
      <c r="Z758" s="76"/>
      <c r="AA758" s="76"/>
      <c r="AB758" s="76"/>
      <c r="AC758" s="76"/>
      <c r="AD758" s="76"/>
      <c r="AE758" s="76"/>
    </row>
    <row r="759" spans="1:31" ht="15.75" customHeight="1" x14ac:dyDescent="0.3">
      <c r="A759" s="76"/>
      <c r="B759" s="76"/>
      <c r="C759" s="76"/>
      <c r="D759" s="77"/>
      <c r="E759" s="76"/>
      <c r="F759" s="76"/>
      <c r="G759" s="76"/>
      <c r="H759" s="76"/>
      <c r="I759" s="78"/>
      <c r="J759" s="76"/>
      <c r="K759" s="76"/>
      <c r="L759" s="76"/>
      <c r="M759" s="76"/>
      <c r="N759" s="76"/>
      <c r="O759" s="76"/>
      <c r="P759" s="76"/>
      <c r="Q759" s="76"/>
      <c r="R759" s="76"/>
      <c r="S759" s="76"/>
      <c r="T759" s="76"/>
      <c r="U759" s="76"/>
      <c r="V759" s="76"/>
      <c r="W759" s="76"/>
      <c r="X759" s="76"/>
      <c r="Y759" s="76"/>
      <c r="Z759" s="76"/>
      <c r="AA759" s="76"/>
      <c r="AB759" s="76"/>
      <c r="AC759" s="76"/>
      <c r="AD759" s="76"/>
      <c r="AE759" s="76"/>
    </row>
    <row r="760" spans="1:31" ht="15.75" customHeight="1" x14ac:dyDescent="0.3">
      <c r="A760" s="76"/>
      <c r="B760" s="76"/>
      <c r="C760" s="76"/>
      <c r="D760" s="77"/>
      <c r="E760" s="76"/>
      <c r="F760" s="76"/>
      <c r="G760" s="76"/>
      <c r="H760" s="76"/>
      <c r="I760" s="78"/>
      <c r="J760" s="76"/>
      <c r="K760" s="76"/>
      <c r="L760" s="76"/>
      <c r="M760" s="76"/>
      <c r="N760" s="76"/>
      <c r="O760" s="76"/>
      <c r="P760" s="76"/>
      <c r="Q760" s="76"/>
      <c r="R760" s="76"/>
      <c r="S760" s="76"/>
      <c r="T760" s="76"/>
      <c r="U760" s="76"/>
      <c r="V760" s="76"/>
      <c r="W760" s="76"/>
      <c r="X760" s="76"/>
      <c r="Y760" s="76"/>
      <c r="Z760" s="76"/>
      <c r="AA760" s="76"/>
      <c r="AB760" s="76"/>
      <c r="AC760" s="76"/>
      <c r="AD760" s="76"/>
      <c r="AE760" s="76"/>
    </row>
    <row r="761" spans="1:31" ht="15.75" customHeight="1" x14ac:dyDescent="0.3">
      <c r="A761" s="76"/>
      <c r="B761" s="76"/>
      <c r="C761" s="76"/>
      <c r="D761" s="77"/>
      <c r="E761" s="76"/>
      <c r="F761" s="76"/>
      <c r="G761" s="76"/>
      <c r="H761" s="76"/>
      <c r="I761" s="78"/>
      <c r="J761" s="76"/>
      <c r="K761" s="76"/>
      <c r="L761" s="76"/>
      <c r="M761" s="76"/>
      <c r="N761" s="76"/>
      <c r="O761" s="76"/>
      <c r="P761" s="76"/>
      <c r="Q761" s="76"/>
      <c r="R761" s="76"/>
      <c r="S761" s="76"/>
      <c r="T761" s="76"/>
      <c r="U761" s="76"/>
      <c r="V761" s="76"/>
      <c r="W761" s="76"/>
      <c r="X761" s="76"/>
      <c r="Y761" s="76"/>
      <c r="Z761" s="76"/>
      <c r="AA761" s="76"/>
      <c r="AB761" s="76"/>
      <c r="AC761" s="76"/>
      <c r="AD761" s="76"/>
      <c r="AE761" s="76"/>
    </row>
    <row r="762" spans="1:31" ht="15.75" customHeight="1" x14ac:dyDescent="0.3">
      <c r="A762" s="76"/>
      <c r="B762" s="76"/>
      <c r="C762" s="76"/>
      <c r="D762" s="77"/>
      <c r="E762" s="76"/>
      <c r="F762" s="76"/>
      <c r="G762" s="76"/>
      <c r="H762" s="76"/>
      <c r="I762" s="78"/>
      <c r="J762" s="76"/>
      <c r="K762" s="76"/>
      <c r="L762" s="76"/>
      <c r="M762" s="76"/>
      <c r="N762" s="76"/>
      <c r="O762" s="76"/>
      <c r="P762" s="76"/>
      <c r="Q762" s="76"/>
      <c r="R762" s="76"/>
      <c r="S762" s="76"/>
      <c r="T762" s="76"/>
      <c r="U762" s="76"/>
      <c r="V762" s="76"/>
      <c r="W762" s="76"/>
      <c r="X762" s="76"/>
      <c r="Y762" s="76"/>
      <c r="Z762" s="76"/>
      <c r="AA762" s="76"/>
      <c r="AB762" s="76"/>
      <c r="AC762" s="76"/>
      <c r="AD762" s="76"/>
      <c r="AE762" s="76"/>
    </row>
    <row r="763" spans="1:31" ht="15.75" customHeight="1" x14ac:dyDescent="0.3">
      <c r="A763" s="76"/>
      <c r="B763" s="76"/>
      <c r="C763" s="76"/>
      <c r="D763" s="77"/>
      <c r="E763" s="76"/>
      <c r="F763" s="76"/>
      <c r="G763" s="76"/>
      <c r="H763" s="76"/>
      <c r="I763" s="78"/>
      <c r="J763" s="76"/>
      <c r="K763" s="76"/>
      <c r="L763" s="76"/>
      <c r="M763" s="76"/>
      <c r="N763" s="76"/>
      <c r="O763" s="76"/>
      <c r="P763" s="76"/>
      <c r="Q763" s="76"/>
      <c r="R763" s="76"/>
      <c r="S763" s="76"/>
      <c r="T763" s="76"/>
      <c r="U763" s="76"/>
      <c r="V763" s="76"/>
      <c r="W763" s="76"/>
      <c r="X763" s="76"/>
      <c r="Y763" s="76"/>
      <c r="Z763" s="76"/>
      <c r="AA763" s="76"/>
      <c r="AB763" s="76"/>
      <c r="AC763" s="76"/>
      <c r="AD763" s="76"/>
      <c r="AE763" s="76"/>
    </row>
    <row r="764" spans="1:31" ht="15.75" customHeight="1" x14ac:dyDescent="0.3">
      <c r="A764" s="76"/>
      <c r="B764" s="76"/>
      <c r="C764" s="76"/>
      <c r="D764" s="77"/>
      <c r="E764" s="76"/>
      <c r="F764" s="76"/>
      <c r="G764" s="76"/>
      <c r="H764" s="76"/>
      <c r="I764" s="78"/>
      <c r="J764" s="76"/>
      <c r="K764" s="76"/>
      <c r="L764" s="76"/>
      <c r="M764" s="76"/>
      <c r="N764" s="76"/>
      <c r="O764" s="76"/>
      <c r="P764" s="76"/>
      <c r="Q764" s="76"/>
      <c r="R764" s="76"/>
      <c r="S764" s="76"/>
      <c r="T764" s="76"/>
      <c r="U764" s="76"/>
      <c r="V764" s="76"/>
      <c r="W764" s="76"/>
      <c r="X764" s="76"/>
      <c r="Y764" s="76"/>
      <c r="Z764" s="76"/>
      <c r="AA764" s="76"/>
      <c r="AB764" s="76"/>
      <c r="AC764" s="76"/>
      <c r="AD764" s="76"/>
      <c r="AE764" s="76"/>
    </row>
    <row r="765" spans="1:31" ht="15.75" customHeight="1" x14ac:dyDescent="0.3">
      <c r="A765" s="76"/>
      <c r="B765" s="76"/>
      <c r="C765" s="76"/>
      <c r="D765" s="77"/>
      <c r="E765" s="76"/>
      <c r="F765" s="76"/>
      <c r="G765" s="76"/>
      <c r="H765" s="76"/>
      <c r="I765" s="78"/>
      <c r="J765" s="76"/>
      <c r="K765" s="76"/>
      <c r="L765" s="76"/>
      <c r="M765" s="76"/>
      <c r="N765" s="76"/>
      <c r="O765" s="76"/>
      <c r="P765" s="76"/>
      <c r="Q765" s="76"/>
      <c r="R765" s="76"/>
      <c r="S765" s="76"/>
      <c r="T765" s="76"/>
      <c r="U765" s="76"/>
      <c r="V765" s="76"/>
      <c r="W765" s="76"/>
      <c r="X765" s="76"/>
      <c r="Y765" s="76"/>
      <c r="Z765" s="76"/>
      <c r="AA765" s="76"/>
      <c r="AB765" s="76"/>
      <c r="AC765" s="76"/>
      <c r="AD765" s="76"/>
      <c r="AE765" s="76"/>
    </row>
    <row r="766" spans="1:31" ht="15.75" customHeight="1" x14ac:dyDescent="0.3">
      <c r="A766" s="76"/>
      <c r="B766" s="76"/>
      <c r="C766" s="76"/>
      <c r="D766" s="77"/>
      <c r="E766" s="76"/>
      <c r="F766" s="76"/>
      <c r="G766" s="76"/>
      <c r="H766" s="76"/>
      <c r="I766" s="78"/>
      <c r="J766" s="76"/>
      <c r="K766" s="76"/>
      <c r="L766" s="76"/>
      <c r="M766" s="76"/>
      <c r="N766" s="76"/>
      <c r="O766" s="76"/>
      <c r="P766" s="76"/>
      <c r="Q766" s="76"/>
      <c r="R766" s="76"/>
      <c r="S766" s="76"/>
      <c r="T766" s="76"/>
      <c r="U766" s="76"/>
      <c r="V766" s="76"/>
      <c r="W766" s="76"/>
      <c r="X766" s="76"/>
      <c r="Y766" s="76"/>
      <c r="Z766" s="76"/>
      <c r="AA766" s="76"/>
      <c r="AB766" s="76"/>
      <c r="AC766" s="76"/>
      <c r="AD766" s="76"/>
      <c r="AE766" s="76"/>
    </row>
    <row r="767" spans="1:31" ht="15.75" customHeight="1" x14ac:dyDescent="0.3">
      <c r="A767" s="76"/>
      <c r="B767" s="76"/>
      <c r="C767" s="76"/>
      <c r="D767" s="77"/>
      <c r="E767" s="76"/>
      <c r="F767" s="76"/>
      <c r="G767" s="76"/>
      <c r="H767" s="76"/>
      <c r="I767" s="78"/>
      <c r="J767" s="76"/>
      <c r="K767" s="76"/>
      <c r="L767" s="76"/>
      <c r="M767" s="76"/>
      <c r="N767" s="76"/>
      <c r="O767" s="76"/>
      <c r="P767" s="76"/>
      <c r="Q767" s="76"/>
      <c r="R767" s="76"/>
      <c r="S767" s="76"/>
      <c r="T767" s="76"/>
      <c r="U767" s="76"/>
      <c r="V767" s="76"/>
      <c r="W767" s="76"/>
      <c r="X767" s="76"/>
      <c r="Y767" s="76"/>
      <c r="Z767" s="76"/>
      <c r="AA767" s="76"/>
      <c r="AB767" s="76"/>
      <c r="AC767" s="76"/>
      <c r="AD767" s="76"/>
      <c r="AE767" s="76"/>
    </row>
    <row r="768" spans="1:31" ht="15.75" customHeight="1" x14ac:dyDescent="0.3">
      <c r="A768" s="76"/>
      <c r="B768" s="76"/>
      <c r="C768" s="76"/>
      <c r="D768" s="77"/>
      <c r="E768" s="76"/>
      <c r="F768" s="76"/>
      <c r="G768" s="76"/>
      <c r="H768" s="76"/>
      <c r="I768" s="78"/>
      <c r="J768" s="76"/>
      <c r="K768" s="76"/>
      <c r="L768" s="76"/>
      <c r="M768" s="76"/>
      <c r="N768" s="76"/>
      <c r="O768" s="76"/>
      <c r="P768" s="76"/>
      <c r="Q768" s="76"/>
      <c r="R768" s="76"/>
      <c r="S768" s="76"/>
      <c r="T768" s="76"/>
      <c r="U768" s="76"/>
      <c r="V768" s="76"/>
      <c r="W768" s="76"/>
      <c r="X768" s="76"/>
      <c r="Y768" s="76"/>
      <c r="Z768" s="76"/>
      <c r="AA768" s="76"/>
      <c r="AB768" s="76"/>
      <c r="AC768" s="76"/>
      <c r="AD768" s="76"/>
      <c r="AE768" s="76"/>
    </row>
    <row r="769" spans="1:31" ht="15.75" customHeight="1" x14ac:dyDescent="0.3">
      <c r="A769" s="76"/>
      <c r="B769" s="76"/>
      <c r="C769" s="76"/>
      <c r="D769" s="77"/>
      <c r="E769" s="76"/>
      <c r="F769" s="76"/>
      <c r="G769" s="76"/>
      <c r="H769" s="76"/>
      <c r="I769" s="78"/>
      <c r="J769" s="76"/>
      <c r="K769" s="76"/>
      <c r="L769" s="76"/>
      <c r="M769" s="76"/>
      <c r="N769" s="76"/>
      <c r="O769" s="76"/>
      <c r="P769" s="76"/>
      <c r="Q769" s="76"/>
      <c r="R769" s="76"/>
      <c r="S769" s="76"/>
      <c r="T769" s="76"/>
      <c r="U769" s="76"/>
      <c r="V769" s="76"/>
      <c r="W769" s="76"/>
      <c r="X769" s="76"/>
      <c r="Y769" s="76"/>
      <c r="Z769" s="76"/>
      <c r="AA769" s="76"/>
      <c r="AB769" s="76"/>
      <c r="AC769" s="76"/>
      <c r="AD769" s="76"/>
      <c r="AE769" s="76"/>
    </row>
    <row r="770" spans="1:31" ht="15.75" customHeight="1" x14ac:dyDescent="0.3">
      <c r="A770" s="76"/>
      <c r="B770" s="76"/>
      <c r="C770" s="76"/>
      <c r="D770" s="77"/>
      <c r="E770" s="76"/>
      <c r="F770" s="76"/>
      <c r="G770" s="76"/>
      <c r="H770" s="76"/>
      <c r="I770" s="78"/>
      <c r="J770" s="76"/>
      <c r="K770" s="76"/>
      <c r="L770" s="76"/>
      <c r="M770" s="76"/>
      <c r="N770" s="76"/>
      <c r="O770" s="76"/>
      <c r="P770" s="76"/>
      <c r="Q770" s="76"/>
      <c r="R770" s="76"/>
      <c r="S770" s="76"/>
      <c r="T770" s="76"/>
      <c r="U770" s="76"/>
      <c r="V770" s="76"/>
      <c r="W770" s="76"/>
      <c r="X770" s="76"/>
      <c r="Y770" s="76"/>
      <c r="Z770" s="76"/>
      <c r="AA770" s="76"/>
      <c r="AB770" s="76"/>
      <c r="AC770" s="76"/>
      <c r="AD770" s="76"/>
      <c r="AE770" s="76"/>
    </row>
    <row r="771" spans="1:31" ht="15.75" customHeight="1" x14ac:dyDescent="0.3">
      <c r="A771" s="76"/>
      <c r="B771" s="76"/>
      <c r="C771" s="76"/>
      <c r="D771" s="77"/>
      <c r="E771" s="76"/>
      <c r="F771" s="76"/>
      <c r="G771" s="76"/>
      <c r="H771" s="76"/>
      <c r="I771" s="78"/>
      <c r="J771" s="76"/>
      <c r="K771" s="76"/>
      <c r="L771" s="76"/>
      <c r="M771" s="76"/>
      <c r="N771" s="76"/>
      <c r="O771" s="76"/>
      <c r="P771" s="76"/>
      <c r="Q771" s="76"/>
      <c r="R771" s="76"/>
      <c r="S771" s="76"/>
      <c r="T771" s="76"/>
      <c r="U771" s="76"/>
      <c r="V771" s="76"/>
      <c r="W771" s="76"/>
      <c r="X771" s="76"/>
      <c r="Y771" s="76"/>
      <c r="Z771" s="76"/>
      <c r="AA771" s="76"/>
      <c r="AB771" s="76"/>
      <c r="AC771" s="76"/>
      <c r="AD771" s="76"/>
      <c r="AE771" s="76"/>
    </row>
    <row r="772" spans="1:31" ht="15.75" customHeight="1" x14ac:dyDescent="0.3">
      <c r="A772" s="76"/>
      <c r="B772" s="76"/>
      <c r="C772" s="76"/>
      <c r="D772" s="77"/>
      <c r="E772" s="76"/>
      <c r="F772" s="76"/>
      <c r="G772" s="76"/>
      <c r="H772" s="76"/>
      <c r="I772" s="78"/>
      <c r="J772" s="76"/>
      <c r="K772" s="76"/>
      <c r="L772" s="76"/>
      <c r="M772" s="76"/>
      <c r="N772" s="76"/>
      <c r="O772" s="76"/>
      <c r="P772" s="76"/>
      <c r="Q772" s="76"/>
      <c r="R772" s="76"/>
      <c r="S772" s="76"/>
      <c r="T772" s="76"/>
      <c r="U772" s="76"/>
      <c r="V772" s="76"/>
      <c r="W772" s="76"/>
      <c r="X772" s="76"/>
      <c r="Y772" s="76"/>
      <c r="Z772" s="76"/>
      <c r="AA772" s="76"/>
      <c r="AB772" s="76"/>
      <c r="AC772" s="76"/>
      <c r="AD772" s="76"/>
      <c r="AE772" s="76"/>
    </row>
    <row r="773" spans="1:31" ht="15.75" customHeight="1" x14ac:dyDescent="0.3">
      <c r="A773" s="76"/>
      <c r="B773" s="76"/>
      <c r="C773" s="76"/>
      <c r="D773" s="77"/>
      <c r="E773" s="76"/>
      <c r="F773" s="76"/>
      <c r="G773" s="76"/>
      <c r="H773" s="76"/>
      <c r="I773" s="78"/>
      <c r="J773" s="76"/>
      <c r="K773" s="76"/>
      <c r="L773" s="76"/>
      <c r="M773" s="76"/>
      <c r="N773" s="76"/>
      <c r="O773" s="76"/>
      <c r="P773" s="76"/>
      <c r="Q773" s="76"/>
      <c r="R773" s="76"/>
      <c r="S773" s="76"/>
      <c r="T773" s="76"/>
      <c r="U773" s="76"/>
      <c r="V773" s="76"/>
      <c r="W773" s="76"/>
      <c r="X773" s="76"/>
      <c r="Y773" s="76"/>
      <c r="Z773" s="76"/>
      <c r="AA773" s="76"/>
      <c r="AB773" s="76"/>
      <c r="AC773" s="76"/>
      <c r="AD773" s="76"/>
      <c r="AE773" s="76"/>
    </row>
    <row r="774" spans="1:31" ht="15.75" customHeight="1" x14ac:dyDescent="0.3">
      <c r="A774" s="76"/>
      <c r="B774" s="76"/>
      <c r="C774" s="76"/>
      <c r="D774" s="77"/>
      <c r="E774" s="76"/>
      <c r="F774" s="76"/>
      <c r="G774" s="76"/>
      <c r="H774" s="76"/>
      <c r="I774" s="78"/>
      <c r="J774" s="76"/>
      <c r="K774" s="76"/>
      <c r="L774" s="76"/>
      <c r="M774" s="76"/>
      <c r="N774" s="76"/>
      <c r="O774" s="76"/>
      <c r="P774" s="76"/>
      <c r="Q774" s="76"/>
      <c r="R774" s="76"/>
      <c r="S774" s="76"/>
      <c r="T774" s="76"/>
      <c r="U774" s="76"/>
      <c r="V774" s="76"/>
      <c r="W774" s="76"/>
      <c r="X774" s="76"/>
      <c r="Y774" s="76"/>
      <c r="Z774" s="76"/>
      <c r="AA774" s="76"/>
      <c r="AB774" s="76"/>
      <c r="AC774" s="76"/>
      <c r="AD774" s="76"/>
      <c r="AE774" s="76"/>
    </row>
    <row r="775" spans="1:31" ht="15.75" customHeight="1" x14ac:dyDescent="0.3">
      <c r="A775" s="76"/>
      <c r="B775" s="76"/>
      <c r="C775" s="76"/>
      <c r="D775" s="77"/>
      <c r="E775" s="76"/>
      <c r="F775" s="76"/>
      <c r="G775" s="76"/>
      <c r="H775" s="76"/>
      <c r="I775" s="78"/>
      <c r="J775" s="76"/>
      <c r="K775" s="76"/>
      <c r="L775" s="76"/>
      <c r="M775" s="76"/>
      <c r="N775" s="76"/>
      <c r="O775" s="76"/>
      <c r="P775" s="76"/>
      <c r="Q775" s="76"/>
      <c r="R775" s="76"/>
      <c r="S775" s="76"/>
      <c r="T775" s="76"/>
      <c r="U775" s="76"/>
      <c r="V775" s="76"/>
      <c r="W775" s="76"/>
      <c r="X775" s="76"/>
      <c r="Y775" s="76"/>
      <c r="Z775" s="76"/>
      <c r="AA775" s="76"/>
      <c r="AB775" s="76"/>
      <c r="AC775" s="76"/>
      <c r="AD775" s="76"/>
      <c r="AE775" s="76"/>
    </row>
    <row r="776" spans="1:31" ht="15.75" customHeight="1" x14ac:dyDescent="0.3">
      <c r="A776" s="76"/>
      <c r="B776" s="76"/>
      <c r="C776" s="76"/>
      <c r="D776" s="77"/>
      <c r="E776" s="76"/>
      <c r="F776" s="76"/>
      <c r="G776" s="76"/>
      <c r="H776" s="76"/>
      <c r="I776" s="78"/>
      <c r="J776" s="76"/>
      <c r="K776" s="76"/>
      <c r="L776" s="76"/>
      <c r="M776" s="76"/>
      <c r="N776" s="76"/>
      <c r="O776" s="76"/>
      <c r="P776" s="76"/>
      <c r="Q776" s="76"/>
      <c r="R776" s="76"/>
      <c r="S776" s="76"/>
      <c r="T776" s="76"/>
      <c r="U776" s="76"/>
      <c r="V776" s="76"/>
      <c r="W776" s="76"/>
      <c r="X776" s="76"/>
      <c r="Y776" s="76"/>
      <c r="Z776" s="76"/>
      <c r="AA776" s="76"/>
      <c r="AB776" s="76"/>
      <c r="AC776" s="76"/>
      <c r="AD776" s="76"/>
      <c r="AE776" s="76"/>
    </row>
    <row r="777" spans="1:31" ht="15.75" customHeight="1" x14ac:dyDescent="0.3">
      <c r="A777" s="76"/>
      <c r="B777" s="76"/>
      <c r="C777" s="76"/>
      <c r="D777" s="77"/>
      <c r="E777" s="76"/>
      <c r="F777" s="76"/>
      <c r="G777" s="76"/>
      <c r="H777" s="76"/>
      <c r="I777" s="78"/>
      <c r="J777" s="76"/>
      <c r="K777" s="76"/>
      <c r="L777" s="76"/>
      <c r="M777" s="76"/>
      <c r="N777" s="76"/>
      <c r="O777" s="76"/>
      <c r="P777" s="76"/>
      <c r="Q777" s="76"/>
      <c r="R777" s="76"/>
      <c r="S777" s="76"/>
      <c r="T777" s="76"/>
      <c r="U777" s="76"/>
      <c r="V777" s="76"/>
      <c r="W777" s="76"/>
      <c r="X777" s="76"/>
      <c r="Y777" s="76"/>
      <c r="Z777" s="76"/>
      <c r="AA777" s="76"/>
      <c r="AB777" s="76"/>
      <c r="AC777" s="76"/>
      <c r="AD777" s="76"/>
      <c r="AE777" s="76"/>
    </row>
    <row r="778" spans="1:31" ht="15.75" customHeight="1" x14ac:dyDescent="0.3">
      <c r="A778" s="76"/>
      <c r="B778" s="76"/>
      <c r="C778" s="76"/>
      <c r="D778" s="77"/>
      <c r="E778" s="76"/>
      <c r="F778" s="76"/>
      <c r="G778" s="76"/>
      <c r="H778" s="76"/>
      <c r="I778" s="78"/>
      <c r="J778" s="76"/>
      <c r="K778" s="76"/>
      <c r="L778" s="76"/>
      <c r="M778" s="76"/>
      <c r="N778" s="76"/>
      <c r="O778" s="76"/>
      <c r="P778" s="76"/>
      <c r="Q778" s="76"/>
      <c r="R778" s="76"/>
      <c r="S778" s="76"/>
      <c r="T778" s="76"/>
      <c r="U778" s="76"/>
      <c r="V778" s="76"/>
      <c r="W778" s="76"/>
      <c r="X778" s="76"/>
      <c r="Y778" s="76"/>
      <c r="Z778" s="76"/>
      <c r="AA778" s="76"/>
      <c r="AB778" s="76"/>
      <c r="AC778" s="76"/>
      <c r="AD778" s="76"/>
      <c r="AE778" s="76"/>
    </row>
    <row r="779" spans="1:31" ht="15.75" customHeight="1" x14ac:dyDescent="0.3">
      <c r="A779" s="76"/>
      <c r="B779" s="76"/>
      <c r="C779" s="76"/>
      <c r="D779" s="77"/>
      <c r="E779" s="76"/>
      <c r="F779" s="76"/>
      <c r="G779" s="76"/>
      <c r="H779" s="76"/>
      <c r="I779" s="78"/>
      <c r="J779" s="76"/>
      <c r="K779" s="76"/>
      <c r="L779" s="76"/>
      <c r="M779" s="76"/>
      <c r="N779" s="76"/>
      <c r="O779" s="76"/>
      <c r="P779" s="76"/>
      <c r="Q779" s="76"/>
      <c r="R779" s="76"/>
      <c r="S779" s="76"/>
      <c r="T779" s="76"/>
      <c r="U779" s="76"/>
      <c r="V779" s="76"/>
      <c r="W779" s="76"/>
      <c r="X779" s="76"/>
      <c r="Y779" s="76"/>
      <c r="Z779" s="76"/>
      <c r="AA779" s="76"/>
      <c r="AB779" s="76"/>
      <c r="AC779" s="76"/>
      <c r="AD779" s="76"/>
      <c r="AE779" s="76"/>
    </row>
    <row r="780" spans="1:31" ht="15.75" customHeight="1" x14ac:dyDescent="0.3">
      <c r="A780" s="76"/>
      <c r="B780" s="76"/>
      <c r="C780" s="76"/>
      <c r="D780" s="77"/>
      <c r="E780" s="76"/>
      <c r="F780" s="76"/>
      <c r="G780" s="76"/>
      <c r="H780" s="76"/>
      <c r="I780" s="78"/>
      <c r="J780" s="76"/>
      <c r="K780" s="76"/>
      <c r="L780" s="76"/>
      <c r="M780" s="76"/>
      <c r="N780" s="76"/>
      <c r="O780" s="76"/>
      <c r="P780" s="76"/>
      <c r="Q780" s="76"/>
      <c r="R780" s="76"/>
      <c r="S780" s="76"/>
      <c r="T780" s="76"/>
      <c r="U780" s="76"/>
      <c r="V780" s="76"/>
      <c r="W780" s="76"/>
      <c r="X780" s="76"/>
      <c r="Y780" s="76"/>
      <c r="Z780" s="76"/>
      <c r="AA780" s="76"/>
      <c r="AB780" s="76"/>
      <c r="AC780" s="76"/>
      <c r="AD780" s="76"/>
      <c r="AE780" s="76"/>
    </row>
    <row r="781" spans="1:31" ht="15.75" customHeight="1" x14ac:dyDescent="0.3">
      <c r="A781" s="76"/>
      <c r="B781" s="76"/>
      <c r="C781" s="76"/>
      <c r="D781" s="77"/>
      <c r="E781" s="76"/>
      <c r="F781" s="76"/>
      <c r="G781" s="76"/>
      <c r="H781" s="76"/>
      <c r="I781" s="78"/>
      <c r="J781" s="76"/>
      <c r="K781" s="76"/>
      <c r="L781" s="76"/>
      <c r="M781" s="76"/>
      <c r="N781" s="76"/>
      <c r="O781" s="76"/>
      <c r="P781" s="76"/>
      <c r="Q781" s="76"/>
      <c r="R781" s="76"/>
      <c r="S781" s="76"/>
      <c r="T781" s="76"/>
      <c r="U781" s="76"/>
      <c r="V781" s="76"/>
      <c r="W781" s="76"/>
      <c r="X781" s="76"/>
      <c r="Y781" s="76"/>
      <c r="Z781" s="76"/>
      <c r="AA781" s="76"/>
      <c r="AB781" s="76"/>
      <c r="AC781" s="76"/>
      <c r="AD781" s="76"/>
      <c r="AE781" s="76"/>
    </row>
    <row r="782" spans="1:31" ht="15.75" customHeight="1" x14ac:dyDescent="0.3">
      <c r="A782" s="76"/>
      <c r="B782" s="76"/>
      <c r="C782" s="76"/>
      <c r="D782" s="77"/>
      <c r="E782" s="76"/>
      <c r="F782" s="76"/>
      <c r="G782" s="76"/>
      <c r="H782" s="76"/>
      <c r="I782" s="78"/>
      <c r="J782" s="76"/>
      <c r="K782" s="76"/>
      <c r="L782" s="76"/>
      <c r="M782" s="76"/>
      <c r="N782" s="76"/>
      <c r="O782" s="76"/>
      <c r="P782" s="76"/>
      <c r="Q782" s="76"/>
      <c r="R782" s="76"/>
      <c r="S782" s="76"/>
      <c r="T782" s="76"/>
      <c r="U782" s="76"/>
      <c r="V782" s="76"/>
      <c r="W782" s="76"/>
      <c r="X782" s="76"/>
      <c r="Y782" s="76"/>
      <c r="Z782" s="76"/>
      <c r="AA782" s="76"/>
      <c r="AB782" s="76"/>
      <c r="AC782" s="76"/>
      <c r="AD782" s="76"/>
      <c r="AE782" s="76"/>
    </row>
    <row r="783" spans="1:31" ht="15.75" customHeight="1" x14ac:dyDescent="0.3">
      <c r="A783" s="76"/>
      <c r="B783" s="76"/>
      <c r="C783" s="76"/>
      <c r="D783" s="77"/>
      <c r="E783" s="76"/>
      <c r="F783" s="76"/>
      <c r="G783" s="76"/>
      <c r="H783" s="76"/>
      <c r="I783" s="78"/>
      <c r="J783" s="76"/>
      <c r="K783" s="76"/>
      <c r="L783" s="76"/>
      <c r="M783" s="76"/>
      <c r="N783" s="76"/>
      <c r="O783" s="76"/>
      <c r="P783" s="76"/>
      <c r="Q783" s="76"/>
      <c r="R783" s="76"/>
      <c r="S783" s="76"/>
      <c r="T783" s="76"/>
      <c r="U783" s="76"/>
      <c r="V783" s="76"/>
      <c r="W783" s="76"/>
      <c r="X783" s="76"/>
      <c r="Y783" s="76"/>
      <c r="Z783" s="76"/>
      <c r="AA783" s="76"/>
      <c r="AB783" s="76"/>
      <c r="AC783" s="76"/>
      <c r="AD783" s="76"/>
      <c r="AE783" s="76"/>
    </row>
    <row r="784" spans="1:31" ht="15.75" customHeight="1" x14ac:dyDescent="0.3">
      <c r="A784" s="76"/>
      <c r="B784" s="76"/>
      <c r="C784" s="76"/>
      <c r="D784" s="77"/>
      <c r="E784" s="76"/>
      <c r="F784" s="76"/>
      <c r="G784" s="76"/>
      <c r="H784" s="76"/>
      <c r="I784" s="78"/>
      <c r="J784" s="76"/>
      <c r="K784" s="76"/>
      <c r="L784" s="76"/>
      <c r="M784" s="76"/>
      <c r="N784" s="76"/>
      <c r="O784" s="76"/>
      <c r="P784" s="76"/>
      <c r="Q784" s="76"/>
      <c r="R784" s="76"/>
      <c r="S784" s="76"/>
      <c r="T784" s="76"/>
      <c r="U784" s="76"/>
      <c r="V784" s="76"/>
      <c r="W784" s="76"/>
      <c r="X784" s="76"/>
      <c r="Y784" s="76"/>
      <c r="Z784" s="76"/>
      <c r="AA784" s="76"/>
      <c r="AB784" s="76"/>
      <c r="AC784" s="76"/>
      <c r="AD784" s="76"/>
      <c r="AE784" s="76"/>
    </row>
    <row r="785" spans="1:31" ht="15.75" customHeight="1" x14ac:dyDescent="0.3">
      <c r="A785" s="76"/>
      <c r="B785" s="76"/>
      <c r="C785" s="76"/>
      <c r="D785" s="77"/>
      <c r="E785" s="76"/>
      <c r="F785" s="76"/>
      <c r="G785" s="76"/>
      <c r="H785" s="76"/>
      <c r="I785" s="78"/>
      <c r="J785" s="76"/>
      <c r="K785" s="76"/>
      <c r="L785" s="76"/>
      <c r="M785" s="76"/>
      <c r="N785" s="76"/>
      <c r="O785" s="76"/>
      <c r="P785" s="76"/>
      <c r="Q785" s="76"/>
      <c r="R785" s="76"/>
      <c r="S785" s="76"/>
      <c r="T785" s="76"/>
      <c r="U785" s="76"/>
      <c r="V785" s="76"/>
      <c r="W785" s="76"/>
      <c r="X785" s="76"/>
      <c r="Y785" s="76"/>
      <c r="Z785" s="76"/>
      <c r="AA785" s="76"/>
      <c r="AB785" s="76"/>
      <c r="AC785" s="76"/>
      <c r="AD785" s="76"/>
      <c r="AE785" s="76"/>
    </row>
    <row r="786" spans="1:31" ht="15.75" customHeight="1" x14ac:dyDescent="0.3">
      <c r="A786" s="76"/>
      <c r="B786" s="76"/>
      <c r="C786" s="76"/>
      <c r="D786" s="77"/>
      <c r="E786" s="76"/>
      <c r="F786" s="76"/>
      <c r="G786" s="76"/>
      <c r="H786" s="76"/>
      <c r="I786" s="78"/>
      <c r="J786" s="76"/>
      <c r="K786" s="76"/>
      <c r="L786" s="76"/>
      <c r="M786" s="76"/>
      <c r="N786" s="76"/>
      <c r="O786" s="76"/>
      <c r="P786" s="76"/>
      <c r="Q786" s="76"/>
      <c r="R786" s="76"/>
      <c r="S786" s="76"/>
      <c r="T786" s="76"/>
      <c r="U786" s="76"/>
      <c r="V786" s="76"/>
      <c r="W786" s="76"/>
      <c r="X786" s="76"/>
      <c r="Y786" s="76"/>
      <c r="Z786" s="76"/>
      <c r="AA786" s="76"/>
      <c r="AB786" s="76"/>
      <c r="AC786" s="76"/>
      <c r="AD786" s="76"/>
      <c r="AE786" s="76"/>
    </row>
    <row r="787" spans="1:31" ht="15.75" customHeight="1" x14ac:dyDescent="0.3">
      <c r="A787" s="76"/>
      <c r="B787" s="76"/>
      <c r="C787" s="76"/>
      <c r="D787" s="77"/>
      <c r="E787" s="76"/>
      <c r="F787" s="76"/>
      <c r="G787" s="76"/>
      <c r="H787" s="76"/>
      <c r="I787" s="78"/>
      <c r="J787" s="76"/>
      <c r="K787" s="76"/>
      <c r="L787" s="76"/>
      <c r="M787" s="76"/>
      <c r="N787" s="76"/>
      <c r="O787" s="76"/>
      <c r="P787" s="76"/>
      <c r="Q787" s="76"/>
      <c r="R787" s="76"/>
      <c r="S787" s="76"/>
      <c r="T787" s="76"/>
      <c r="U787" s="76"/>
      <c r="V787" s="76"/>
      <c r="W787" s="76"/>
      <c r="X787" s="76"/>
      <c r="Y787" s="76"/>
      <c r="Z787" s="76"/>
      <c r="AA787" s="76"/>
      <c r="AB787" s="76"/>
      <c r="AC787" s="76"/>
      <c r="AD787" s="76"/>
      <c r="AE787" s="76"/>
    </row>
    <row r="788" spans="1:31" ht="15.75" customHeight="1" x14ac:dyDescent="0.3">
      <c r="A788" s="76"/>
      <c r="B788" s="76"/>
      <c r="C788" s="76"/>
      <c r="D788" s="77"/>
      <c r="E788" s="76"/>
      <c r="F788" s="76"/>
      <c r="G788" s="76"/>
      <c r="H788" s="76"/>
      <c r="I788" s="78"/>
      <c r="J788" s="76"/>
      <c r="K788" s="76"/>
      <c r="L788" s="76"/>
      <c r="M788" s="76"/>
      <c r="N788" s="76"/>
      <c r="O788" s="76"/>
      <c r="P788" s="76"/>
      <c r="Q788" s="76"/>
      <c r="R788" s="76"/>
      <c r="S788" s="76"/>
      <c r="T788" s="76"/>
      <c r="U788" s="76"/>
      <c r="V788" s="76"/>
      <c r="W788" s="76"/>
      <c r="X788" s="76"/>
      <c r="Y788" s="76"/>
      <c r="Z788" s="76"/>
      <c r="AA788" s="76"/>
      <c r="AB788" s="76"/>
      <c r="AC788" s="76"/>
      <c r="AD788" s="76"/>
      <c r="AE788" s="76"/>
    </row>
    <row r="789" spans="1:31" ht="15.75" customHeight="1" x14ac:dyDescent="0.3">
      <c r="A789" s="76"/>
      <c r="B789" s="76"/>
      <c r="C789" s="76"/>
      <c r="D789" s="77"/>
      <c r="E789" s="76"/>
      <c r="F789" s="76"/>
      <c r="G789" s="76"/>
      <c r="H789" s="76"/>
      <c r="I789" s="78"/>
      <c r="J789" s="76"/>
      <c r="K789" s="76"/>
      <c r="L789" s="76"/>
      <c r="M789" s="76"/>
      <c r="N789" s="76"/>
      <c r="O789" s="76"/>
      <c r="P789" s="76"/>
      <c r="Q789" s="76"/>
      <c r="R789" s="76"/>
      <c r="S789" s="76"/>
      <c r="T789" s="76"/>
      <c r="U789" s="76"/>
      <c r="V789" s="76"/>
      <c r="W789" s="76"/>
      <c r="X789" s="76"/>
      <c r="Y789" s="76"/>
      <c r="Z789" s="76"/>
      <c r="AA789" s="76"/>
      <c r="AB789" s="76"/>
      <c r="AC789" s="76"/>
      <c r="AD789" s="76"/>
      <c r="AE789" s="76"/>
    </row>
    <row r="790" spans="1:31" ht="15.75" customHeight="1" x14ac:dyDescent="0.3">
      <c r="A790" s="76"/>
      <c r="B790" s="76"/>
      <c r="C790" s="76"/>
      <c r="D790" s="77"/>
      <c r="E790" s="76"/>
      <c r="F790" s="76"/>
      <c r="G790" s="76"/>
      <c r="H790" s="76"/>
      <c r="I790" s="78"/>
      <c r="J790" s="76"/>
      <c r="K790" s="76"/>
      <c r="L790" s="76"/>
      <c r="M790" s="76"/>
      <c r="N790" s="76"/>
      <c r="O790" s="76"/>
      <c r="P790" s="76"/>
      <c r="Q790" s="76"/>
      <c r="R790" s="76"/>
      <c r="S790" s="76"/>
      <c r="T790" s="76"/>
      <c r="U790" s="76"/>
      <c r="V790" s="76"/>
      <c r="W790" s="76"/>
      <c r="X790" s="76"/>
      <c r="Y790" s="76"/>
      <c r="Z790" s="76"/>
      <c r="AA790" s="76"/>
      <c r="AB790" s="76"/>
      <c r="AC790" s="76"/>
      <c r="AD790" s="76"/>
      <c r="AE790" s="76"/>
    </row>
    <row r="791" spans="1:31" ht="15.75" customHeight="1" x14ac:dyDescent="0.3">
      <c r="A791" s="76"/>
      <c r="B791" s="76"/>
      <c r="C791" s="76"/>
      <c r="D791" s="77"/>
      <c r="E791" s="76"/>
      <c r="F791" s="76"/>
      <c r="G791" s="76"/>
      <c r="H791" s="76"/>
      <c r="I791" s="78"/>
      <c r="J791" s="76"/>
      <c r="K791" s="76"/>
      <c r="L791" s="76"/>
      <c r="M791" s="76"/>
      <c r="N791" s="76"/>
      <c r="O791" s="76"/>
      <c r="P791" s="76"/>
      <c r="Q791" s="76"/>
      <c r="R791" s="76"/>
      <c r="S791" s="76"/>
      <c r="T791" s="76"/>
      <c r="U791" s="76"/>
      <c r="V791" s="76"/>
      <c r="W791" s="76"/>
      <c r="X791" s="76"/>
      <c r="Y791" s="76"/>
      <c r="Z791" s="76"/>
      <c r="AA791" s="76"/>
      <c r="AB791" s="76"/>
      <c r="AC791" s="76"/>
      <c r="AD791" s="76"/>
      <c r="AE791" s="76"/>
    </row>
    <row r="792" spans="1:31" ht="15.75" customHeight="1" x14ac:dyDescent="0.3">
      <c r="A792" s="76"/>
      <c r="B792" s="76"/>
      <c r="C792" s="76"/>
      <c r="D792" s="77"/>
      <c r="E792" s="76"/>
      <c r="F792" s="76"/>
      <c r="G792" s="76"/>
      <c r="H792" s="76"/>
      <c r="I792" s="78"/>
      <c r="J792" s="76"/>
      <c r="K792" s="76"/>
      <c r="L792" s="76"/>
      <c r="M792" s="76"/>
      <c r="N792" s="76"/>
      <c r="O792" s="76"/>
      <c r="P792" s="76"/>
      <c r="Q792" s="76"/>
      <c r="R792" s="76"/>
      <c r="S792" s="76"/>
      <c r="T792" s="76"/>
      <c r="U792" s="76"/>
      <c r="V792" s="76"/>
      <c r="W792" s="76"/>
      <c r="X792" s="76"/>
      <c r="Y792" s="76"/>
      <c r="Z792" s="76"/>
      <c r="AA792" s="76"/>
      <c r="AB792" s="76"/>
      <c r="AC792" s="76"/>
      <c r="AD792" s="76"/>
      <c r="AE792" s="76"/>
    </row>
    <row r="793" spans="1:31" ht="15.75" customHeight="1" x14ac:dyDescent="0.3">
      <c r="A793" s="76"/>
      <c r="B793" s="76"/>
      <c r="C793" s="76"/>
      <c r="D793" s="77"/>
      <c r="E793" s="76"/>
      <c r="F793" s="76"/>
      <c r="G793" s="76"/>
      <c r="H793" s="76"/>
      <c r="I793" s="78"/>
      <c r="J793" s="76"/>
      <c r="K793" s="76"/>
      <c r="L793" s="76"/>
      <c r="M793" s="76"/>
      <c r="N793" s="76"/>
      <c r="O793" s="76"/>
      <c r="P793" s="76"/>
      <c r="Q793" s="76"/>
      <c r="R793" s="76"/>
      <c r="S793" s="76"/>
      <c r="T793" s="76"/>
      <c r="U793" s="76"/>
      <c r="V793" s="76"/>
      <c r="W793" s="76"/>
      <c r="X793" s="76"/>
      <c r="Y793" s="76"/>
      <c r="Z793" s="76"/>
      <c r="AA793" s="76"/>
      <c r="AB793" s="76"/>
      <c r="AC793" s="76"/>
      <c r="AD793" s="76"/>
      <c r="AE793" s="76"/>
    </row>
    <row r="794" spans="1:31" ht="15.75" customHeight="1" x14ac:dyDescent="0.3">
      <c r="A794" s="76"/>
      <c r="B794" s="76"/>
      <c r="C794" s="76"/>
      <c r="D794" s="77"/>
      <c r="E794" s="76"/>
      <c r="F794" s="76"/>
      <c r="G794" s="76"/>
      <c r="H794" s="76"/>
      <c r="I794" s="78"/>
      <c r="J794" s="76"/>
      <c r="K794" s="76"/>
      <c r="L794" s="76"/>
      <c r="M794" s="76"/>
      <c r="N794" s="76"/>
      <c r="O794" s="76"/>
      <c r="P794" s="76"/>
      <c r="Q794" s="76"/>
      <c r="R794" s="76"/>
      <c r="S794" s="76"/>
      <c r="T794" s="76"/>
      <c r="U794" s="76"/>
      <c r="V794" s="76"/>
      <c r="W794" s="76"/>
      <c r="X794" s="76"/>
      <c r="Y794" s="76"/>
      <c r="Z794" s="76"/>
      <c r="AA794" s="76"/>
      <c r="AB794" s="76"/>
      <c r="AC794" s="76"/>
      <c r="AD794" s="76"/>
      <c r="AE794" s="76"/>
    </row>
    <row r="795" spans="1:31" ht="15.75" customHeight="1" x14ac:dyDescent="0.3">
      <c r="A795" s="76"/>
      <c r="B795" s="76"/>
      <c r="C795" s="76"/>
      <c r="D795" s="77"/>
      <c r="E795" s="76"/>
      <c r="F795" s="76"/>
      <c r="G795" s="76"/>
      <c r="H795" s="76"/>
      <c r="I795" s="78"/>
      <c r="J795" s="76"/>
      <c r="K795" s="76"/>
      <c r="L795" s="76"/>
      <c r="M795" s="76"/>
      <c r="N795" s="76"/>
      <c r="O795" s="76"/>
      <c r="P795" s="76"/>
      <c r="Q795" s="76"/>
      <c r="R795" s="76"/>
      <c r="S795" s="76"/>
      <c r="T795" s="76"/>
      <c r="U795" s="76"/>
      <c r="V795" s="76"/>
      <c r="W795" s="76"/>
      <c r="X795" s="76"/>
      <c r="Y795" s="76"/>
      <c r="Z795" s="76"/>
      <c r="AA795" s="76"/>
      <c r="AB795" s="76"/>
      <c r="AC795" s="76"/>
      <c r="AD795" s="76"/>
      <c r="AE795" s="76"/>
    </row>
    <row r="796" spans="1:31" ht="15.75" customHeight="1" x14ac:dyDescent="0.3">
      <c r="A796" s="76"/>
      <c r="B796" s="76"/>
      <c r="C796" s="76"/>
      <c r="D796" s="77"/>
      <c r="E796" s="76"/>
      <c r="F796" s="76"/>
      <c r="G796" s="76"/>
      <c r="H796" s="76"/>
      <c r="I796" s="78"/>
      <c r="J796" s="76"/>
      <c r="K796" s="76"/>
      <c r="L796" s="76"/>
      <c r="M796" s="76"/>
      <c r="N796" s="76"/>
      <c r="O796" s="76"/>
      <c r="P796" s="76"/>
      <c r="Q796" s="76"/>
      <c r="R796" s="76"/>
      <c r="S796" s="76"/>
      <c r="T796" s="76"/>
      <c r="U796" s="76"/>
      <c r="V796" s="76"/>
      <c r="W796" s="76"/>
      <c r="X796" s="76"/>
      <c r="Y796" s="76"/>
      <c r="Z796" s="76"/>
      <c r="AA796" s="76"/>
      <c r="AB796" s="76"/>
      <c r="AC796" s="76"/>
      <c r="AD796" s="76"/>
      <c r="AE796" s="76"/>
    </row>
    <row r="797" spans="1:31" ht="15.75" customHeight="1" x14ac:dyDescent="0.3">
      <c r="A797" s="76"/>
      <c r="B797" s="76"/>
      <c r="C797" s="76"/>
      <c r="D797" s="77"/>
      <c r="E797" s="76"/>
      <c r="F797" s="76"/>
      <c r="G797" s="76"/>
      <c r="H797" s="76"/>
      <c r="I797" s="78"/>
      <c r="J797" s="76"/>
      <c r="K797" s="76"/>
      <c r="L797" s="76"/>
      <c r="M797" s="76"/>
      <c r="N797" s="76"/>
      <c r="O797" s="76"/>
      <c r="P797" s="76"/>
      <c r="Q797" s="76"/>
      <c r="R797" s="76"/>
      <c r="S797" s="76"/>
      <c r="T797" s="76"/>
      <c r="U797" s="76"/>
      <c r="V797" s="76"/>
      <c r="W797" s="76"/>
      <c r="X797" s="76"/>
      <c r="Y797" s="76"/>
      <c r="Z797" s="76"/>
      <c r="AA797" s="76"/>
      <c r="AB797" s="76"/>
      <c r="AC797" s="76"/>
      <c r="AD797" s="76"/>
      <c r="AE797" s="76"/>
    </row>
    <row r="798" spans="1:31" ht="15.75" customHeight="1" x14ac:dyDescent="0.3">
      <c r="A798" s="76"/>
      <c r="B798" s="76"/>
      <c r="C798" s="76"/>
      <c r="D798" s="77"/>
      <c r="E798" s="76"/>
      <c r="F798" s="76"/>
      <c r="G798" s="76"/>
      <c r="H798" s="76"/>
      <c r="I798" s="78"/>
      <c r="J798" s="76"/>
      <c r="K798" s="76"/>
      <c r="L798" s="76"/>
      <c r="M798" s="76"/>
      <c r="N798" s="76"/>
      <c r="O798" s="76"/>
      <c r="P798" s="76"/>
      <c r="Q798" s="76"/>
      <c r="R798" s="76"/>
      <c r="S798" s="76"/>
      <c r="T798" s="76"/>
      <c r="U798" s="76"/>
      <c r="V798" s="76"/>
      <c r="W798" s="76"/>
      <c r="X798" s="76"/>
      <c r="Y798" s="76"/>
      <c r="Z798" s="76"/>
      <c r="AA798" s="76"/>
      <c r="AB798" s="76"/>
      <c r="AC798" s="76"/>
      <c r="AD798" s="76"/>
      <c r="AE798" s="76"/>
    </row>
    <row r="799" spans="1:31" ht="15.75" customHeight="1" x14ac:dyDescent="0.3">
      <c r="A799" s="76"/>
      <c r="B799" s="76"/>
      <c r="C799" s="76"/>
      <c r="D799" s="77"/>
      <c r="E799" s="76"/>
      <c r="F799" s="76"/>
      <c r="G799" s="76"/>
      <c r="H799" s="76"/>
      <c r="I799" s="78"/>
      <c r="J799" s="76"/>
      <c r="K799" s="76"/>
      <c r="L799" s="76"/>
      <c r="M799" s="76"/>
      <c r="N799" s="76"/>
      <c r="O799" s="76"/>
      <c r="P799" s="76"/>
      <c r="Q799" s="76"/>
      <c r="R799" s="76"/>
      <c r="S799" s="76"/>
      <c r="T799" s="76"/>
      <c r="U799" s="76"/>
      <c r="V799" s="76"/>
      <c r="W799" s="76"/>
      <c r="X799" s="76"/>
      <c r="Y799" s="76"/>
      <c r="Z799" s="76"/>
      <c r="AA799" s="76"/>
      <c r="AB799" s="76"/>
      <c r="AC799" s="76"/>
      <c r="AD799" s="76"/>
      <c r="AE799" s="76"/>
    </row>
    <row r="800" spans="1:31" ht="15.75" customHeight="1" x14ac:dyDescent="0.3">
      <c r="A800" s="76"/>
      <c r="B800" s="76"/>
      <c r="C800" s="76"/>
      <c r="D800" s="77"/>
      <c r="E800" s="76"/>
      <c r="F800" s="76"/>
      <c r="G800" s="76"/>
      <c r="H800" s="76"/>
      <c r="I800" s="78"/>
      <c r="J800" s="76"/>
      <c r="K800" s="76"/>
      <c r="L800" s="76"/>
      <c r="M800" s="76"/>
      <c r="N800" s="76"/>
      <c r="O800" s="76"/>
      <c r="P800" s="76"/>
      <c r="Q800" s="76"/>
      <c r="R800" s="76"/>
      <c r="S800" s="76"/>
      <c r="T800" s="76"/>
      <c r="U800" s="76"/>
      <c r="V800" s="76"/>
      <c r="W800" s="76"/>
      <c r="X800" s="76"/>
      <c r="Y800" s="76"/>
      <c r="Z800" s="76"/>
      <c r="AA800" s="76"/>
      <c r="AB800" s="76"/>
      <c r="AC800" s="76"/>
      <c r="AD800" s="76"/>
      <c r="AE800" s="76"/>
    </row>
    <row r="801" spans="1:31" ht="15.75" customHeight="1" x14ac:dyDescent="0.3">
      <c r="A801" s="76"/>
      <c r="B801" s="76"/>
      <c r="C801" s="76"/>
      <c r="D801" s="77"/>
      <c r="E801" s="76"/>
      <c r="F801" s="76"/>
      <c r="G801" s="76"/>
      <c r="H801" s="76"/>
      <c r="I801" s="78"/>
      <c r="J801" s="76"/>
      <c r="K801" s="76"/>
      <c r="L801" s="76"/>
      <c r="M801" s="76"/>
      <c r="N801" s="76"/>
      <c r="O801" s="76"/>
      <c r="P801" s="76"/>
      <c r="Q801" s="76"/>
      <c r="R801" s="76"/>
      <c r="S801" s="76"/>
      <c r="T801" s="76"/>
      <c r="U801" s="76"/>
      <c r="V801" s="76"/>
      <c r="W801" s="76"/>
      <c r="X801" s="76"/>
      <c r="Y801" s="76"/>
      <c r="Z801" s="76"/>
      <c r="AA801" s="76"/>
      <c r="AB801" s="76"/>
      <c r="AC801" s="76"/>
      <c r="AD801" s="76"/>
      <c r="AE801" s="76"/>
    </row>
    <row r="802" spans="1:31" ht="15.75" customHeight="1" x14ac:dyDescent="0.3">
      <c r="A802" s="76"/>
      <c r="B802" s="76"/>
      <c r="C802" s="76"/>
      <c r="D802" s="77"/>
      <c r="E802" s="76"/>
      <c r="F802" s="76"/>
      <c r="G802" s="76"/>
      <c r="H802" s="76"/>
      <c r="I802" s="78"/>
      <c r="J802" s="76"/>
      <c r="K802" s="76"/>
      <c r="L802" s="76"/>
      <c r="M802" s="76"/>
      <c r="N802" s="76"/>
      <c r="O802" s="76"/>
      <c r="P802" s="76"/>
      <c r="Q802" s="76"/>
      <c r="R802" s="76"/>
      <c r="S802" s="76"/>
      <c r="T802" s="76"/>
      <c r="U802" s="76"/>
      <c r="V802" s="76"/>
      <c r="W802" s="76"/>
      <c r="X802" s="76"/>
      <c r="Y802" s="76"/>
      <c r="Z802" s="76"/>
      <c r="AA802" s="76"/>
      <c r="AB802" s="76"/>
      <c r="AC802" s="76"/>
      <c r="AD802" s="76"/>
      <c r="AE802" s="76"/>
    </row>
    <row r="803" spans="1:31" ht="15.75" customHeight="1" x14ac:dyDescent="0.3">
      <c r="A803" s="76"/>
      <c r="B803" s="76"/>
      <c r="C803" s="76"/>
      <c r="D803" s="77"/>
      <c r="E803" s="76"/>
      <c r="F803" s="76"/>
      <c r="G803" s="76"/>
      <c r="H803" s="76"/>
      <c r="I803" s="78"/>
      <c r="J803" s="76"/>
      <c r="K803" s="76"/>
      <c r="L803" s="76"/>
      <c r="M803" s="76"/>
      <c r="N803" s="76"/>
      <c r="O803" s="76"/>
      <c r="P803" s="76"/>
      <c r="Q803" s="76"/>
      <c r="R803" s="76"/>
      <c r="S803" s="76"/>
      <c r="T803" s="76"/>
      <c r="U803" s="76"/>
      <c r="V803" s="76"/>
      <c r="W803" s="76"/>
      <c r="X803" s="76"/>
      <c r="Y803" s="76"/>
      <c r="Z803" s="76"/>
      <c r="AA803" s="76"/>
      <c r="AB803" s="76"/>
      <c r="AC803" s="76"/>
      <c r="AD803" s="76"/>
      <c r="AE803" s="76"/>
    </row>
    <row r="804" spans="1:31" ht="15.75" customHeight="1" x14ac:dyDescent="0.3">
      <c r="A804" s="76"/>
      <c r="B804" s="76"/>
      <c r="C804" s="76"/>
      <c r="D804" s="77"/>
      <c r="E804" s="76"/>
      <c r="F804" s="76"/>
      <c r="G804" s="76"/>
      <c r="H804" s="76"/>
      <c r="I804" s="78"/>
      <c r="J804" s="76"/>
      <c r="K804" s="76"/>
      <c r="L804" s="76"/>
      <c r="M804" s="76"/>
      <c r="N804" s="76"/>
      <c r="O804" s="76"/>
      <c r="P804" s="76"/>
      <c r="Q804" s="76"/>
      <c r="R804" s="76"/>
      <c r="S804" s="76"/>
      <c r="T804" s="76"/>
      <c r="U804" s="76"/>
      <c r="V804" s="76"/>
      <c r="W804" s="76"/>
      <c r="X804" s="76"/>
      <c r="Y804" s="76"/>
      <c r="Z804" s="76"/>
      <c r="AA804" s="76"/>
      <c r="AB804" s="76"/>
      <c r="AC804" s="76"/>
      <c r="AD804" s="76"/>
      <c r="AE804" s="76"/>
    </row>
    <row r="805" spans="1:31" ht="15.75" customHeight="1" x14ac:dyDescent="0.3">
      <c r="A805" s="76"/>
      <c r="B805" s="76"/>
      <c r="C805" s="76"/>
      <c r="D805" s="77"/>
      <c r="E805" s="76"/>
      <c r="F805" s="76"/>
      <c r="G805" s="76"/>
      <c r="H805" s="76"/>
      <c r="I805" s="78"/>
      <c r="J805" s="76"/>
      <c r="K805" s="76"/>
      <c r="L805" s="76"/>
      <c r="M805" s="76"/>
      <c r="N805" s="76"/>
      <c r="O805" s="76"/>
      <c r="P805" s="76"/>
      <c r="Q805" s="76"/>
      <c r="R805" s="76"/>
      <c r="S805" s="76"/>
      <c r="T805" s="76"/>
      <c r="U805" s="76"/>
      <c r="V805" s="76"/>
      <c r="W805" s="76"/>
      <c r="X805" s="76"/>
      <c r="Y805" s="76"/>
      <c r="Z805" s="76"/>
      <c r="AA805" s="76"/>
      <c r="AB805" s="76"/>
      <c r="AC805" s="76"/>
      <c r="AD805" s="76"/>
      <c r="AE805" s="76"/>
    </row>
    <row r="806" spans="1:31" ht="15.75" customHeight="1" x14ac:dyDescent="0.3">
      <c r="A806" s="76"/>
      <c r="B806" s="76"/>
      <c r="C806" s="76"/>
      <c r="D806" s="77"/>
      <c r="E806" s="76"/>
      <c r="F806" s="76"/>
      <c r="G806" s="76"/>
      <c r="H806" s="76"/>
      <c r="I806" s="78"/>
      <c r="J806" s="76"/>
      <c r="K806" s="76"/>
      <c r="L806" s="76"/>
      <c r="M806" s="76"/>
      <c r="N806" s="76"/>
      <c r="O806" s="76"/>
      <c r="P806" s="76"/>
      <c r="Q806" s="76"/>
      <c r="R806" s="76"/>
      <c r="S806" s="76"/>
      <c r="T806" s="76"/>
      <c r="U806" s="76"/>
      <c r="V806" s="76"/>
      <c r="W806" s="76"/>
      <c r="X806" s="76"/>
      <c r="Y806" s="76"/>
      <c r="Z806" s="76"/>
      <c r="AA806" s="76"/>
      <c r="AB806" s="76"/>
      <c r="AC806" s="76"/>
      <c r="AD806" s="76"/>
      <c r="AE806" s="76"/>
    </row>
    <row r="807" spans="1:31" ht="15.75" customHeight="1" x14ac:dyDescent="0.3">
      <c r="A807" s="76"/>
      <c r="B807" s="76"/>
      <c r="C807" s="76"/>
      <c r="D807" s="77"/>
      <c r="E807" s="76"/>
      <c r="F807" s="76"/>
      <c r="G807" s="76"/>
      <c r="H807" s="76"/>
      <c r="I807" s="78"/>
      <c r="J807" s="76"/>
      <c r="K807" s="76"/>
      <c r="L807" s="76"/>
      <c r="M807" s="76"/>
      <c r="N807" s="76"/>
      <c r="O807" s="76"/>
      <c r="P807" s="76"/>
      <c r="Q807" s="76"/>
      <c r="R807" s="76"/>
      <c r="S807" s="76"/>
      <c r="T807" s="76"/>
      <c r="U807" s="76"/>
      <c r="V807" s="76"/>
      <c r="W807" s="76"/>
      <c r="X807" s="76"/>
      <c r="Y807" s="76"/>
      <c r="Z807" s="76"/>
      <c r="AA807" s="76"/>
      <c r="AB807" s="76"/>
      <c r="AC807" s="76"/>
      <c r="AD807" s="76"/>
      <c r="AE807" s="76"/>
    </row>
    <row r="808" spans="1:31" ht="15.75" customHeight="1" x14ac:dyDescent="0.3">
      <c r="A808" s="76"/>
      <c r="B808" s="76"/>
      <c r="C808" s="76"/>
      <c r="D808" s="77"/>
      <c r="E808" s="76"/>
      <c r="F808" s="76"/>
      <c r="G808" s="76"/>
      <c r="H808" s="76"/>
      <c r="I808" s="78"/>
      <c r="J808" s="76"/>
      <c r="K808" s="76"/>
      <c r="L808" s="76"/>
      <c r="M808" s="76"/>
      <c r="N808" s="76"/>
      <c r="O808" s="76"/>
      <c r="P808" s="76"/>
      <c r="Q808" s="76"/>
      <c r="R808" s="76"/>
      <c r="S808" s="76"/>
      <c r="T808" s="76"/>
      <c r="U808" s="76"/>
      <c r="V808" s="76"/>
      <c r="W808" s="76"/>
      <c r="X808" s="76"/>
      <c r="Y808" s="76"/>
      <c r="Z808" s="76"/>
      <c r="AA808" s="76"/>
      <c r="AB808" s="76"/>
      <c r="AC808" s="76"/>
      <c r="AD808" s="76"/>
      <c r="AE808" s="76"/>
    </row>
    <row r="809" spans="1:31" ht="15.75" customHeight="1" x14ac:dyDescent="0.3">
      <c r="A809" s="76"/>
      <c r="B809" s="76"/>
      <c r="C809" s="76"/>
      <c r="D809" s="77"/>
      <c r="E809" s="76"/>
      <c r="F809" s="76"/>
      <c r="G809" s="76"/>
      <c r="H809" s="76"/>
      <c r="I809" s="78"/>
      <c r="J809" s="76"/>
      <c r="K809" s="76"/>
      <c r="L809" s="76"/>
      <c r="M809" s="76"/>
      <c r="N809" s="76"/>
      <c r="O809" s="76"/>
      <c r="P809" s="76"/>
      <c r="Q809" s="76"/>
      <c r="R809" s="76"/>
      <c r="S809" s="76"/>
      <c r="T809" s="76"/>
      <c r="U809" s="76"/>
      <c r="V809" s="76"/>
      <c r="W809" s="76"/>
      <c r="X809" s="76"/>
      <c r="Y809" s="76"/>
      <c r="Z809" s="76"/>
      <c r="AA809" s="76"/>
      <c r="AB809" s="76"/>
      <c r="AC809" s="76"/>
      <c r="AD809" s="76"/>
      <c r="AE809" s="76"/>
    </row>
    <row r="810" spans="1:31" ht="15.75" customHeight="1" x14ac:dyDescent="0.3">
      <c r="A810" s="76"/>
      <c r="B810" s="76"/>
      <c r="C810" s="76"/>
      <c r="D810" s="77"/>
      <c r="E810" s="76"/>
      <c r="F810" s="76"/>
      <c r="G810" s="76"/>
      <c r="H810" s="76"/>
      <c r="I810" s="78"/>
      <c r="J810" s="76"/>
      <c r="K810" s="76"/>
      <c r="L810" s="76"/>
      <c r="M810" s="76"/>
      <c r="N810" s="76"/>
      <c r="O810" s="76"/>
      <c r="P810" s="76"/>
      <c r="Q810" s="76"/>
      <c r="R810" s="76"/>
      <c r="S810" s="76"/>
      <c r="T810" s="76"/>
      <c r="U810" s="76"/>
      <c r="V810" s="76"/>
      <c r="W810" s="76"/>
      <c r="X810" s="76"/>
      <c r="Y810" s="76"/>
      <c r="Z810" s="76"/>
      <c r="AA810" s="76"/>
      <c r="AB810" s="76"/>
      <c r="AC810" s="76"/>
      <c r="AD810" s="76"/>
      <c r="AE810" s="76"/>
    </row>
    <row r="811" spans="1:31" ht="15.75" customHeight="1" x14ac:dyDescent="0.3">
      <c r="A811" s="76"/>
      <c r="B811" s="76"/>
      <c r="C811" s="76"/>
      <c r="D811" s="77"/>
      <c r="E811" s="76"/>
      <c r="F811" s="76"/>
      <c r="G811" s="76"/>
      <c r="H811" s="76"/>
      <c r="I811" s="78"/>
      <c r="J811" s="76"/>
      <c r="K811" s="76"/>
      <c r="L811" s="76"/>
      <c r="M811" s="76"/>
      <c r="N811" s="76"/>
      <c r="O811" s="76"/>
      <c r="P811" s="76"/>
      <c r="Q811" s="76"/>
      <c r="R811" s="76"/>
      <c r="S811" s="76"/>
      <c r="T811" s="76"/>
      <c r="U811" s="76"/>
      <c r="V811" s="76"/>
      <c r="W811" s="76"/>
      <c r="X811" s="76"/>
      <c r="Y811" s="76"/>
      <c r="Z811" s="76"/>
      <c r="AA811" s="76"/>
      <c r="AB811" s="76"/>
      <c r="AC811" s="76"/>
      <c r="AD811" s="76"/>
      <c r="AE811" s="76"/>
    </row>
    <row r="812" spans="1:31" ht="15.75" customHeight="1" x14ac:dyDescent="0.3">
      <c r="A812" s="76"/>
      <c r="B812" s="76"/>
      <c r="C812" s="76"/>
      <c r="D812" s="77"/>
      <c r="E812" s="76"/>
      <c r="F812" s="76"/>
      <c r="G812" s="76"/>
      <c r="H812" s="76"/>
      <c r="I812" s="78"/>
      <c r="J812" s="76"/>
      <c r="K812" s="76"/>
      <c r="L812" s="76"/>
      <c r="M812" s="76"/>
      <c r="N812" s="76"/>
      <c r="O812" s="76"/>
      <c r="P812" s="76"/>
      <c r="Q812" s="76"/>
      <c r="R812" s="76"/>
      <c r="S812" s="76"/>
      <c r="T812" s="76"/>
      <c r="U812" s="76"/>
      <c r="V812" s="76"/>
      <c r="W812" s="76"/>
      <c r="X812" s="76"/>
      <c r="Y812" s="76"/>
      <c r="Z812" s="76"/>
      <c r="AA812" s="76"/>
      <c r="AB812" s="76"/>
      <c r="AC812" s="76"/>
      <c r="AD812" s="76"/>
      <c r="AE812" s="76"/>
    </row>
    <row r="813" spans="1:31" ht="15.75" customHeight="1" x14ac:dyDescent="0.3">
      <c r="A813" s="76"/>
      <c r="B813" s="76"/>
      <c r="C813" s="76"/>
      <c r="D813" s="77"/>
      <c r="E813" s="76"/>
      <c r="F813" s="76"/>
      <c r="G813" s="76"/>
      <c r="H813" s="76"/>
      <c r="I813" s="78"/>
      <c r="J813" s="76"/>
      <c r="K813" s="76"/>
      <c r="L813" s="76"/>
      <c r="M813" s="76"/>
      <c r="N813" s="76"/>
      <c r="O813" s="76"/>
      <c r="P813" s="76"/>
      <c r="Q813" s="76"/>
      <c r="R813" s="76"/>
      <c r="S813" s="76"/>
      <c r="T813" s="76"/>
      <c r="U813" s="76"/>
      <c r="V813" s="76"/>
      <c r="W813" s="76"/>
      <c r="X813" s="76"/>
      <c r="Y813" s="76"/>
      <c r="Z813" s="76"/>
      <c r="AA813" s="76"/>
      <c r="AB813" s="76"/>
      <c r="AC813" s="76"/>
      <c r="AD813" s="76"/>
      <c r="AE813" s="76"/>
    </row>
    <row r="814" spans="1:31" ht="15.75" customHeight="1" x14ac:dyDescent="0.3">
      <c r="A814" s="76"/>
      <c r="B814" s="76"/>
      <c r="C814" s="76"/>
      <c r="D814" s="77"/>
      <c r="E814" s="76"/>
      <c r="F814" s="76"/>
      <c r="G814" s="76"/>
      <c r="H814" s="76"/>
      <c r="I814" s="78"/>
      <c r="J814" s="76"/>
      <c r="K814" s="76"/>
      <c r="L814" s="76"/>
      <c r="M814" s="76"/>
      <c r="N814" s="76"/>
      <c r="O814" s="76"/>
      <c r="P814" s="76"/>
      <c r="Q814" s="76"/>
      <c r="R814" s="76"/>
      <c r="S814" s="76"/>
      <c r="T814" s="76"/>
      <c r="U814" s="76"/>
      <c r="V814" s="76"/>
      <c r="W814" s="76"/>
      <c r="X814" s="76"/>
      <c r="Y814" s="76"/>
      <c r="Z814" s="76"/>
      <c r="AA814" s="76"/>
      <c r="AB814" s="76"/>
      <c r="AC814" s="76"/>
      <c r="AD814" s="76"/>
      <c r="AE814" s="76"/>
    </row>
    <row r="815" spans="1:31" ht="15.75" customHeight="1" x14ac:dyDescent="0.3">
      <c r="A815" s="76"/>
      <c r="B815" s="76"/>
      <c r="C815" s="76"/>
      <c r="D815" s="77"/>
      <c r="E815" s="76"/>
      <c r="F815" s="76"/>
      <c r="G815" s="76"/>
      <c r="H815" s="76"/>
      <c r="I815" s="78"/>
      <c r="J815" s="76"/>
      <c r="K815" s="76"/>
      <c r="L815" s="76"/>
      <c r="M815" s="76"/>
      <c r="N815" s="76"/>
      <c r="O815" s="76"/>
      <c r="P815" s="76"/>
      <c r="Q815" s="76"/>
      <c r="R815" s="76"/>
      <c r="S815" s="76"/>
      <c r="T815" s="76"/>
      <c r="U815" s="76"/>
      <c r="V815" s="76"/>
      <c r="W815" s="76"/>
      <c r="X815" s="76"/>
      <c r="Y815" s="76"/>
      <c r="Z815" s="76"/>
      <c r="AA815" s="76"/>
      <c r="AB815" s="76"/>
      <c r="AC815" s="76"/>
      <c r="AD815" s="76"/>
      <c r="AE815" s="76"/>
    </row>
    <row r="816" spans="1:31" ht="15.75" customHeight="1" x14ac:dyDescent="0.3">
      <c r="A816" s="76"/>
      <c r="B816" s="76"/>
      <c r="C816" s="76"/>
      <c r="D816" s="77"/>
      <c r="E816" s="76"/>
      <c r="F816" s="76"/>
      <c r="G816" s="76"/>
      <c r="H816" s="76"/>
      <c r="I816" s="78"/>
      <c r="J816" s="76"/>
      <c r="K816" s="76"/>
      <c r="L816" s="76"/>
      <c r="M816" s="76"/>
      <c r="N816" s="76"/>
      <c r="O816" s="76"/>
      <c r="P816" s="76"/>
      <c r="Q816" s="76"/>
      <c r="R816" s="76"/>
      <c r="S816" s="76"/>
      <c r="T816" s="76"/>
      <c r="U816" s="76"/>
      <c r="V816" s="76"/>
      <c r="W816" s="76"/>
      <c r="X816" s="76"/>
      <c r="Y816" s="76"/>
      <c r="Z816" s="76"/>
      <c r="AA816" s="76"/>
      <c r="AB816" s="76"/>
      <c r="AC816" s="76"/>
      <c r="AD816" s="76"/>
      <c r="AE816" s="76"/>
    </row>
    <row r="817" spans="1:31" ht="15.75" customHeight="1" x14ac:dyDescent="0.3">
      <c r="A817" s="76"/>
      <c r="B817" s="76"/>
      <c r="C817" s="76"/>
      <c r="D817" s="77"/>
      <c r="E817" s="76"/>
      <c r="F817" s="76"/>
      <c r="G817" s="76"/>
      <c r="H817" s="76"/>
      <c r="I817" s="78"/>
      <c r="J817" s="76"/>
      <c r="K817" s="76"/>
      <c r="L817" s="76"/>
      <c r="M817" s="76"/>
      <c r="N817" s="76"/>
      <c r="O817" s="76"/>
      <c r="P817" s="76"/>
      <c r="Q817" s="76"/>
      <c r="R817" s="76"/>
      <c r="S817" s="76"/>
      <c r="T817" s="76"/>
      <c r="U817" s="76"/>
      <c r="V817" s="76"/>
      <c r="W817" s="76"/>
      <c r="X817" s="76"/>
      <c r="Y817" s="76"/>
      <c r="Z817" s="76"/>
      <c r="AA817" s="76"/>
      <c r="AB817" s="76"/>
      <c r="AC817" s="76"/>
      <c r="AD817" s="76"/>
      <c r="AE817" s="76"/>
    </row>
    <row r="818" spans="1:31" ht="15.75" customHeight="1" x14ac:dyDescent="0.3">
      <c r="A818" s="76"/>
      <c r="B818" s="76"/>
      <c r="C818" s="76"/>
      <c r="D818" s="77"/>
      <c r="E818" s="76"/>
      <c r="F818" s="76"/>
      <c r="G818" s="76"/>
      <c r="H818" s="76"/>
      <c r="I818" s="78"/>
      <c r="J818" s="76"/>
      <c r="K818" s="76"/>
      <c r="L818" s="76"/>
      <c r="M818" s="76"/>
      <c r="N818" s="76"/>
      <c r="O818" s="76"/>
      <c r="P818" s="76"/>
      <c r="Q818" s="76"/>
      <c r="R818" s="76"/>
      <c r="S818" s="76"/>
      <c r="T818" s="76"/>
      <c r="U818" s="76"/>
      <c r="V818" s="76"/>
      <c r="W818" s="76"/>
      <c r="X818" s="76"/>
      <c r="Y818" s="76"/>
      <c r="Z818" s="76"/>
      <c r="AA818" s="76"/>
      <c r="AB818" s="76"/>
      <c r="AC818" s="76"/>
      <c r="AD818" s="76"/>
      <c r="AE818" s="76"/>
    </row>
    <row r="819" spans="1:31" ht="15.75" customHeight="1" x14ac:dyDescent="0.3">
      <c r="A819" s="76"/>
      <c r="B819" s="76"/>
      <c r="C819" s="76"/>
      <c r="D819" s="77"/>
      <c r="E819" s="76"/>
      <c r="F819" s="76"/>
      <c r="G819" s="76"/>
      <c r="H819" s="76"/>
      <c r="I819" s="78"/>
      <c r="J819" s="76"/>
      <c r="K819" s="76"/>
      <c r="L819" s="76"/>
      <c r="M819" s="76"/>
      <c r="N819" s="76"/>
      <c r="O819" s="76"/>
      <c r="P819" s="76"/>
      <c r="Q819" s="76"/>
      <c r="R819" s="76"/>
      <c r="S819" s="76"/>
      <c r="T819" s="76"/>
      <c r="U819" s="76"/>
      <c r="V819" s="76"/>
      <c r="W819" s="76"/>
      <c r="X819" s="76"/>
      <c r="Y819" s="76"/>
      <c r="Z819" s="76"/>
      <c r="AA819" s="76"/>
      <c r="AB819" s="76"/>
      <c r="AC819" s="76"/>
      <c r="AD819" s="76"/>
      <c r="AE819" s="76"/>
    </row>
    <row r="820" spans="1:31" ht="15.75" customHeight="1" x14ac:dyDescent="0.3">
      <c r="A820" s="76"/>
      <c r="B820" s="76"/>
      <c r="C820" s="76"/>
      <c r="D820" s="77"/>
      <c r="E820" s="76"/>
      <c r="F820" s="76"/>
      <c r="G820" s="76"/>
      <c r="H820" s="76"/>
      <c r="I820" s="78"/>
      <c r="J820" s="76"/>
      <c r="K820" s="76"/>
      <c r="L820" s="76"/>
      <c r="M820" s="76"/>
      <c r="N820" s="76"/>
      <c r="O820" s="76"/>
      <c r="P820" s="76"/>
      <c r="Q820" s="76"/>
      <c r="R820" s="76"/>
      <c r="S820" s="76"/>
      <c r="T820" s="76"/>
      <c r="U820" s="76"/>
      <c r="V820" s="76"/>
      <c r="W820" s="76"/>
      <c r="X820" s="76"/>
      <c r="Y820" s="76"/>
      <c r="Z820" s="76"/>
      <c r="AA820" s="76"/>
      <c r="AB820" s="76"/>
      <c r="AC820" s="76"/>
      <c r="AD820" s="76"/>
      <c r="AE820" s="76"/>
    </row>
    <row r="821" spans="1:31" ht="15.75" customHeight="1" x14ac:dyDescent="0.3">
      <c r="A821" s="76"/>
      <c r="B821" s="76"/>
      <c r="C821" s="76"/>
      <c r="D821" s="77"/>
      <c r="E821" s="76"/>
      <c r="F821" s="76"/>
      <c r="G821" s="76"/>
      <c r="H821" s="76"/>
      <c r="I821" s="78"/>
      <c r="J821" s="76"/>
      <c r="K821" s="76"/>
      <c r="L821" s="76"/>
      <c r="M821" s="76"/>
      <c r="N821" s="76"/>
      <c r="O821" s="76"/>
      <c r="P821" s="76"/>
      <c r="Q821" s="76"/>
      <c r="R821" s="76"/>
      <c r="S821" s="76"/>
      <c r="T821" s="76"/>
      <c r="U821" s="76"/>
      <c r="V821" s="76"/>
      <c r="W821" s="76"/>
      <c r="X821" s="76"/>
      <c r="Y821" s="76"/>
      <c r="Z821" s="76"/>
      <c r="AA821" s="76"/>
      <c r="AB821" s="76"/>
      <c r="AC821" s="76"/>
      <c r="AD821" s="76"/>
      <c r="AE821" s="76"/>
    </row>
    <row r="822" spans="1:31" ht="15.75" customHeight="1" x14ac:dyDescent="0.3">
      <c r="A822" s="76"/>
      <c r="B822" s="76"/>
      <c r="C822" s="76"/>
      <c r="D822" s="77"/>
      <c r="E822" s="76"/>
      <c r="F822" s="76"/>
      <c r="G822" s="76"/>
      <c r="H822" s="76"/>
      <c r="I822" s="78"/>
      <c r="J822" s="76"/>
      <c r="K822" s="76"/>
      <c r="L822" s="76"/>
      <c r="M822" s="76"/>
      <c r="N822" s="76"/>
      <c r="O822" s="76"/>
      <c r="P822" s="76"/>
      <c r="Q822" s="76"/>
      <c r="R822" s="76"/>
      <c r="S822" s="76"/>
      <c r="T822" s="76"/>
      <c r="U822" s="76"/>
      <c r="V822" s="76"/>
      <c r="W822" s="76"/>
      <c r="X822" s="76"/>
      <c r="Y822" s="76"/>
      <c r="Z822" s="76"/>
      <c r="AA822" s="76"/>
      <c r="AB822" s="76"/>
      <c r="AC822" s="76"/>
      <c r="AD822" s="76"/>
      <c r="AE822" s="76"/>
    </row>
    <row r="823" spans="1:31" ht="15.75" customHeight="1" x14ac:dyDescent="0.3">
      <c r="A823" s="76"/>
      <c r="B823" s="76"/>
      <c r="C823" s="76"/>
      <c r="D823" s="77"/>
      <c r="E823" s="76"/>
      <c r="F823" s="76"/>
      <c r="G823" s="76"/>
      <c r="H823" s="76"/>
      <c r="I823" s="78"/>
      <c r="J823" s="76"/>
      <c r="K823" s="76"/>
      <c r="L823" s="76"/>
      <c r="M823" s="76"/>
      <c r="N823" s="76"/>
      <c r="O823" s="76"/>
      <c r="P823" s="76"/>
      <c r="Q823" s="76"/>
      <c r="R823" s="76"/>
      <c r="S823" s="76"/>
      <c r="T823" s="76"/>
      <c r="U823" s="76"/>
      <c r="V823" s="76"/>
      <c r="W823" s="76"/>
      <c r="X823" s="76"/>
      <c r="Y823" s="76"/>
      <c r="Z823" s="76"/>
      <c r="AA823" s="76"/>
      <c r="AB823" s="76"/>
      <c r="AC823" s="76"/>
      <c r="AD823" s="76"/>
      <c r="AE823" s="76"/>
    </row>
    <row r="824" spans="1:31" ht="15.75" customHeight="1" x14ac:dyDescent="0.3">
      <c r="A824" s="76"/>
      <c r="B824" s="76"/>
      <c r="C824" s="76"/>
      <c r="D824" s="77"/>
      <c r="E824" s="76"/>
      <c r="F824" s="76"/>
      <c r="G824" s="76"/>
      <c r="H824" s="76"/>
      <c r="I824" s="78"/>
      <c r="J824" s="76"/>
      <c r="K824" s="76"/>
      <c r="L824" s="76"/>
      <c r="M824" s="76"/>
      <c r="N824" s="76"/>
      <c r="O824" s="76"/>
      <c r="P824" s="76"/>
      <c r="Q824" s="76"/>
      <c r="R824" s="76"/>
      <c r="S824" s="76"/>
      <c r="T824" s="76"/>
      <c r="U824" s="76"/>
      <c r="V824" s="76"/>
      <c r="W824" s="76"/>
      <c r="X824" s="76"/>
      <c r="Y824" s="76"/>
      <c r="Z824" s="76"/>
      <c r="AA824" s="76"/>
      <c r="AB824" s="76"/>
      <c r="AC824" s="76"/>
      <c r="AD824" s="76"/>
      <c r="AE824" s="76"/>
    </row>
    <row r="825" spans="1:31" ht="15.75" customHeight="1" x14ac:dyDescent="0.3">
      <c r="A825" s="76"/>
      <c r="B825" s="76"/>
      <c r="C825" s="76"/>
      <c r="D825" s="77"/>
      <c r="E825" s="76"/>
      <c r="F825" s="76"/>
      <c r="G825" s="76"/>
      <c r="H825" s="76"/>
      <c r="I825" s="78"/>
      <c r="J825" s="76"/>
      <c r="K825" s="76"/>
      <c r="L825" s="76"/>
      <c r="M825" s="76"/>
      <c r="N825" s="76"/>
      <c r="O825" s="76"/>
      <c r="P825" s="76"/>
      <c r="Q825" s="76"/>
      <c r="R825" s="76"/>
      <c r="S825" s="76"/>
      <c r="T825" s="76"/>
      <c r="U825" s="76"/>
      <c r="V825" s="76"/>
      <c r="W825" s="76"/>
      <c r="X825" s="76"/>
      <c r="Y825" s="76"/>
      <c r="Z825" s="76"/>
      <c r="AA825" s="76"/>
      <c r="AB825" s="76"/>
      <c r="AC825" s="76"/>
      <c r="AD825" s="76"/>
      <c r="AE825" s="76"/>
    </row>
    <row r="826" spans="1:31" ht="15.75" customHeight="1" x14ac:dyDescent="0.3">
      <c r="A826" s="76"/>
      <c r="B826" s="76"/>
      <c r="C826" s="76"/>
      <c r="D826" s="77"/>
      <c r="E826" s="76"/>
      <c r="F826" s="76"/>
      <c r="G826" s="76"/>
      <c r="H826" s="76"/>
      <c r="I826" s="78"/>
      <c r="J826" s="76"/>
      <c r="K826" s="76"/>
      <c r="L826" s="76"/>
      <c r="M826" s="76"/>
      <c r="N826" s="76"/>
      <c r="O826" s="76"/>
      <c r="P826" s="76"/>
      <c r="Q826" s="76"/>
      <c r="R826" s="76"/>
      <c r="S826" s="76"/>
      <c r="T826" s="76"/>
      <c r="U826" s="76"/>
      <c r="V826" s="76"/>
      <c r="W826" s="76"/>
      <c r="X826" s="76"/>
      <c r="Y826" s="76"/>
      <c r="Z826" s="76"/>
      <c r="AA826" s="76"/>
      <c r="AB826" s="76"/>
      <c r="AC826" s="76"/>
      <c r="AD826" s="76"/>
      <c r="AE826" s="76"/>
    </row>
    <row r="827" spans="1:31" ht="15.75" customHeight="1" x14ac:dyDescent="0.3">
      <c r="A827" s="76"/>
      <c r="B827" s="76"/>
      <c r="C827" s="76"/>
      <c r="D827" s="77"/>
      <c r="E827" s="76"/>
      <c r="F827" s="76"/>
      <c r="G827" s="76"/>
      <c r="H827" s="76"/>
      <c r="I827" s="78"/>
      <c r="J827" s="76"/>
      <c r="K827" s="76"/>
      <c r="L827" s="76"/>
      <c r="M827" s="76"/>
      <c r="N827" s="76"/>
      <c r="O827" s="76"/>
      <c r="P827" s="76"/>
      <c r="Q827" s="76"/>
      <c r="R827" s="76"/>
      <c r="S827" s="76"/>
      <c r="T827" s="76"/>
      <c r="U827" s="76"/>
      <c r="V827" s="76"/>
      <c r="W827" s="76"/>
      <c r="X827" s="76"/>
      <c r="Y827" s="76"/>
      <c r="Z827" s="76"/>
      <c r="AA827" s="76"/>
      <c r="AB827" s="76"/>
      <c r="AC827" s="76"/>
      <c r="AD827" s="76"/>
      <c r="AE827" s="76"/>
    </row>
    <row r="828" spans="1:31" ht="15.75" customHeight="1" x14ac:dyDescent="0.3">
      <c r="A828" s="76"/>
      <c r="B828" s="76"/>
      <c r="C828" s="76"/>
      <c r="D828" s="77"/>
      <c r="E828" s="76"/>
      <c r="F828" s="76"/>
      <c r="G828" s="76"/>
      <c r="H828" s="76"/>
      <c r="I828" s="78"/>
      <c r="J828" s="76"/>
      <c r="K828" s="76"/>
      <c r="L828" s="76"/>
      <c r="M828" s="76"/>
      <c r="N828" s="76"/>
      <c r="O828" s="76"/>
      <c r="P828" s="76"/>
      <c r="Q828" s="76"/>
      <c r="R828" s="76"/>
      <c r="S828" s="76"/>
      <c r="T828" s="76"/>
      <c r="U828" s="76"/>
      <c r="V828" s="76"/>
      <c r="W828" s="76"/>
      <c r="X828" s="76"/>
      <c r="Y828" s="76"/>
      <c r="Z828" s="76"/>
      <c r="AA828" s="76"/>
      <c r="AB828" s="76"/>
      <c r="AC828" s="76"/>
      <c r="AD828" s="76"/>
      <c r="AE828" s="76"/>
    </row>
    <row r="829" spans="1:31" ht="15.75" customHeight="1" x14ac:dyDescent="0.3">
      <c r="A829" s="76"/>
      <c r="B829" s="76"/>
      <c r="C829" s="76"/>
      <c r="D829" s="77"/>
      <c r="E829" s="76"/>
      <c r="F829" s="76"/>
      <c r="G829" s="76"/>
      <c r="H829" s="76"/>
      <c r="I829" s="78"/>
      <c r="J829" s="76"/>
      <c r="K829" s="76"/>
      <c r="L829" s="76"/>
      <c r="M829" s="76"/>
      <c r="N829" s="76"/>
      <c r="O829" s="76"/>
      <c r="P829" s="76"/>
      <c r="Q829" s="76"/>
      <c r="R829" s="76"/>
      <c r="S829" s="76"/>
      <c r="T829" s="76"/>
      <c r="U829" s="76"/>
      <c r="V829" s="76"/>
      <c r="W829" s="76"/>
      <c r="X829" s="76"/>
      <c r="Y829" s="76"/>
      <c r="Z829" s="76"/>
      <c r="AA829" s="76"/>
      <c r="AB829" s="76"/>
      <c r="AC829" s="76"/>
      <c r="AD829" s="76"/>
      <c r="AE829" s="76"/>
    </row>
    <row r="830" spans="1:31" ht="15.75" customHeight="1" x14ac:dyDescent="0.3">
      <c r="A830" s="76"/>
      <c r="B830" s="76"/>
      <c r="C830" s="76"/>
      <c r="D830" s="77"/>
      <c r="E830" s="76"/>
      <c r="F830" s="76"/>
      <c r="G830" s="76"/>
      <c r="H830" s="76"/>
      <c r="I830" s="78"/>
      <c r="J830" s="76"/>
      <c r="K830" s="76"/>
      <c r="L830" s="76"/>
      <c r="M830" s="76"/>
      <c r="N830" s="76"/>
      <c r="O830" s="76"/>
      <c r="P830" s="76"/>
      <c r="Q830" s="76"/>
      <c r="R830" s="76"/>
      <c r="S830" s="76"/>
      <c r="T830" s="76"/>
      <c r="U830" s="76"/>
      <c r="V830" s="76"/>
      <c r="W830" s="76"/>
      <c r="X830" s="76"/>
      <c r="Y830" s="76"/>
      <c r="Z830" s="76"/>
      <c r="AA830" s="76"/>
      <c r="AB830" s="76"/>
      <c r="AC830" s="76"/>
      <c r="AD830" s="76"/>
      <c r="AE830" s="76"/>
    </row>
    <row r="831" spans="1:31" ht="15.75" customHeight="1" x14ac:dyDescent="0.3">
      <c r="A831" s="76"/>
      <c r="B831" s="76"/>
      <c r="C831" s="76"/>
      <c r="D831" s="77"/>
      <c r="E831" s="76"/>
      <c r="F831" s="76"/>
      <c r="G831" s="76"/>
      <c r="H831" s="76"/>
      <c r="I831" s="78"/>
      <c r="J831" s="76"/>
      <c r="K831" s="76"/>
      <c r="L831" s="76"/>
      <c r="M831" s="76"/>
      <c r="N831" s="76"/>
      <c r="O831" s="76"/>
      <c r="P831" s="76"/>
      <c r="Q831" s="76"/>
      <c r="R831" s="76"/>
      <c r="S831" s="76"/>
      <c r="T831" s="76"/>
      <c r="U831" s="76"/>
      <c r="V831" s="76"/>
      <c r="W831" s="76"/>
      <c r="X831" s="76"/>
      <c r="Y831" s="76"/>
      <c r="Z831" s="76"/>
      <c r="AA831" s="76"/>
      <c r="AB831" s="76"/>
      <c r="AC831" s="76"/>
      <c r="AD831" s="76"/>
      <c r="AE831" s="76"/>
    </row>
    <row r="832" spans="1:31" ht="15.75" customHeight="1" x14ac:dyDescent="0.3">
      <c r="A832" s="76"/>
      <c r="B832" s="76"/>
      <c r="C832" s="76"/>
      <c r="D832" s="77"/>
      <c r="E832" s="76"/>
      <c r="F832" s="76"/>
      <c r="G832" s="76"/>
      <c r="H832" s="76"/>
      <c r="I832" s="78"/>
      <c r="J832" s="76"/>
      <c r="K832" s="76"/>
      <c r="L832" s="76"/>
      <c r="M832" s="76"/>
      <c r="N832" s="76"/>
      <c r="O832" s="76"/>
      <c r="P832" s="76"/>
      <c r="Q832" s="76"/>
      <c r="R832" s="76"/>
      <c r="S832" s="76"/>
      <c r="T832" s="76"/>
      <c r="U832" s="76"/>
      <c r="V832" s="76"/>
      <c r="W832" s="76"/>
      <c r="X832" s="76"/>
      <c r="Y832" s="76"/>
      <c r="Z832" s="76"/>
      <c r="AA832" s="76"/>
      <c r="AB832" s="76"/>
      <c r="AC832" s="76"/>
      <c r="AD832" s="76"/>
      <c r="AE832" s="76"/>
    </row>
    <row r="833" spans="1:31" ht="15.75" customHeight="1" x14ac:dyDescent="0.3">
      <c r="A833" s="76"/>
      <c r="B833" s="76"/>
      <c r="C833" s="76"/>
      <c r="D833" s="77"/>
      <c r="E833" s="76"/>
      <c r="F833" s="76"/>
      <c r="G833" s="76"/>
      <c r="H833" s="76"/>
      <c r="I833" s="78"/>
      <c r="J833" s="76"/>
      <c r="K833" s="76"/>
      <c r="L833" s="76"/>
      <c r="M833" s="76"/>
      <c r="N833" s="76"/>
      <c r="O833" s="76"/>
      <c r="P833" s="76"/>
      <c r="Q833" s="76"/>
      <c r="R833" s="76"/>
      <c r="S833" s="76"/>
      <c r="T833" s="76"/>
      <c r="U833" s="76"/>
      <c r="V833" s="76"/>
      <c r="W833" s="76"/>
      <c r="X833" s="76"/>
      <c r="Y833" s="76"/>
      <c r="Z833" s="76"/>
      <c r="AA833" s="76"/>
      <c r="AB833" s="76"/>
      <c r="AC833" s="76"/>
      <c r="AD833" s="76"/>
      <c r="AE833" s="76"/>
    </row>
    <row r="834" spans="1:31" ht="15.75" customHeight="1" x14ac:dyDescent="0.3">
      <c r="A834" s="76"/>
      <c r="B834" s="76"/>
      <c r="C834" s="76"/>
      <c r="D834" s="77"/>
      <c r="E834" s="76"/>
      <c r="F834" s="76"/>
      <c r="G834" s="76"/>
      <c r="H834" s="76"/>
      <c r="I834" s="78"/>
      <c r="J834" s="76"/>
      <c r="K834" s="76"/>
      <c r="L834" s="76"/>
      <c r="M834" s="76"/>
      <c r="N834" s="76"/>
      <c r="O834" s="76"/>
      <c r="P834" s="76"/>
      <c r="Q834" s="76"/>
      <c r="R834" s="76"/>
      <c r="S834" s="76"/>
      <c r="T834" s="76"/>
      <c r="U834" s="76"/>
      <c r="V834" s="76"/>
      <c r="W834" s="76"/>
      <c r="X834" s="76"/>
      <c r="Y834" s="76"/>
      <c r="Z834" s="76"/>
      <c r="AA834" s="76"/>
      <c r="AB834" s="76"/>
      <c r="AC834" s="76"/>
      <c r="AD834" s="76"/>
      <c r="AE834" s="76"/>
    </row>
    <row r="835" spans="1:31" ht="15.75" customHeight="1" x14ac:dyDescent="0.3">
      <c r="A835" s="76"/>
      <c r="B835" s="76"/>
      <c r="C835" s="76"/>
      <c r="D835" s="77"/>
      <c r="E835" s="76"/>
      <c r="F835" s="76"/>
      <c r="G835" s="76"/>
      <c r="H835" s="76"/>
      <c r="I835" s="78"/>
      <c r="J835" s="76"/>
      <c r="K835" s="76"/>
      <c r="L835" s="76"/>
      <c r="M835" s="76"/>
      <c r="N835" s="76"/>
      <c r="O835" s="76"/>
      <c r="P835" s="76"/>
      <c r="Q835" s="76"/>
      <c r="R835" s="76"/>
      <c r="S835" s="76"/>
      <c r="T835" s="76"/>
      <c r="U835" s="76"/>
      <c r="V835" s="76"/>
      <c r="W835" s="76"/>
      <c r="X835" s="76"/>
      <c r="Y835" s="76"/>
      <c r="Z835" s="76"/>
      <c r="AA835" s="76"/>
      <c r="AB835" s="76"/>
      <c r="AC835" s="76"/>
      <c r="AD835" s="76"/>
      <c r="AE835" s="76"/>
    </row>
    <row r="836" spans="1:31" ht="15.75" customHeight="1" x14ac:dyDescent="0.3">
      <c r="A836" s="76"/>
      <c r="B836" s="76"/>
      <c r="C836" s="76"/>
      <c r="D836" s="77"/>
      <c r="E836" s="76"/>
      <c r="F836" s="76"/>
      <c r="G836" s="76"/>
      <c r="H836" s="76"/>
      <c r="I836" s="78"/>
      <c r="J836" s="76"/>
      <c r="K836" s="76"/>
      <c r="L836" s="76"/>
      <c r="M836" s="76"/>
      <c r="N836" s="76"/>
      <c r="O836" s="76"/>
      <c r="P836" s="76"/>
      <c r="Q836" s="76"/>
      <c r="R836" s="76"/>
      <c r="S836" s="76"/>
      <c r="T836" s="76"/>
      <c r="U836" s="76"/>
      <c r="V836" s="76"/>
      <c r="W836" s="76"/>
      <c r="X836" s="76"/>
      <c r="Y836" s="76"/>
      <c r="Z836" s="76"/>
      <c r="AA836" s="76"/>
      <c r="AB836" s="76"/>
      <c r="AC836" s="76"/>
      <c r="AD836" s="76"/>
      <c r="AE836" s="76"/>
    </row>
    <row r="837" spans="1:31" ht="15.75" customHeight="1" x14ac:dyDescent="0.3">
      <c r="A837" s="76"/>
      <c r="B837" s="76"/>
      <c r="C837" s="76"/>
      <c r="D837" s="77"/>
      <c r="E837" s="76"/>
      <c r="F837" s="76"/>
      <c r="G837" s="76"/>
      <c r="H837" s="76"/>
      <c r="I837" s="78"/>
      <c r="J837" s="76"/>
      <c r="K837" s="76"/>
      <c r="L837" s="76"/>
      <c r="M837" s="76"/>
      <c r="N837" s="76"/>
      <c r="O837" s="76"/>
      <c r="P837" s="76"/>
      <c r="Q837" s="76"/>
      <c r="R837" s="76"/>
      <c r="S837" s="76"/>
      <c r="T837" s="76"/>
      <c r="U837" s="76"/>
      <c r="V837" s="76"/>
      <c r="W837" s="76"/>
      <c r="X837" s="76"/>
      <c r="Y837" s="76"/>
      <c r="Z837" s="76"/>
      <c r="AA837" s="76"/>
      <c r="AB837" s="76"/>
      <c r="AC837" s="76"/>
      <c r="AD837" s="76"/>
      <c r="AE837" s="76"/>
    </row>
    <row r="838" spans="1:31" ht="15.75" customHeight="1" x14ac:dyDescent="0.3">
      <c r="A838" s="76"/>
      <c r="B838" s="76"/>
      <c r="C838" s="76"/>
      <c r="D838" s="77"/>
      <c r="E838" s="76"/>
      <c r="F838" s="76"/>
      <c r="G838" s="76"/>
      <c r="H838" s="76"/>
      <c r="I838" s="78"/>
      <c r="J838" s="76"/>
      <c r="K838" s="76"/>
      <c r="L838" s="76"/>
      <c r="M838" s="76"/>
      <c r="N838" s="76"/>
      <c r="O838" s="76"/>
      <c r="P838" s="76"/>
      <c r="Q838" s="76"/>
      <c r="R838" s="76"/>
      <c r="S838" s="76"/>
      <c r="T838" s="76"/>
      <c r="U838" s="76"/>
      <c r="V838" s="76"/>
      <c r="W838" s="76"/>
      <c r="X838" s="76"/>
      <c r="Y838" s="76"/>
      <c r="Z838" s="76"/>
      <c r="AA838" s="76"/>
      <c r="AB838" s="76"/>
      <c r="AC838" s="76"/>
      <c r="AD838" s="76"/>
      <c r="AE838" s="76"/>
    </row>
    <row r="839" spans="1:31" ht="15.75" customHeight="1" x14ac:dyDescent="0.3">
      <c r="A839" s="76"/>
      <c r="B839" s="76"/>
      <c r="C839" s="76"/>
      <c r="D839" s="77"/>
      <c r="E839" s="76"/>
      <c r="F839" s="76"/>
      <c r="G839" s="76"/>
      <c r="H839" s="76"/>
      <c r="I839" s="78"/>
      <c r="J839" s="76"/>
      <c r="K839" s="76"/>
      <c r="L839" s="76"/>
      <c r="M839" s="76"/>
      <c r="N839" s="76"/>
      <c r="O839" s="76"/>
      <c r="P839" s="76"/>
      <c r="Q839" s="76"/>
      <c r="R839" s="76"/>
      <c r="S839" s="76"/>
      <c r="T839" s="76"/>
      <c r="U839" s="76"/>
      <c r="V839" s="76"/>
      <c r="W839" s="76"/>
      <c r="X839" s="76"/>
      <c r="Y839" s="76"/>
      <c r="Z839" s="76"/>
      <c r="AA839" s="76"/>
      <c r="AB839" s="76"/>
      <c r="AC839" s="76"/>
      <c r="AD839" s="76"/>
      <c r="AE839" s="76"/>
    </row>
    <row r="840" spans="1:31" ht="15.75" customHeight="1" x14ac:dyDescent="0.3">
      <c r="A840" s="76"/>
      <c r="B840" s="76"/>
      <c r="C840" s="76"/>
      <c r="D840" s="77"/>
      <c r="E840" s="76"/>
      <c r="F840" s="76"/>
      <c r="G840" s="76"/>
      <c r="H840" s="76"/>
      <c r="I840" s="78"/>
      <c r="J840" s="76"/>
      <c r="K840" s="76"/>
      <c r="L840" s="76"/>
      <c r="M840" s="76"/>
      <c r="N840" s="76"/>
      <c r="O840" s="76"/>
      <c r="P840" s="76"/>
      <c r="Q840" s="76"/>
      <c r="R840" s="76"/>
      <c r="S840" s="76"/>
      <c r="T840" s="76"/>
      <c r="U840" s="76"/>
      <c r="V840" s="76"/>
      <c r="W840" s="76"/>
      <c r="X840" s="76"/>
      <c r="Y840" s="76"/>
      <c r="Z840" s="76"/>
      <c r="AA840" s="76"/>
      <c r="AB840" s="76"/>
      <c r="AC840" s="76"/>
      <c r="AD840" s="76"/>
      <c r="AE840" s="76"/>
    </row>
    <row r="841" spans="1:31" ht="15.75" customHeight="1" x14ac:dyDescent="0.3">
      <c r="A841" s="76"/>
      <c r="B841" s="76"/>
      <c r="C841" s="76"/>
      <c r="D841" s="77"/>
      <c r="E841" s="76"/>
      <c r="F841" s="76"/>
      <c r="G841" s="76"/>
      <c r="H841" s="76"/>
      <c r="I841" s="78"/>
      <c r="J841" s="76"/>
      <c r="K841" s="76"/>
      <c r="L841" s="76"/>
      <c r="M841" s="76"/>
      <c r="N841" s="76"/>
      <c r="O841" s="76"/>
      <c r="P841" s="76"/>
      <c r="Q841" s="76"/>
      <c r="R841" s="76"/>
      <c r="S841" s="76"/>
      <c r="T841" s="76"/>
      <c r="U841" s="76"/>
      <c r="V841" s="76"/>
      <c r="W841" s="76"/>
      <c r="X841" s="76"/>
      <c r="Y841" s="76"/>
      <c r="Z841" s="76"/>
      <c r="AA841" s="76"/>
      <c r="AB841" s="76"/>
      <c r="AC841" s="76"/>
      <c r="AD841" s="76"/>
      <c r="AE841" s="76"/>
    </row>
    <row r="842" spans="1:31" ht="15.75" customHeight="1" x14ac:dyDescent="0.3">
      <c r="A842" s="76"/>
      <c r="B842" s="76"/>
      <c r="C842" s="76"/>
      <c r="D842" s="77"/>
      <c r="E842" s="76"/>
      <c r="F842" s="76"/>
      <c r="G842" s="76"/>
      <c r="H842" s="76"/>
      <c r="I842" s="78"/>
      <c r="J842" s="76"/>
      <c r="K842" s="76"/>
      <c r="L842" s="76"/>
      <c r="M842" s="76"/>
      <c r="N842" s="76"/>
      <c r="O842" s="76"/>
      <c r="P842" s="76"/>
      <c r="Q842" s="76"/>
      <c r="R842" s="76"/>
      <c r="S842" s="76"/>
      <c r="T842" s="76"/>
      <c r="U842" s="76"/>
      <c r="V842" s="76"/>
      <c r="W842" s="76"/>
      <c r="X842" s="76"/>
      <c r="Y842" s="76"/>
      <c r="Z842" s="76"/>
      <c r="AA842" s="76"/>
      <c r="AB842" s="76"/>
      <c r="AC842" s="76"/>
      <c r="AD842" s="76"/>
      <c r="AE842" s="76"/>
    </row>
    <row r="843" spans="1:31" ht="15.75" customHeight="1" x14ac:dyDescent="0.3">
      <c r="A843" s="76"/>
      <c r="B843" s="76"/>
      <c r="C843" s="76"/>
      <c r="D843" s="77"/>
      <c r="E843" s="76"/>
      <c r="F843" s="76"/>
      <c r="G843" s="76"/>
      <c r="H843" s="76"/>
      <c r="I843" s="78"/>
      <c r="J843" s="76"/>
      <c r="K843" s="76"/>
      <c r="L843" s="76"/>
      <c r="M843" s="76"/>
      <c r="N843" s="76"/>
      <c r="O843" s="76"/>
      <c r="P843" s="76"/>
      <c r="Q843" s="76"/>
      <c r="R843" s="76"/>
      <c r="S843" s="76"/>
      <c r="T843" s="76"/>
      <c r="U843" s="76"/>
      <c r="V843" s="76"/>
      <c r="W843" s="76"/>
      <c r="X843" s="76"/>
      <c r="Y843" s="76"/>
      <c r="Z843" s="76"/>
      <c r="AA843" s="76"/>
      <c r="AB843" s="76"/>
      <c r="AC843" s="76"/>
      <c r="AD843" s="76"/>
      <c r="AE843" s="76"/>
    </row>
    <row r="844" spans="1:31" ht="15.75" customHeight="1" x14ac:dyDescent="0.3">
      <c r="A844" s="76"/>
      <c r="B844" s="76"/>
      <c r="C844" s="76"/>
      <c r="D844" s="77"/>
      <c r="E844" s="76"/>
      <c r="F844" s="76"/>
      <c r="G844" s="76"/>
      <c r="H844" s="76"/>
      <c r="I844" s="78"/>
      <c r="J844" s="76"/>
      <c r="K844" s="76"/>
      <c r="L844" s="76"/>
      <c r="M844" s="76"/>
      <c r="N844" s="76"/>
      <c r="O844" s="76"/>
      <c r="P844" s="76"/>
      <c r="Q844" s="76"/>
      <c r="R844" s="76"/>
      <c r="S844" s="76"/>
      <c r="T844" s="76"/>
      <c r="U844" s="76"/>
      <c r="V844" s="76"/>
      <c r="W844" s="76"/>
      <c r="X844" s="76"/>
      <c r="Y844" s="76"/>
      <c r="Z844" s="76"/>
      <c r="AA844" s="76"/>
      <c r="AB844" s="76"/>
      <c r="AC844" s="76"/>
      <c r="AD844" s="76"/>
      <c r="AE844" s="76"/>
    </row>
    <row r="845" spans="1:31" ht="15.75" customHeight="1" x14ac:dyDescent="0.3">
      <c r="A845" s="76"/>
      <c r="B845" s="76"/>
      <c r="C845" s="76"/>
      <c r="D845" s="77"/>
      <c r="E845" s="76"/>
      <c r="F845" s="76"/>
      <c r="G845" s="76"/>
      <c r="H845" s="76"/>
      <c r="I845" s="78"/>
      <c r="J845" s="76"/>
      <c r="K845" s="76"/>
      <c r="L845" s="76"/>
      <c r="M845" s="76"/>
      <c r="N845" s="76"/>
      <c r="O845" s="76"/>
      <c r="P845" s="76"/>
      <c r="Q845" s="76"/>
      <c r="R845" s="76"/>
      <c r="S845" s="76"/>
      <c r="T845" s="76"/>
      <c r="U845" s="76"/>
      <c r="V845" s="76"/>
      <c r="W845" s="76"/>
      <c r="X845" s="76"/>
      <c r="Y845" s="76"/>
      <c r="Z845" s="76"/>
      <c r="AA845" s="76"/>
      <c r="AB845" s="76"/>
      <c r="AC845" s="76"/>
      <c r="AD845" s="76"/>
      <c r="AE845" s="76"/>
    </row>
    <row r="846" spans="1:31" ht="15.75" customHeight="1" x14ac:dyDescent="0.3">
      <c r="A846" s="76"/>
      <c r="B846" s="76"/>
      <c r="C846" s="76"/>
      <c r="D846" s="77"/>
      <c r="E846" s="76"/>
      <c r="F846" s="76"/>
      <c r="G846" s="76"/>
      <c r="H846" s="76"/>
      <c r="I846" s="78"/>
      <c r="J846" s="76"/>
      <c r="K846" s="76"/>
      <c r="L846" s="76"/>
      <c r="M846" s="76"/>
      <c r="N846" s="76"/>
      <c r="O846" s="76"/>
      <c r="P846" s="76"/>
      <c r="Q846" s="76"/>
      <c r="R846" s="76"/>
      <c r="S846" s="76"/>
      <c r="T846" s="76"/>
      <c r="U846" s="76"/>
      <c r="V846" s="76"/>
      <c r="W846" s="76"/>
      <c r="X846" s="76"/>
      <c r="Y846" s="76"/>
      <c r="Z846" s="76"/>
      <c r="AA846" s="76"/>
      <c r="AB846" s="76"/>
      <c r="AC846" s="76"/>
      <c r="AD846" s="76"/>
      <c r="AE846" s="76"/>
    </row>
    <row r="847" spans="1:31" ht="15.75" customHeight="1" x14ac:dyDescent="0.3">
      <c r="A847" s="76"/>
      <c r="B847" s="76"/>
      <c r="C847" s="76"/>
      <c r="D847" s="77"/>
      <c r="E847" s="76"/>
      <c r="F847" s="76"/>
      <c r="G847" s="76"/>
      <c r="H847" s="76"/>
      <c r="I847" s="78"/>
      <c r="J847" s="76"/>
      <c r="K847" s="76"/>
      <c r="L847" s="76"/>
      <c r="M847" s="76"/>
      <c r="N847" s="76"/>
      <c r="O847" s="76"/>
      <c r="P847" s="76"/>
      <c r="Q847" s="76"/>
      <c r="R847" s="76"/>
      <c r="S847" s="76"/>
      <c r="T847" s="76"/>
      <c r="U847" s="76"/>
      <c r="V847" s="76"/>
      <c r="W847" s="76"/>
      <c r="X847" s="76"/>
      <c r="Y847" s="76"/>
      <c r="Z847" s="76"/>
      <c r="AA847" s="76"/>
      <c r="AB847" s="76"/>
      <c r="AC847" s="76"/>
      <c r="AD847" s="76"/>
      <c r="AE847" s="76"/>
    </row>
    <row r="848" spans="1:31" ht="15.75" customHeight="1" x14ac:dyDescent="0.3">
      <c r="A848" s="76"/>
      <c r="B848" s="76"/>
      <c r="C848" s="76"/>
      <c r="D848" s="77"/>
      <c r="E848" s="76"/>
      <c r="F848" s="76"/>
      <c r="G848" s="76"/>
      <c r="H848" s="76"/>
      <c r="I848" s="78"/>
      <c r="J848" s="76"/>
      <c r="K848" s="76"/>
      <c r="L848" s="76"/>
      <c r="M848" s="76"/>
      <c r="N848" s="76"/>
      <c r="O848" s="76"/>
      <c r="P848" s="76"/>
      <c r="Q848" s="76"/>
      <c r="R848" s="76"/>
      <c r="S848" s="76"/>
      <c r="T848" s="76"/>
      <c r="U848" s="76"/>
      <c r="V848" s="76"/>
      <c r="W848" s="76"/>
      <c r="X848" s="76"/>
      <c r="Y848" s="76"/>
      <c r="Z848" s="76"/>
      <c r="AA848" s="76"/>
      <c r="AB848" s="76"/>
      <c r="AC848" s="76"/>
      <c r="AD848" s="76"/>
      <c r="AE848" s="76"/>
    </row>
    <row r="849" spans="1:31" ht="15.75" customHeight="1" x14ac:dyDescent="0.3">
      <c r="A849" s="76"/>
      <c r="B849" s="76"/>
      <c r="C849" s="76"/>
      <c r="D849" s="77"/>
      <c r="E849" s="76"/>
      <c r="F849" s="76"/>
      <c r="G849" s="76"/>
      <c r="H849" s="76"/>
      <c r="I849" s="78"/>
      <c r="J849" s="76"/>
      <c r="K849" s="76"/>
      <c r="L849" s="76"/>
      <c r="M849" s="76"/>
      <c r="N849" s="76"/>
      <c r="O849" s="76"/>
      <c r="P849" s="76"/>
      <c r="Q849" s="76"/>
      <c r="R849" s="76"/>
      <c r="S849" s="76"/>
      <c r="T849" s="76"/>
      <c r="U849" s="76"/>
      <c r="V849" s="76"/>
      <c r="W849" s="76"/>
      <c r="X849" s="76"/>
      <c r="Y849" s="76"/>
      <c r="Z849" s="76"/>
      <c r="AA849" s="76"/>
      <c r="AB849" s="76"/>
      <c r="AC849" s="76"/>
      <c r="AD849" s="76"/>
      <c r="AE849" s="76"/>
    </row>
    <row r="850" spans="1:31" ht="15.75" customHeight="1" x14ac:dyDescent="0.3">
      <c r="A850" s="76"/>
      <c r="B850" s="76"/>
      <c r="C850" s="76"/>
      <c r="D850" s="77"/>
      <c r="E850" s="76"/>
      <c r="F850" s="76"/>
      <c r="G850" s="76"/>
      <c r="H850" s="76"/>
      <c r="I850" s="78"/>
      <c r="J850" s="76"/>
      <c r="K850" s="76"/>
      <c r="L850" s="76"/>
      <c r="M850" s="76"/>
      <c r="N850" s="76"/>
      <c r="O850" s="76"/>
      <c r="P850" s="76"/>
      <c r="Q850" s="76"/>
      <c r="R850" s="76"/>
      <c r="S850" s="76"/>
      <c r="T850" s="76"/>
      <c r="U850" s="76"/>
      <c r="V850" s="76"/>
      <c r="W850" s="76"/>
      <c r="X850" s="76"/>
      <c r="Y850" s="76"/>
      <c r="Z850" s="76"/>
      <c r="AA850" s="76"/>
      <c r="AB850" s="76"/>
      <c r="AC850" s="76"/>
      <c r="AD850" s="76"/>
      <c r="AE850" s="76"/>
    </row>
    <row r="851" spans="1:31" ht="15.75" customHeight="1" x14ac:dyDescent="0.3">
      <c r="A851" s="76"/>
      <c r="B851" s="76"/>
      <c r="C851" s="76"/>
      <c r="D851" s="77"/>
      <c r="E851" s="76"/>
      <c r="F851" s="76"/>
      <c r="G851" s="76"/>
      <c r="H851" s="76"/>
      <c r="I851" s="78"/>
      <c r="J851" s="76"/>
      <c r="K851" s="76"/>
      <c r="L851" s="76"/>
      <c r="M851" s="76"/>
      <c r="N851" s="76"/>
      <c r="O851" s="76"/>
      <c r="P851" s="76"/>
      <c r="Q851" s="76"/>
      <c r="R851" s="76"/>
      <c r="S851" s="76"/>
      <c r="T851" s="76"/>
      <c r="U851" s="76"/>
      <c r="V851" s="76"/>
      <c r="W851" s="76"/>
      <c r="X851" s="76"/>
      <c r="Y851" s="76"/>
      <c r="Z851" s="76"/>
      <c r="AA851" s="76"/>
      <c r="AB851" s="76"/>
      <c r="AC851" s="76"/>
      <c r="AD851" s="76"/>
      <c r="AE851" s="76"/>
    </row>
    <row r="852" spans="1:31" ht="15.75" customHeight="1" x14ac:dyDescent="0.3">
      <c r="A852" s="76"/>
      <c r="B852" s="76"/>
      <c r="C852" s="76"/>
      <c r="D852" s="77"/>
      <c r="E852" s="76"/>
      <c r="F852" s="76"/>
      <c r="G852" s="76"/>
      <c r="H852" s="76"/>
      <c r="I852" s="78"/>
      <c r="J852" s="76"/>
      <c r="K852" s="76"/>
      <c r="L852" s="76"/>
      <c r="M852" s="76"/>
      <c r="N852" s="76"/>
      <c r="O852" s="76"/>
      <c r="P852" s="76"/>
      <c r="Q852" s="76"/>
      <c r="R852" s="76"/>
      <c r="S852" s="76"/>
      <c r="T852" s="76"/>
      <c r="U852" s="76"/>
      <c r="V852" s="76"/>
      <c r="W852" s="76"/>
      <c r="X852" s="76"/>
      <c r="Y852" s="76"/>
      <c r="Z852" s="76"/>
      <c r="AA852" s="76"/>
      <c r="AB852" s="76"/>
      <c r="AC852" s="76"/>
      <c r="AD852" s="76"/>
      <c r="AE852" s="76"/>
    </row>
    <row r="853" spans="1:31" ht="15.75" customHeight="1" x14ac:dyDescent="0.3">
      <c r="A853" s="76"/>
      <c r="B853" s="76"/>
      <c r="C853" s="76"/>
      <c r="D853" s="77"/>
      <c r="E853" s="76"/>
      <c r="F853" s="76"/>
      <c r="G853" s="76"/>
      <c r="H853" s="76"/>
      <c r="I853" s="78"/>
      <c r="J853" s="76"/>
      <c r="K853" s="76"/>
      <c r="L853" s="76"/>
      <c r="M853" s="76"/>
      <c r="N853" s="76"/>
      <c r="O853" s="76"/>
      <c r="P853" s="76"/>
      <c r="Q853" s="76"/>
      <c r="R853" s="76"/>
      <c r="S853" s="76"/>
      <c r="T853" s="76"/>
      <c r="U853" s="76"/>
      <c r="V853" s="76"/>
      <c r="W853" s="76"/>
      <c r="X853" s="76"/>
      <c r="Y853" s="76"/>
      <c r="Z853" s="76"/>
      <c r="AA853" s="76"/>
      <c r="AB853" s="76"/>
      <c r="AC853" s="76"/>
      <c r="AD853" s="76"/>
      <c r="AE853" s="76"/>
    </row>
    <row r="854" spans="1:31" ht="15.75" customHeight="1" x14ac:dyDescent="0.3">
      <c r="A854" s="76"/>
      <c r="B854" s="76"/>
      <c r="C854" s="76"/>
      <c r="D854" s="77"/>
      <c r="E854" s="76"/>
      <c r="F854" s="76"/>
      <c r="G854" s="76"/>
      <c r="H854" s="76"/>
      <c r="I854" s="78"/>
      <c r="J854" s="76"/>
      <c r="K854" s="76"/>
      <c r="L854" s="76"/>
      <c r="M854" s="76"/>
      <c r="N854" s="76"/>
      <c r="O854" s="76"/>
      <c r="P854" s="76"/>
      <c r="Q854" s="76"/>
      <c r="R854" s="76"/>
      <c r="S854" s="76"/>
      <c r="T854" s="76"/>
      <c r="U854" s="76"/>
      <c r="V854" s="76"/>
      <c r="W854" s="76"/>
      <c r="X854" s="76"/>
      <c r="Y854" s="76"/>
      <c r="Z854" s="76"/>
      <c r="AA854" s="76"/>
      <c r="AB854" s="76"/>
      <c r="AC854" s="76"/>
      <c r="AD854" s="76"/>
      <c r="AE854" s="76"/>
    </row>
    <row r="855" spans="1:31" ht="15.75" customHeight="1" x14ac:dyDescent="0.3">
      <c r="A855" s="76"/>
      <c r="B855" s="76"/>
      <c r="C855" s="76"/>
      <c r="D855" s="77"/>
      <c r="E855" s="76"/>
      <c r="F855" s="76"/>
      <c r="G855" s="76"/>
      <c r="H855" s="76"/>
      <c r="I855" s="78"/>
      <c r="J855" s="76"/>
      <c r="K855" s="76"/>
      <c r="L855" s="76"/>
      <c r="M855" s="76"/>
      <c r="N855" s="76"/>
      <c r="O855" s="76"/>
      <c r="P855" s="76"/>
      <c r="Q855" s="76"/>
      <c r="R855" s="76"/>
      <c r="S855" s="76"/>
      <c r="T855" s="76"/>
      <c r="U855" s="76"/>
      <c r="V855" s="76"/>
      <c r="W855" s="76"/>
      <c r="X855" s="76"/>
      <c r="Y855" s="76"/>
      <c r="Z855" s="76"/>
      <c r="AA855" s="76"/>
      <c r="AB855" s="76"/>
      <c r="AC855" s="76"/>
      <c r="AD855" s="76"/>
      <c r="AE855" s="76"/>
    </row>
    <row r="856" spans="1:31" ht="15.75" customHeight="1" x14ac:dyDescent="0.3">
      <c r="A856" s="76"/>
      <c r="B856" s="76"/>
      <c r="C856" s="76"/>
      <c r="D856" s="77"/>
      <c r="E856" s="76"/>
      <c r="F856" s="76"/>
      <c r="G856" s="76"/>
      <c r="H856" s="76"/>
      <c r="I856" s="78"/>
      <c r="J856" s="76"/>
      <c r="K856" s="76"/>
      <c r="L856" s="76"/>
      <c r="M856" s="76"/>
      <c r="N856" s="76"/>
      <c r="O856" s="76"/>
      <c r="P856" s="76"/>
      <c r="Q856" s="76"/>
      <c r="R856" s="76"/>
      <c r="S856" s="76"/>
      <c r="T856" s="76"/>
      <c r="U856" s="76"/>
      <c r="V856" s="76"/>
      <c r="W856" s="76"/>
      <c r="X856" s="76"/>
      <c r="Y856" s="76"/>
      <c r="Z856" s="76"/>
      <c r="AA856" s="76"/>
      <c r="AB856" s="76"/>
      <c r="AC856" s="76"/>
      <c r="AD856" s="76"/>
      <c r="AE856" s="76"/>
    </row>
    <row r="857" spans="1:31" ht="15.75" customHeight="1" x14ac:dyDescent="0.3">
      <c r="A857" s="76"/>
      <c r="B857" s="76"/>
      <c r="C857" s="76"/>
      <c r="D857" s="77"/>
      <c r="E857" s="76"/>
      <c r="F857" s="76"/>
      <c r="G857" s="76"/>
      <c r="H857" s="76"/>
      <c r="I857" s="78"/>
      <c r="J857" s="76"/>
      <c r="K857" s="76"/>
      <c r="L857" s="76"/>
      <c r="M857" s="76"/>
      <c r="N857" s="76"/>
      <c r="O857" s="76"/>
      <c r="P857" s="76"/>
      <c r="Q857" s="76"/>
      <c r="R857" s="76"/>
      <c r="S857" s="76"/>
      <c r="T857" s="76"/>
      <c r="U857" s="76"/>
      <c r="V857" s="76"/>
      <c r="W857" s="76"/>
      <c r="X857" s="76"/>
      <c r="Y857" s="76"/>
      <c r="Z857" s="76"/>
      <c r="AA857" s="76"/>
      <c r="AB857" s="76"/>
      <c r="AC857" s="76"/>
      <c r="AD857" s="76"/>
      <c r="AE857" s="76"/>
    </row>
    <row r="858" spans="1:31" ht="15.75" customHeight="1" x14ac:dyDescent="0.3">
      <c r="A858" s="76"/>
      <c r="B858" s="76"/>
      <c r="C858" s="76"/>
      <c r="D858" s="77"/>
      <c r="E858" s="76"/>
      <c r="F858" s="76"/>
      <c r="G858" s="76"/>
      <c r="H858" s="76"/>
      <c r="I858" s="78"/>
      <c r="J858" s="76"/>
      <c r="K858" s="76"/>
      <c r="L858" s="76"/>
      <c r="M858" s="76"/>
      <c r="N858" s="76"/>
      <c r="O858" s="76"/>
      <c r="P858" s="76"/>
      <c r="Q858" s="76"/>
      <c r="R858" s="76"/>
      <c r="S858" s="76"/>
      <c r="T858" s="76"/>
      <c r="U858" s="76"/>
      <c r="V858" s="76"/>
      <c r="W858" s="76"/>
      <c r="X858" s="76"/>
      <c r="Y858" s="76"/>
      <c r="Z858" s="76"/>
      <c r="AA858" s="76"/>
      <c r="AB858" s="76"/>
      <c r="AC858" s="76"/>
      <c r="AD858" s="76"/>
      <c r="AE858" s="76"/>
    </row>
    <row r="859" spans="1:31" ht="15.75" customHeight="1" x14ac:dyDescent="0.3">
      <c r="A859" s="76"/>
      <c r="B859" s="76"/>
      <c r="C859" s="76"/>
      <c r="D859" s="77"/>
      <c r="E859" s="76"/>
      <c r="F859" s="76"/>
      <c r="G859" s="76"/>
      <c r="H859" s="76"/>
      <c r="I859" s="78"/>
      <c r="J859" s="76"/>
      <c r="K859" s="76"/>
      <c r="L859" s="76"/>
      <c r="M859" s="76"/>
      <c r="N859" s="76"/>
      <c r="O859" s="76"/>
      <c r="P859" s="76"/>
      <c r="Q859" s="76"/>
      <c r="R859" s="76"/>
      <c r="S859" s="76"/>
      <c r="T859" s="76"/>
      <c r="U859" s="76"/>
      <c r="V859" s="76"/>
      <c r="W859" s="76"/>
      <c r="X859" s="76"/>
      <c r="Y859" s="76"/>
      <c r="Z859" s="76"/>
      <c r="AA859" s="76"/>
      <c r="AB859" s="76"/>
      <c r="AC859" s="76"/>
      <c r="AD859" s="76"/>
      <c r="AE859" s="76"/>
    </row>
    <row r="860" spans="1:31" ht="15.75" customHeight="1" x14ac:dyDescent="0.3">
      <c r="A860" s="76"/>
      <c r="B860" s="76"/>
      <c r="C860" s="76"/>
      <c r="D860" s="77"/>
      <c r="E860" s="76"/>
      <c r="F860" s="76"/>
      <c r="G860" s="76"/>
      <c r="H860" s="76"/>
      <c r="I860" s="78"/>
      <c r="J860" s="76"/>
      <c r="K860" s="76"/>
      <c r="L860" s="76"/>
      <c r="M860" s="76"/>
      <c r="N860" s="76"/>
      <c r="O860" s="76"/>
      <c r="P860" s="76"/>
      <c r="Q860" s="76"/>
      <c r="R860" s="76"/>
      <c r="S860" s="76"/>
      <c r="T860" s="76"/>
      <c r="U860" s="76"/>
      <c r="V860" s="76"/>
      <c r="W860" s="76"/>
      <c r="X860" s="76"/>
      <c r="Y860" s="76"/>
      <c r="Z860" s="76"/>
      <c r="AA860" s="76"/>
      <c r="AB860" s="76"/>
      <c r="AC860" s="76"/>
      <c r="AD860" s="76"/>
      <c r="AE860" s="76"/>
    </row>
    <row r="861" spans="1:31" ht="15.75" customHeight="1" x14ac:dyDescent="0.3">
      <c r="A861" s="76"/>
      <c r="B861" s="76"/>
      <c r="C861" s="76"/>
      <c r="D861" s="77"/>
      <c r="E861" s="76"/>
      <c r="F861" s="76"/>
      <c r="G861" s="76"/>
      <c r="H861" s="76"/>
      <c r="I861" s="78"/>
      <c r="J861" s="76"/>
      <c r="K861" s="76"/>
      <c r="L861" s="76"/>
      <c r="M861" s="76"/>
      <c r="N861" s="76"/>
      <c r="O861" s="76"/>
      <c r="P861" s="76"/>
      <c r="Q861" s="76"/>
      <c r="R861" s="76"/>
      <c r="S861" s="76"/>
      <c r="T861" s="76"/>
      <c r="U861" s="76"/>
      <c r="V861" s="76"/>
      <c r="W861" s="76"/>
      <c r="X861" s="76"/>
      <c r="Y861" s="76"/>
      <c r="Z861" s="76"/>
      <c r="AA861" s="76"/>
      <c r="AB861" s="76"/>
      <c r="AC861" s="76"/>
      <c r="AD861" s="76"/>
      <c r="AE861" s="76"/>
    </row>
    <row r="862" spans="1:31" ht="15.75" customHeight="1" x14ac:dyDescent="0.3">
      <c r="A862" s="76"/>
      <c r="B862" s="76"/>
      <c r="C862" s="76"/>
      <c r="D862" s="77"/>
      <c r="E862" s="76"/>
      <c r="F862" s="76"/>
      <c r="G862" s="76"/>
      <c r="H862" s="76"/>
      <c r="I862" s="78"/>
      <c r="J862" s="76"/>
      <c r="K862" s="76"/>
      <c r="L862" s="76"/>
      <c r="M862" s="76"/>
      <c r="N862" s="76"/>
      <c r="O862" s="76"/>
      <c r="P862" s="76"/>
      <c r="Q862" s="76"/>
      <c r="R862" s="76"/>
      <c r="S862" s="76"/>
      <c r="T862" s="76"/>
      <c r="U862" s="76"/>
      <c r="V862" s="76"/>
      <c r="W862" s="76"/>
      <c r="X862" s="76"/>
      <c r="Y862" s="76"/>
      <c r="Z862" s="76"/>
      <c r="AA862" s="76"/>
      <c r="AB862" s="76"/>
      <c r="AC862" s="76"/>
      <c r="AD862" s="76"/>
      <c r="AE862" s="76"/>
    </row>
    <row r="863" spans="1:31" ht="15.75" customHeight="1" x14ac:dyDescent="0.3">
      <c r="A863" s="76"/>
      <c r="B863" s="76"/>
      <c r="C863" s="76"/>
      <c r="D863" s="77"/>
      <c r="E863" s="76"/>
      <c r="F863" s="76"/>
      <c r="G863" s="76"/>
      <c r="H863" s="76"/>
      <c r="I863" s="78"/>
      <c r="J863" s="76"/>
      <c r="K863" s="76"/>
      <c r="L863" s="76"/>
      <c r="M863" s="76"/>
      <c r="N863" s="76"/>
      <c r="O863" s="76"/>
      <c r="P863" s="76"/>
      <c r="Q863" s="76"/>
      <c r="R863" s="76"/>
      <c r="S863" s="76"/>
      <c r="T863" s="76"/>
      <c r="U863" s="76"/>
      <c r="V863" s="76"/>
      <c r="W863" s="76"/>
      <c r="X863" s="76"/>
      <c r="Y863" s="76"/>
      <c r="Z863" s="76"/>
      <c r="AA863" s="76"/>
      <c r="AB863" s="76"/>
      <c r="AC863" s="76"/>
      <c r="AD863" s="76"/>
      <c r="AE863" s="76"/>
    </row>
    <row r="864" spans="1:31" ht="15.75" customHeight="1" x14ac:dyDescent="0.3">
      <c r="A864" s="76"/>
      <c r="B864" s="76"/>
      <c r="C864" s="76"/>
      <c r="D864" s="77"/>
      <c r="E864" s="76"/>
      <c r="F864" s="76"/>
      <c r="G864" s="76"/>
      <c r="H864" s="76"/>
      <c r="I864" s="78"/>
      <c r="J864" s="76"/>
      <c r="K864" s="76"/>
      <c r="L864" s="76"/>
      <c r="M864" s="76"/>
      <c r="N864" s="76"/>
      <c r="O864" s="76"/>
      <c r="P864" s="76"/>
      <c r="Q864" s="76"/>
      <c r="R864" s="76"/>
      <c r="S864" s="76"/>
      <c r="T864" s="76"/>
      <c r="U864" s="76"/>
      <c r="V864" s="76"/>
      <c r="W864" s="76"/>
      <c r="X864" s="76"/>
      <c r="Y864" s="76"/>
      <c r="Z864" s="76"/>
      <c r="AA864" s="76"/>
      <c r="AB864" s="76"/>
      <c r="AC864" s="76"/>
      <c r="AD864" s="76"/>
      <c r="AE864" s="76"/>
    </row>
    <row r="865" spans="1:31" ht="15.75" customHeight="1" x14ac:dyDescent="0.3">
      <c r="A865" s="76"/>
      <c r="B865" s="76"/>
      <c r="C865" s="76"/>
      <c r="D865" s="77"/>
      <c r="E865" s="76"/>
      <c r="F865" s="76"/>
      <c r="G865" s="76"/>
      <c r="H865" s="76"/>
      <c r="I865" s="78"/>
      <c r="J865" s="76"/>
      <c r="K865" s="76"/>
      <c r="L865" s="76"/>
      <c r="M865" s="76"/>
      <c r="N865" s="76"/>
      <c r="O865" s="76"/>
      <c r="P865" s="76"/>
      <c r="Q865" s="76"/>
      <c r="R865" s="76"/>
      <c r="S865" s="76"/>
      <c r="T865" s="76"/>
      <c r="U865" s="76"/>
      <c r="V865" s="76"/>
      <c r="W865" s="76"/>
      <c r="X865" s="76"/>
      <c r="Y865" s="76"/>
      <c r="Z865" s="76"/>
      <c r="AA865" s="76"/>
      <c r="AB865" s="76"/>
      <c r="AC865" s="76"/>
      <c r="AD865" s="76"/>
      <c r="AE865" s="76"/>
    </row>
    <row r="866" spans="1:31" ht="15.75" customHeight="1" x14ac:dyDescent="0.3">
      <c r="A866" s="76"/>
      <c r="B866" s="76"/>
      <c r="C866" s="76"/>
      <c r="D866" s="77"/>
      <c r="E866" s="76"/>
      <c r="F866" s="76"/>
      <c r="G866" s="76"/>
      <c r="H866" s="76"/>
      <c r="I866" s="78"/>
      <c r="J866" s="76"/>
      <c r="K866" s="76"/>
      <c r="L866" s="76"/>
      <c r="M866" s="76"/>
      <c r="N866" s="76"/>
      <c r="O866" s="76"/>
      <c r="P866" s="76"/>
      <c r="Q866" s="76"/>
      <c r="R866" s="76"/>
      <c r="S866" s="76"/>
      <c r="T866" s="76"/>
      <c r="U866" s="76"/>
      <c r="V866" s="76"/>
      <c r="W866" s="76"/>
      <c r="X866" s="76"/>
      <c r="Y866" s="76"/>
      <c r="Z866" s="76"/>
      <c r="AA866" s="76"/>
      <c r="AB866" s="76"/>
      <c r="AC866" s="76"/>
      <c r="AD866" s="76"/>
      <c r="AE866" s="76"/>
    </row>
    <row r="867" spans="1:31" ht="15.75" customHeight="1" x14ac:dyDescent="0.3">
      <c r="A867" s="76"/>
      <c r="B867" s="76"/>
      <c r="C867" s="76"/>
      <c r="D867" s="77"/>
      <c r="E867" s="76"/>
      <c r="F867" s="76"/>
      <c r="G867" s="76"/>
      <c r="H867" s="76"/>
      <c r="I867" s="78"/>
      <c r="J867" s="76"/>
      <c r="K867" s="76"/>
      <c r="L867" s="76"/>
      <c r="M867" s="76"/>
      <c r="N867" s="76"/>
      <c r="O867" s="76"/>
      <c r="P867" s="76"/>
      <c r="Q867" s="76"/>
      <c r="R867" s="76"/>
      <c r="S867" s="76"/>
      <c r="T867" s="76"/>
      <c r="U867" s="76"/>
      <c r="V867" s="76"/>
      <c r="W867" s="76"/>
      <c r="X867" s="76"/>
      <c r="Y867" s="76"/>
      <c r="Z867" s="76"/>
      <c r="AA867" s="76"/>
      <c r="AB867" s="76"/>
      <c r="AC867" s="76"/>
      <c r="AD867" s="76"/>
      <c r="AE867" s="76"/>
    </row>
    <row r="868" spans="1:31" ht="15.75" customHeight="1" x14ac:dyDescent="0.3">
      <c r="A868" s="76"/>
      <c r="B868" s="76"/>
      <c r="C868" s="76"/>
      <c r="D868" s="77"/>
      <c r="E868" s="76"/>
      <c r="F868" s="76"/>
      <c r="G868" s="76"/>
      <c r="H868" s="76"/>
      <c r="I868" s="78"/>
      <c r="J868" s="76"/>
      <c r="K868" s="76"/>
      <c r="L868" s="76"/>
      <c r="M868" s="76"/>
      <c r="N868" s="76"/>
      <c r="O868" s="76"/>
      <c r="P868" s="76"/>
      <c r="Q868" s="76"/>
      <c r="R868" s="76"/>
      <c r="S868" s="76"/>
      <c r="T868" s="76"/>
      <c r="U868" s="76"/>
      <c r="V868" s="76"/>
      <c r="W868" s="76"/>
      <c r="X868" s="76"/>
      <c r="Y868" s="76"/>
      <c r="Z868" s="76"/>
      <c r="AA868" s="76"/>
      <c r="AB868" s="76"/>
      <c r="AC868" s="76"/>
      <c r="AD868" s="76"/>
      <c r="AE868" s="76"/>
    </row>
    <row r="869" spans="1:31" ht="15.75" customHeight="1" x14ac:dyDescent="0.3">
      <c r="A869" s="76"/>
      <c r="B869" s="76"/>
      <c r="C869" s="76"/>
      <c r="D869" s="77"/>
      <c r="E869" s="76"/>
      <c r="F869" s="76"/>
      <c r="G869" s="76"/>
      <c r="H869" s="76"/>
      <c r="I869" s="78"/>
      <c r="J869" s="76"/>
      <c r="K869" s="76"/>
      <c r="L869" s="76"/>
      <c r="M869" s="76"/>
      <c r="N869" s="76"/>
      <c r="O869" s="76"/>
      <c r="P869" s="76"/>
      <c r="Q869" s="76"/>
      <c r="R869" s="76"/>
      <c r="S869" s="76"/>
      <c r="T869" s="76"/>
      <c r="U869" s="76"/>
      <c r="V869" s="76"/>
      <c r="W869" s="76"/>
      <c r="X869" s="76"/>
      <c r="Y869" s="76"/>
      <c r="Z869" s="76"/>
      <c r="AA869" s="76"/>
      <c r="AB869" s="76"/>
      <c r="AC869" s="76"/>
      <c r="AD869" s="76"/>
      <c r="AE869" s="76"/>
    </row>
    <row r="870" spans="1:31" ht="15.75" customHeight="1" x14ac:dyDescent="0.3">
      <c r="A870" s="76"/>
      <c r="B870" s="76"/>
      <c r="C870" s="76"/>
      <c r="D870" s="77"/>
      <c r="E870" s="76"/>
      <c r="F870" s="76"/>
      <c r="G870" s="76"/>
      <c r="H870" s="76"/>
      <c r="I870" s="78"/>
      <c r="J870" s="76"/>
      <c r="K870" s="76"/>
      <c r="L870" s="76"/>
      <c r="M870" s="76"/>
      <c r="N870" s="76"/>
      <c r="O870" s="76"/>
      <c r="P870" s="76"/>
      <c r="Q870" s="76"/>
      <c r="R870" s="76"/>
      <c r="S870" s="76"/>
      <c r="T870" s="76"/>
      <c r="U870" s="76"/>
      <c r="V870" s="76"/>
      <c r="W870" s="76"/>
      <c r="X870" s="76"/>
      <c r="Y870" s="76"/>
      <c r="Z870" s="76"/>
      <c r="AA870" s="76"/>
      <c r="AB870" s="76"/>
      <c r="AC870" s="76"/>
      <c r="AD870" s="76"/>
      <c r="AE870" s="76"/>
    </row>
    <row r="871" spans="1:31" ht="15.75" customHeight="1" x14ac:dyDescent="0.3">
      <c r="A871" s="76"/>
      <c r="B871" s="76"/>
      <c r="C871" s="76"/>
      <c r="D871" s="77"/>
      <c r="E871" s="76"/>
      <c r="F871" s="76"/>
      <c r="G871" s="76"/>
      <c r="H871" s="76"/>
      <c r="I871" s="78"/>
      <c r="J871" s="76"/>
      <c r="K871" s="76"/>
      <c r="L871" s="76"/>
      <c r="M871" s="76"/>
      <c r="N871" s="76"/>
      <c r="O871" s="76"/>
      <c r="P871" s="76"/>
      <c r="Q871" s="76"/>
      <c r="R871" s="76"/>
      <c r="S871" s="76"/>
      <c r="T871" s="76"/>
      <c r="U871" s="76"/>
      <c r="V871" s="76"/>
      <c r="W871" s="76"/>
      <c r="X871" s="76"/>
      <c r="Y871" s="76"/>
      <c r="Z871" s="76"/>
      <c r="AA871" s="76"/>
      <c r="AB871" s="76"/>
      <c r="AC871" s="76"/>
      <c r="AD871" s="76"/>
      <c r="AE871" s="76"/>
    </row>
    <row r="872" spans="1:31" ht="15.75" customHeight="1" x14ac:dyDescent="0.3">
      <c r="A872" s="76"/>
      <c r="B872" s="76"/>
      <c r="C872" s="76"/>
      <c r="D872" s="77"/>
      <c r="E872" s="76"/>
      <c r="F872" s="76"/>
      <c r="G872" s="76"/>
      <c r="H872" s="76"/>
      <c r="I872" s="78"/>
      <c r="J872" s="76"/>
      <c r="K872" s="76"/>
      <c r="L872" s="76"/>
      <c r="M872" s="76"/>
      <c r="N872" s="76"/>
      <c r="O872" s="76"/>
      <c r="P872" s="76"/>
      <c r="Q872" s="76"/>
      <c r="R872" s="76"/>
      <c r="S872" s="76"/>
      <c r="T872" s="76"/>
      <c r="U872" s="76"/>
      <c r="V872" s="76"/>
      <c r="W872" s="76"/>
      <c r="X872" s="76"/>
      <c r="Y872" s="76"/>
      <c r="Z872" s="76"/>
      <c r="AA872" s="76"/>
      <c r="AB872" s="76"/>
      <c r="AC872" s="76"/>
      <c r="AD872" s="76"/>
      <c r="AE872" s="76"/>
    </row>
    <row r="873" spans="1:31" ht="15.75" customHeight="1" x14ac:dyDescent="0.3">
      <c r="A873" s="76"/>
      <c r="B873" s="76"/>
      <c r="C873" s="76"/>
      <c r="D873" s="77"/>
      <c r="E873" s="76"/>
      <c r="F873" s="76"/>
      <c r="G873" s="76"/>
      <c r="H873" s="76"/>
      <c r="I873" s="78"/>
      <c r="J873" s="76"/>
      <c r="K873" s="76"/>
      <c r="L873" s="76"/>
      <c r="M873" s="76"/>
      <c r="N873" s="76"/>
      <c r="O873" s="76"/>
      <c r="P873" s="76"/>
      <c r="Q873" s="76"/>
      <c r="R873" s="76"/>
      <c r="S873" s="76"/>
      <c r="T873" s="76"/>
      <c r="U873" s="76"/>
      <c r="V873" s="76"/>
      <c r="W873" s="76"/>
      <c r="X873" s="76"/>
      <c r="Y873" s="76"/>
      <c r="Z873" s="76"/>
      <c r="AA873" s="76"/>
      <c r="AB873" s="76"/>
      <c r="AC873" s="76"/>
      <c r="AD873" s="76"/>
      <c r="AE873" s="76"/>
    </row>
    <row r="874" spans="1:31" ht="15.75" customHeight="1" x14ac:dyDescent="0.3">
      <c r="A874" s="76"/>
      <c r="B874" s="76"/>
      <c r="C874" s="76"/>
      <c r="D874" s="77"/>
      <c r="E874" s="76"/>
      <c r="F874" s="76"/>
      <c r="G874" s="76"/>
      <c r="H874" s="76"/>
      <c r="I874" s="78"/>
      <c r="J874" s="76"/>
      <c r="K874" s="76"/>
      <c r="L874" s="76"/>
      <c r="M874" s="76"/>
      <c r="N874" s="76"/>
      <c r="O874" s="76"/>
      <c r="P874" s="76"/>
      <c r="Q874" s="76"/>
      <c r="R874" s="76"/>
      <c r="S874" s="76"/>
      <c r="T874" s="76"/>
      <c r="U874" s="76"/>
      <c r="V874" s="76"/>
      <c r="W874" s="76"/>
      <c r="X874" s="76"/>
      <c r="Y874" s="76"/>
      <c r="Z874" s="76"/>
      <c r="AA874" s="76"/>
      <c r="AB874" s="76"/>
      <c r="AC874" s="76"/>
      <c r="AD874" s="76"/>
      <c r="AE874" s="76"/>
    </row>
    <row r="875" spans="1:31" ht="15.75" customHeight="1" x14ac:dyDescent="0.3">
      <c r="A875" s="76"/>
      <c r="B875" s="76"/>
      <c r="C875" s="76"/>
      <c r="D875" s="77"/>
      <c r="E875" s="76"/>
      <c r="F875" s="76"/>
      <c r="G875" s="76"/>
      <c r="H875" s="76"/>
      <c r="I875" s="78"/>
      <c r="J875" s="76"/>
      <c r="K875" s="76"/>
      <c r="L875" s="76"/>
      <c r="M875" s="76"/>
      <c r="N875" s="76"/>
      <c r="O875" s="76"/>
      <c r="P875" s="76"/>
      <c r="Q875" s="76"/>
      <c r="R875" s="76"/>
      <c r="S875" s="76"/>
      <c r="T875" s="76"/>
      <c r="U875" s="76"/>
      <c r="V875" s="76"/>
      <c r="W875" s="76"/>
      <c r="X875" s="76"/>
      <c r="Y875" s="76"/>
      <c r="Z875" s="76"/>
      <c r="AA875" s="76"/>
      <c r="AB875" s="76"/>
      <c r="AC875" s="76"/>
      <c r="AD875" s="76"/>
      <c r="AE875" s="76"/>
    </row>
    <row r="876" spans="1:31" ht="15.75" customHeight="1" x14ac:dyDescent="0.3">
      <c r="A876" s="76"/>
      <c r="B876" s="76"/>
      <c r="C876" s="76"/>
      <c r="D876" s="77"/>
      <c r="E876" s="76"/>
      <c r="F876" s="76"/>
      <c r="G876" s="76"/>
      <c r="H876" s="76"/>
      <c r="I876" s="78"/>
      <c r="J876" s="76"/>
      <c r="K876" s="76"/>
      <c r="L876" s="76"/>
      <c r="M876" s="76"/>
      <c r="N876" s="76"/>
      <c r="O876" s="76"/>
      <c r="P876" s="76"/>
      <c r="Q876" s="76"/>
      <c r="R876" s="76"/>
      <c r="S876" s="76"/>
      <c r="T876" s="76"/>
      <c r="U876" s="76"/>
      <c r="V876" s="76"/>
      <c r="W876" s="76"/>
      <c r="X876" s="76"/>
      <c r="Y876" s="76"/>
      <c r="Z876" s="76"/>
      <c r="AA876" s="76"/>
      <c r="AB876" s="76"/>
      <c r="AC876" s="76"/>
      <c r="AD876" s="76"/>
      <c r="AE876" s="76"/>
    </row>
    <row r="877" spans="1:31" ht="15.75" customHeight="1" x14ac:dyDescent="0.3">
      <c r="A877" s="76"/>
      <c r="B877" s="76"/>
      <c r="C877" s="76"/>
      <c r="D877" s="77"/>
      <c r="E877" s="76"/>
      <c r="F877" s="76"/>
      <c r="G877" s="76"/>
      <c r="H877" s="76"/>
      <c r="I877" s="78"/>
      <c r="J877" s="76"/>
      <c r="K877" s="76"/>
      <c r="L877" s="76"/>
      <c r="M877" s="76"/>
      <c r="N877" s="76"/>
      <c r="O877" s="76"/>
      <c r="P877" s="76"/>
      <c r="Q877" s="76"/>
      <c r="R877" s="76"/>
      <c r="S877" s="76"/>
      <c r="T877" s="76"/>
      <c r="U877" s="76"/>
      <c r="V877" s="76"/>
      <c r="W877" s="76"/>
      <c r="X877" s="76"/>
      <c r="Y877" s="76"/>
      <c r="Z877" s="76"/>
      <c r="AA877" s="76"/>
      <c r="AB877" s="76"/>
      <c r="AC877" s="76"/>
      <c r="AD877" s="76"/>
      <c r="AE877" s="76"/>
    </row>
    <row r="878" spans="1:31" ht="15.75" customHeight="1" x14ac:dyDescent="0.3">
      <c r="A878" s="76"/>
      <c r="B878" s="76"/>
      <c r="C878" s="76"/>
      <c r="D878" s="77"/>
      <c r="E878" s="76"/>
      <c r="F878" s="76"/>
      <c r="G878" s="76"/>
      <c r="H878" s="76"/>
      <c r="I878" s="78"/>
      <c r="J878" s="76"/>
      <c r="K878" s="76"/>
      <c r="L878" s="76"/>
      <c r="M878" s="76"/>
      <c r="N878" s="76"/>
      <c r="O878" s="76"/>
      <c r="P878" s="76"/>
      <c r="Q878" s="76"/>
      <c r="R878" s="76"/>
      <c r="S878" s="76"/>
      <c r="T878" s="76"/>
      <c r="U878" s="76"/>
      <c r="V878" s="76"/>
      <c r="W878" s="76"/>
      <c r="X878" s="76"/>
      <c r="Y878" s="76"/>
      <c r="Z878" s="76"/>
      <c r="AA878" s="76"/>
      <c r="AB878" s="76"/>
      <c r="AC878" s="76"/>
      <c r="AD878" s="76"/>
      <c r="AE878" s="76"/>
    </row>
    <row r="879" spans="1:31" ht="15.75" customHeight="1" x14ac:dyDescent="0.3">
      <c r="A879" s="76"/>
      <c r="B879" s="76"/>
      <c r="C879" s="76"/>
      <c r="D879" s="77"/>
      <c r="E879" s="76"/>
      <c r="F879" s="76"/>
      <c r="G879" s="76"/>
      <c r="H879" s="76"/>
      <c r="I879" s="78"/>
      <c r="J879" s="76"/>
      <c r="K879" s="76"/>
      <c r="L879" s="76"/>
      <c r="M879" s="76"/>
      <c r="N879" s="76"/>
      <c r="O879" s="76"/>
      <c r="P879" s="76"/>
      <c r="Q879" s="76"/>
      <c r="R879" s="76"/>
      <c r="S879" s="76"/>
      <c r="T879" s="76"/>
      <c r="U879" s="76"/>
      <c r="V879" s="76"/>
      <c r="W879" s="76"/>
      <c r="X879" s="76"/>
      <c r="Y879" s="76"/>
      <c r="Z879" s="76"/>
      <c r="AA879" s="76"/>
      <c r="AB879" s="76"/>
      <c r="AC879" s="76"/>
      <c r="AD879" s="76"/>
      <c r="AE879" s="76"/>
    </row>
    <row r="880" spans="1:31" ht="15.75" customHeight="1" x14ac:dyDescent="0.3">
      <c r="A880" s="76"/>
      <c r="B880" s="76"/>
      <c r="C880" s="76"/>
      <c r="D880" s="77"/>
      <c r="E880" s="76"/>
      <c r="F880" s="76"/>
      <c r="G880" s="76"/>
      <c r="H880" s="76"/>
      <c r="I880" s="78"/>
      <c r="J880" s="76"/>
      <c r="K880" s="76"/>
      <c r="L880" s="76"/>
      <c r="M880" s="76"/>
      <c r="N880" s="76"/>
      <c r="O880" s="76"/>
      <c r="P880" s="76"/>
      <c r="Q880" s="76"/>
      <c r="R880" s="76"/>
      <c r="S880" s="76"/>
      <c r="T880" s="76"/>
      <c r="U880" s="76"/>
      <c r="V880" s="76"/>
      <c r="W880" s="76"/>
      <c r="X880" s="76"/>
      <c r="Y880" s="76"/>
      <c r="Z880" s="76"/>
      <c r="AA880" s="76"/>
      <c r="AB880" s="76"/>
      <c r="AC880" s="76"/>
      <c r="AD880" s="76"/>
      <c r="AE880" s="76"/>
    </row>
    <row r="881" spans="1:31" ht="15.75" customHeight="1" x14ac:dyDescent="0.3">
      <c r="A881" s="76"/>
      <c r="B881" s="76"/>
      <c r="C881" s="76"/>
      <c r="D881" s="77"/>
      <c r="E881" s="76"/>
      <c r="F881" s="76"/>
      <c r="G881" s="76"/>
      <c r="H881" s="76"/>
      <c r="I881" s="78"/>
      <c r="J881" s="76"/>
      <c r="K881" s="76"/>
      <c r="L881" s="76"/>
      <c r="M881" s="76"/>
      <c r="N881" s="76"/>
      <c r="O881" s="76"/>
      <c r="P881" s="76"/>
      <c r="Q881" s="76"/>
      <c r="R881" s="76"/>
      <c r="S881" s="76"/>
      <c r="T881" s="76"/>
      <c r="U881" s="76"/>
      <c r="V881" s="76"/>
      <c r="W881" s="76"/>
      <c r="X881" s="76"/>
      <c r="Y881" s="76"/>
      <c r="Z881" s="76"/>
      <c r="AA881" s="76"/>
      <c r="AB881" s="76"/>
      <c r="AC881" s="76"/>
      <c r="AD881" s="76"/>
      <c r="AE881" s="76"/>
    </row>
    <row r="882" spans="1:31" ht="15.75" customHeight="1" x14ac:dyDescent="0.3">
      <c r="A882" s="76"/>
      <c r="B882" s="76"/>
      <c r="C882" s="76"/>
      <c r="D882" s="77"/>
      <c r="E882" s="76"/>
      <c r="F882" s="76"/>
      <c r="G882" s="76"/>
      <c r="H882" s="76"/>
      <c r="I882" s="78"/>
      <c r="J882" s="76"/>
      <c r="K882" s="76"/>
      <c r="L882" s="76"/>
      <c r="M882" s="76"/>
      <c r="N882" s="76"/>
      <c r="O882" s="76"/>
      <c r="P882" s="76"/>
      <c r="Q882" s="76"/>
      <c r="R882" s="76"/>
      <c r="S882" s="76"/>
      <c r="T882" s="76"/>
      <c r="U882" s="76"/>
      <c r="V882" s="76"/>
      <c r="W882" s="76"/>
      <c r="X882" s="76"/>
      <c r="Y882" s="76"/>
      <c r="Z882" s="76"/>
      <c r="AA882" s="76"/>
      <c r="AB882" s="76"/>
      <c r="AC882" s="76"/>
      <c r="AD882" s="76"/>
      <c r="AE882" s="76"/>
    </row>
    <row r="883" spans="1:31" ht="15.75" customHeight="1" x14ac:dyDescent="0.3">
      <c r="A883" s="76"/>
      <c r="B883" s="76"/>
      <c r="C883" s="76"/>
      <c r="D883" s="77"/>
      <c r="E883" s="76"/>
      <c r="F883" s="76"/>
      <c r="G883" s="76"/>
      <c r="H883" s="76"/>
      <c r="I883" s="78"/>
      <c r="J883" s="76"/>
      <c r="K883" s="76"/>
      <c r="L883" s="76"/>
      <c r="M883" s="76"/>
      <c r="N883" s="76"/>
      <c r="O883" s="76"/>
      <c r="P883" s="76"/>
      <c r="Q883" s="76"/>
      <c r="R883" s="76"/>
      <c r="S883" s="76"/>
      <c r="T883" s="76"/>
      <c r="U883" s="76"/>
      <c r="V883" s="76"/>
      <c r="W883" s="76"/>
      <c r="X883" s="76"/>
      <c r="Y883" s="76"/>
      <c r="Z883" s="76"/>
      <c r="AA883" s="76"/>
      <c r="AB883" s="76"/>
      <c r="AC883" s="76"/>
      <c r="AD883" s="76"/>
      <c r="AE883" s="76"/>
    </row>
    <row r="884" spans="1:31" ht="15.75" customHeight="1" x14ac:dyDescent="0.3">
      <c r="A884" s="76"/>
      <c r="B884" s="76"/>
      <c r="C884" s="76"/>
      <c r="D884" s="77"/>
      <c r="E884" s="76"/>
      <c r="F884" s="76"/>
      <c r="G884" s="76"/>
      <c r="H884" s="76"/>
      <c r="I884" s="78"/>
      <c r="J884" s="76"/>
      <c r="K884" s="76"/>
      <c r="L884" s="76"/>
      <c r="M884" s="76"/>
      <c r="N884" s="76"/>
      <c r="O884" s="76"/>
      <c r="P884" s="76"/>
      <c r="Q884" s="76"/>
      <c r="R884" s="76"/>
      <c r="S884" s="76"/>
      <c r="T884" s="76"/>
      <c r="U884" s="76"/>
      <c r="V884" s="76"/>
      <c r="W884" s="76"/>
      <c r="X884" s="76"/>
      <c r="Y884" s="76"/>
      <c r="Z884" s="76"/>
      <c r="AA884" s="76"/>
      <c r="AB884" s="76"/>
      <c r="AC884" s="76"/>
      <c r="AD884" s="76"/>
      <c r="AE884" s="76"/>
    </row>
    <row r="885" spans="1:31" ht="15.75" customHeight="1" x14ac:dyDescent="0.3">
      <c r="A885" s="76"/>
      <c r="B885" s="76"/>
      <c r="C885" s="76"/>
      <c r="D885" s="77"/>
      <c r="E885" s="76"/>
      <c r="F885" s="76"/>
      <c r="G885" s="76"/>
      <c r="H885" s="76"/>
      <c r="I885" s="78"/>
      <c r="J885" s="76"/>
      <c r="K885" s="76"/>
      <c r="L885" s="76"/>
      <c r="M885" s="76"/>
      <c r="N885" s="76"/>
      <c r="O885" s="76"/>
      <c r="P885" s="76"/>
      <c r="Q885" s="76"/>
      <c r="R885" s="76"/>
      <c r="S885" s="76"/>
      <c r="T885" s="76"/>
      <c r="U885" s="76"/>
      <c r="V885" s="76"/>
      <c r="W885" s="76"/>
      <c r="X885" s="76"/>
      <c r="Y885" s="76"/>
      <c r="Z885" s="76"/>
      <c r="AA885" s="76"/>
      <c r="AB885" s="76"/>
      <c r="AC885" s="76"/>
      <c r="AD885" s="76"/>
      <c r="AE885" s="76"/>
    </row>
    <row r="886" spans="1:31" ht="15.75" customHeight="1" x14ac:dyDescent="0.3">
      <c r="A886" s="76"/>
      <c r="B886" s="76"/>
      <c r="C886" s="76"/>
      <c r="D886" s="77"/>
      <c r="E886" s="76"/>
      <c r="F886" s="76"/>
      <c r="G886" s="76"/>
      <c r="H886" s="76"/>
      <c r="I886" s="78"/>
      <c r="J886" s="76"/>
      <c r="K886" s="76"/>
      <c r="L886" s="76"/>
      <c r="M886" s="76"/>
      <c r="N886" s="76"/>
      <c r="O886" s="76"/>
      <c r="P886" s="76"/>
      <c r="Q886" s="76"/>
      <c r="R886" s="76"/>
      <c r="S886" s="76"/>
      <c r="T886" s="76"/>
      <c r="U886" s="76"/>
      <c r="V886" s="76"/>
      <c r="W886" s="76"/>
      <c r="X886" s="76"/>
      <c r="Y886" s="76"/>
      <c r="Z886" s="76"/>
      <c r="AA886" s="76"/>
      <c r="AB886" s="76"/>
      <c r="AC886" s="76"/>
      <c r="AD886" s="76"/>
      <c r="AE886" s="76"/>
    </row>
    <row r="887" spans="1:31" ht="15.75" customHeight="1" x14ac:dyDescent="0.3">
      <c r="A887" s="76"/>
      <c r="B887" s="76"/>
      <c r="C887" s="76"/>
      <c r="D887" s="77"/>
      <c r="E887" s="76"/>
      <c r="F887" s="76"/>
      <c r="G887" s="76"/>
      <c r="H887" s="76"/>
      <c r="I887" s="78"/>
      <c r="J887" s="76"/>
      <c r="K887" s="76"/>
      <c r="L887" s="76"/>
      <c r="M887" s="76"/>
      <c r="N887" s="76"/>
      <c r="O887" s="76"/>
      <c r="P887" s="76"/>
      <c r="Q887" s="76"/>
      <c r="R887" s="76"/>
      <c r="S887" s="76"/>
      <c r="T887" s="76"/>
      <c r="U887" s="76"/>
      <c r="V887" s="76"/>
      <c r="W887" s="76"/>
      <c r="X887" s="76"/>
      <c r="Y887" s="76"/>
      <c r="Z887" s="76"/>
      <c r="AA887" s="76"/>
      <c r="AB887" s="76"/>
      <c r="AC887" s="76"/>
      <c r="AD887" s="76"/>
      <c r="AE887" s="76"/>
    </row>
    <row r="888" spans="1:31" ht="15.75" customHeight="1" x14ac:dyDescent="0.3">
      <c r="A888" s="76"/>
      <c r="B888" s="76"/>
      <c r="C888" s="76"/>
      <c r="D888" s="77"/>
      <c r="E888" s="76"/>
      <c r="F888" s="76"/>
      <c r="G888" s="76"/>
      <c r="H888" s="76"/>
      <c r="I888" s="78"/>
      <c r="J888" s="76"/>
      <c r="K888" s="76"/>
      <c r="L888" s="76"/>
      <c r="M888" s="76"/>
      <c r="N888" s="76"/>
      <c r="O888" s="76"/>
      <c r="P888" s="76"/>
      <c r="Q888" s="76"/>
      <c r="R888" s="76"/>
      <c r="S888" s="76"/>
      <c r="T888" s="76"/>
      <c r="U888" s="76"/>
      <c r="V888" s="76"/>
      <c r="W888" s="76"/>
      <c r="X888" s="76"/>
      <c r="Y888" s="76"/>
      <c r="Z888" s="76"/>
      <c r="AA888" s="76"/>
      <c r="AB888" s="76"/>
      <c r="AC888" s="76"/>
      <c r="AD888" s="76"/>
      <c r="AE888" s="76"/>
    </row>
    <row r="889" spans="1:31" ht="15.75" customHeight="1" x14ac:dyDescent="0.3">
      <c r="A889" s="76"/>
      <c r="B889" s="76"/>
      <c r="C889" s="76"/>
      <c r="D889" s="77"/>
      <c r="E889" s="76"/>
      <c r="F889" s="76"/>
      <c r="G889" s="76"/>
      <c r="H889" s="76"/>
      <c r="I889" s="78"/>
      <c r="J889" s="76"/>
      <c r="K889" s="76"/>
      <c r="L889" s="76"/>
      <c r="M889" s="76"/>
      <c r="N889" s="76"/>
      <c r="O889" s="76"/>
      <c r="P889" s="76"/>
      <c r="Q889" s="76"/>
      <c r="R889" s="76"/>
      <c r="S889" s="76"/>
      <c r="T889" s="76"/>
      <c r="U889" s="76"/>
      <c r="V889" s="76"/>
      <c r="W889" s="76"/>
      <c r="X889" s="76"/>
      <c r="Y889" s="76"/>
      <c r="Z889" s="76"/>
      <c r="AA889" s="76"/>
      <c r="AB889" s="76"/>
      <c r="AC889" s="76"/>
      <c r="AD889" s="76"/>
      <c r="AE889" s="76"/>
    </row>
    <row r="890" spans="1:31" ht="15.75" customHeight="1" x14ac:dyDescent="0.3">
      <c r="A890" s="76"/>
      <c r="B890" s="76"/>
      <c r="C890" s="76"/>
      <c r="D890" s="77"/>
      <c r="E890" s="76"/>
      <c r="F890" s="76"/>
      <c r="G890" s="76"/>
      <c r="H890" s="76"/>
      <c r="I890" s="78"/>
      <c r="J890" s="76"/>
      <c r="K890" s="76"/>
      <c r="L890" s="76"/>
      <c r="M890" s="76"/>
      <c r="N890" s="76"/>
      <c r="O890" s="76"/>
      <c r="P890" s="76"/>
      <c r="Q890" s="76"/>
      <c r="R890" s="76"/>
      <c r="S890" s="76"/>
      <c r="T890" s="76"/>
      <c r="U890" s="76"/>
      <c r="V890" s="76"/>
      <c r="W890" s="76"/>
      <c r="X890" s="76"/>
      <c r="Y890" s="76"/>
      <c r="Z890" s="76"/>
      <c r="AA890" s="76"/>
      <c r="AB890" s="76"/>
      <c r="AC890" s="76"/>
      <c r="AD890" s="76"/>
      <c r="AE890" s="76"/>
    </row>
    <row r="891" spans="1:31" ht="15.75" customHeight="1" x14ac:dyDescent="0.3">
      <c r="A891" s="76"/>
      <c r="B891" s="76"/>
      <c r="C891" s="76"/>
      <c r="D891" s="77"/>
      <c r="E891" s="76"/>
      <c r="F891" s="76"/>
      <c r="G891" s="76"/>
      <c r="H891" s="76"/>
      <c r="I891" s="78"/>
      <c r="J891" s="76"/>
      <c r="K891" s="76"/>
      <c r="L891" s="76"/>
      <c r="M891" s="76"/>
      <c r="N891" s="76"/>
      <c r="O891" s="76"/>
      <c r="P891" s="76"/>
      <c r="Q891" s="76"/>
      <c r="R891" s="76"/>
      <c r="S891" s="76"/>
      <c r="T891" s="76"/>
      <c r="U891" s="76"/>
      <c r="V891" s="76"/>
      <c r="W891" s="76"/>
      <c r="X891" s="76"/>
      <c r="Y891" s="76"/>
      <c r="Z891" s="76"/>
      <c r="AA891" s="76"/>
      <c r="AB891" s="76"/>
      <c r="AC891" s="76"/>
      <c r="AD891" s="76"/>
      <c r="AE891" s="76"/>
    </row>
    <row r="892" spans="1:31" ht="15.75" customHeight="1" x14ac:dyDescent="0.3">
      <c r="A892" s="76"/>
      <c r="B892" s="76"/>
      <c r="C892" s="76"/>
      <c r="D892" s="77"/>
      <c r="E892" s="76"/>
      <c r="F892" s="76"/>
      <c r="G892" s="76"/>
      <c r="H892" s="76"/>
      <c r="I892" s="78"/>
      <c r="J892" s="76"/>
      <c r="K892" s="76"/>
      <c r="L892" s="76"/>
      <c r="M892" s="76"/>
      <c r="N892" s="76"/>
      <c r="O892" s="76"/>
      <c r="P892" s="76"/>
      <c r="Q892" s="76"/>
      <c r="R892" s="76"/>
      <c r="S892" s="76"/>
      <c r="T892" s="76"/>
      <c r="U892" s="76"/>
      <c r="V892" s="76"/>
      <c r="W892" s="76"/>
      <c r="X892" s="76"/>
      <c r="Y892" s="76"/>
      <c r="Z892" s="76"/>
      <c r="AA892" s="76"/>
      <c r="AB892" s="76"/>
      <c r="AC892" s="76"/>
      <c r="AD892" s="76"/>
      <c r="AE892" s="76"/>
    </row>
    <row r="893" spans="1:31" ht="15.75" customHeight="1" x14ac:dyDescent="0.3">
      <c r="A893" s="76"/>
      <c r="B893" s="76"/>
      <c r="C893" s="76"/>
      <c r="D893" s="77"/>
      <c r="E893" s="76"/>
      <c r="F893" s="76"/>
      <c r="G893" s="76"/>
      <c r="H893" s="76"/>
      <c r="I893" s="78"/>
      <c r="J893" s="76"/>
      <c r="K893" s="76"/>
      <c r="L893" s="76"/>
      <c r="M893" s="76"/>
      <c r="N893" s="76"/>
      <c r="O893" s="76"/>
      <c r="P893" s="76"/>
      <c r="Q893" s="76"/>
      <c r="R893" s="76"/>
      <c r="S893" s="76"/>
      <c r="T893" s="76"/>
      <c r="U893" s="76"/>
      <c r="V893" s="76"/>
      <c r="W893" s="76"/>
      <c r="X893" s="76"/>
      <c r="Y893" s="76"/>
      <c r="Z893" s="76"/>
      <c r="AA893" s="76"/>
      <c r="AB893" s="76"/>
      <c r="AC893" s="76"/>
      <c r="AD893" s="76"/>
      <c r="AE893" s="76"/>
    </row>
    <row r="894" spans="1:31" ht="15.75" customHeight="1" x14ac:dyDescent="0.3">
      <c r="A894" s="76"/>
      <c r="B894" s="76"/>
      <c r="C894" s="76"/>
      <c r="D894" s="77"/>
      <c r="E894" s="76"/>
      <c r="F894" s="76"/>
      <c r="G894" s="76"/>
      <c r="H894" s="76"/>
      <c r="I894" s="78"/>
      <c r="J894" s="76"/>
      <c r="K894" s="76"/>
      <c r="L894" s="76"/>
      <c r="M894" s="76"/>
      <c r="N894" s="76"/>
      <c r="O894" s="76"/>
      <c r="P894" s="76"/>
      <c r="Q894" s="76"/>
      <c r="R894" s="76"/>
      <c r="S894" s="76"/>
      <c r="T894" s="76"/>
      <c r="U894" s="76"/>
      <c r="V894" s="76"/>
      <c r="W894" s="76"/>
      <c r="X894" s="76"/>
      <c r="Y894" s="76"/>
      <c r="Z894" s="76"/>
      <c r="AA894" s="76"/>
      <c r="AB894" s="76"/>
      <c r="AC894" s="76"/>
      <c r="AD894" s="76"/>
      <c r="AE894" s="76"/>
    </row>
    <row r="895" spans="1:31" ht="15.75" customHeight="1" x14ac:dyDescent="0.3">
      <c r="A895" s="76"/>
      <c r="B895" s="76"/>
      <c r="C895" s="76"/>
      <c r="D895" s="77"/>
      <c r="E895" s="76"/>
      <c r="F895" s="76"/>
      <c r="G895" s="76"/>
      <c r="H895" s="76"/>
      <c r="I895" s="78"/>
      <c r="J895" s="76"/>
      <c r="K895" s="76"/>
      <c r="L895" s="76"/>
      <c r="M895" s="76"/>
      <c r="N895" s="76"/>
      <c r="O895" s="76"/>
      <c r="P895" s="76"/>
      <c r="Q895" s="76"/>
      <c r="R895" s="76"/>
      <c r="S895" s="76"/>
      <c r="T895" s="76"/>
      <c r="U895" s="76"/>
      <c r="V895" s="76"/>
      <c r="W895" s="76"/>
      <c r="X895" s="76"/>
      <c r="Y895" s="76"/>
      <c r="Z895" s="76"/>
      <c r="AA895" s="76"/>
      <c r="AB895" s="76"/>
      <c r="AC895" s="76"/>
      <c r="AD895" s="76"/>
      <c r="AE895" s="76"/>
    </row>
    <row r="896" spans="1:31" ht="15.75" customHeight="1" x14ac:dyDescent="0.3">
      <c r="A896" s="76"/>
      <c r="B896" s="76"/>
      <c r="C896" s="76"/>
      <c r="D896" s="77"/>
      <c r="E896" s="76"/>
      <c r="F896" s="76"/>
      <c r="G896" s="76"/>
      <c r="H896" s="76"/>
      <c r="I896" s="78"/>
      <c r="J896" s="76"/>
      <c r="K896" s="76"/>
      <c r="L896" s="76"/>
      <c r="M896" s="76"/>
      <c r="N896" s="76"/>
      <c r="O896" s="76"/>
      <c r="P896" s="76"/>
      <c r="Q896" s="76"/>
      <c r="R896" s="76"/>
      <c r="S896" s="76"/>
      <c r="T896" s="76"/>
      <c r="U896" s="76"/>
      <c r="V896" s="76"/>
      <c r="W896" s="76"/>
      <c r="X896" s="76"/>
      <c r="Y896" s="76"/>
      <c r="Z896" s="76"/>
      <c r="AA896" s="76"/>
      <c r="AB896" s="76"/>
      <c r="AC896" s="76"/>
      <c r="AD896" s="76"/>
      <c r="AE896" s="76"/>
    </row>
    <row r="897" spans="1:31" ht="15.75" customHeight="1" x14ac:dyDescent="0.3">
      <c r="A897" s="76"/>
      <c r="B897" s="76"/>
      <c r="C897" s="76"/>
      <c r="D897" s="77"/>
      <c r="E897" s="76"/>
      <c r="F897" s="76"/>
      <c r="G897" s="76"/>
      <c r="H897" s="76"/>
      <c r="I897" s="78"/>
      <c r="J897" s="76"/>
      <c r="K897" s="76"/>
      <c r="L897" s="76"/>
      <c r="M897" s="76"/>
      <c r="N897" s="76"/>
      <c r="O897" s="76"/>
      <c r="P897" s="76"/>
      <c r="Q897" s="76"/>
      <c r="R897" s="76"/>
      <c r="S897" s="76"/>
      <c r="T897" s="76"/>
      <c r="U897" s="76"/>
      <c r="V897" s="76"/>
      <c r="W897" s="76"/>
      <c r="X897" s="76"/>
      <c r="Y897" s="76"/>
      <c r="Z897" s="76"/>
      <c r="AA897" s="76"/>
      <c r="AB897" s="76"/>
      <c r="AC897" s="76"/>
      <c r="AD897" s="76"/>
      <c r="AE897" s="76"/>
    </row>
    <row r="898" spans="1:31" ht="15.75" customHeight="1" x14ac:dyDescent="0.3">
      <c r="A898" s="76"/>
      <c r="B898" s="76"/>
      <c r="C898" s="76"/>
      <c r="D898" s="77"/>
      <c r="E898" s="76"/>
      <c r="F898" s="76"/>
      <c r="G898" s="76"/>
      <c r="H898" s="76"/>
      <c r="I898" s="78"/>
      <c r="J898" s="76"/>
      <c r="K898" s="76"/>
      <c r="L898" s="76"/>
      <c r="M898" s="76"/>
      <c r="N898" s="76"/>
      <c r="O898" s="76"/>
      <c r="P898" s="76"/>
      <c r="Q898" s="76"/>
      <c r="R898" s="76"/>
      <c r="S898" s="76"/>
      <c r="T898" s="76"/>
      <c r="U898" s="76"/>
      <c r="V898" s="76"/>
      <c r="W898" s="76"/>
      <c r="X898" s="76"/>
      <c r="Y898" s="76"/>
      <c r="Z898" s="76"/>
      <c r="AA898" s="76"/>
      <c r="AB898" s="76"/>
      <c r="AC898" s="76"/>
      <c r="AD898" s="76"/>
      <c r="AE898" s="76"/>
    </row>
    <row r="899" spans="1:31" ht="15.75" customHeight="1" x14ac:dyDescent="0.3">
      <c r="A899" s="76"/>
      <c r="B899" s="76"/>
      <c r="C899" s="76"/>
      <c r="D899" s="77"/>
      <c r="E899" s="76"/>
      <c r="F899" s="76"/>
      <c r="G899" s="76"/>
      <c r="H899" s="76"/>
      <c r="I899" s="78"/>
      <c r="J899" s="76"/>
      <c r="K899" s="76"/>
      <c r="L899" s="76"/>
      <c r="M899" s="76"/>
      <c r="N899" s="76"/>
      <c r="O899" s="76"/>
      <c r="P899" s="76"/>
      <c r="Q899" s="76"/>
      <c r="R899" s="76"/>
      <c r="S899" s="76"/>
      <c r="T899" s="76"/>
      <c r="U899" s="76"/>
      <c r="V899" s="76"/>
      <c r="W899" s="76"/>
      <c r="X899" s="76"/>
      <c r="Y899" s="76"/>
      <c r="Z899" s="76"/>
      <c r="AA899" s="76"/>
      <c r="AB899" s="76"/>
      <c r="AC899" s="76"/>
      <c r="AD899" s="76"/>
      <c r="AE899" s="76"/>
    </row>
    <row r="900" spans="1:31" ht="15.75" customHeight="1" x14ac:dyDescent="0.3">
      <c r="A900" s="76"/>
      <c r="B900" s="76"/>
      <c r="C900" s="76"/>
      <c r="D900" s="77"/>
      <c r="E900" s="76"/>
      <c r="F900" s="76"/>
      <c r="G900" s="76"/>
      <c r="H900" s="76"/>
      <c r="I900" s="78"/>
      <c r="J900" s="76"/>
      <c r="K900" s="76"/>
      <c r="L900" s="76"/>
      <c r="M900" s="76"/>
      <c r="N900" s="76"/>
      <c r="O900" s="76"/>
      <c r="P900" s="76"/>
      <c r="Q900" s="76"/>
      <c r="R900" s="76"/>
      <c r="S900" s="76"/>
      <c r="T900" s="76"/>
      <c r="U900" s="76"/>
      <c r="V900" s="76"/>
      <c r="W900" s="76"/>
      <c r="X900" s="76"/>
      <c r="Y900" s="76"/>
      <c r="Z900" s="76"/>
      <c r="AA900" s="76"/>
      <c r="AB900" s="76"/>
      <c r="AC900" s="76"/>
      <c r="AD900" s="76"/>
      <c r="AE900" s="76"/>
    </row>
    <row r="901" spans="1:31" ht="15.75" customHeight="1" x14ac:dyDescent="0.3">
      <c r="A901" s="76"/>
      <c r="B901" s="76"/>
      <c r="C901" s="76"/>
      <c r="D901" s="77"/>
      <c r="E901" s="76"/>
      <c r="F901" s="76"/>
      <c r="G901" s="76"/>
      <c r="H901" s="76"/>
      <c r="I901" s="78"/>
      <c r="J901" s="76"/>
      <c r="K901" s="76"/>
      <c r="L901" s="76"/>
      <c r="M901" s="76"/>
      <c r="N901" s="76"/>
      <c r="O901" s="76"/>
      <c r="P901" s="76"/>
      <c r="Q901" s="76"/>
      <c r="R901" s="76"/>
      <c r="S901" s="76"/>
      <c r="T901" s="76"/>
      <c r="U901" s="76"/>
      <c r="V901" s="76"/>
      <c r="W901" s="76"/>
      <c r="X901" s="76"/>
      <c r="Y901" s="76"/>
      <c r="Z901" s="76"/>
      <c r="AA901" s="76"/>
      <c r="AB901" s="76"/>
      <c r="AC901" s="76"/>
      <c r="AD901" s="76"/>
      <c r="AE901" s="76"/>
    </row>
    <row r="902" spans="1:31" ht="15.75" customHeight="1" x14ac:dyDescent="0.3">
      <c r="A902" s="76"/>
      <c r="B902" s="76"/>
      <c r="C902" s="76"/>
      <c r="D902" s="77"/>
      <c r="E902" s="76"/>
      <c r="F902" s="76"/>
      <c r="G902" s="76"/>
      <c r="H902" s="76"/>
      <c r="I902" s="78"/>
      <c r="J902" s="76"/>
      <c r="K902" s="76"/>
      <c r="L902" s="76"/>
      <c r="M902" s="76"/>
      <c r="N902" s="76"/>
      <c r="O902" s="76"/>
      <c r="P902" s="76"/>
      <c r="Q902" s="76"/>
      <c r="R902" s="76"/>
      <c r="S902" s="76"/>
      <c r="T902" s="76"/>
      <c r="U902" s="76"/>
      <c r="V902" s="76"/>
      <c r="W902" s="76"/>
      <c r="X902" s="76"/>
      <c r="Y902" s="76"/>
      <c r="Z902" s="76"/>
      <c r="AA902" s="76"/>
      <c r="AB902" s="76"/>
      <c r="AC902" s="76"/>
      <c r="AD902" s="76"/>
      <c r="AE902" s="76"/>
    </row>
    <row r="903" spans="1:31" ht="15.75" customHeight="1" x14ac:dyDescent="0.3">
      <c r="A903" s="76"/>
      <c r="B903" s="76"/>
      <c r="C903" s="76"/>
      <c r="D903" s="77"/>
      <c r="E903" s="76"/>
      <c r="F903" s="76"/>
      <c r="G903" s="76"/>
      <c r="H903" s="76"/>
      <c r="I903" s="78"/>
      <c r="J903" s="76"/>
      <c r="K903" s="76"/>
      <c r="L903" s="76"/>
      <c r="M903" s="76"/>
      <c r="N903" s="76"/>
      <c r="O903" s="76"/>
      <c r="P903" s="76"/>
      <c r="Q903" s="76"/>
      <c r="R903" s="76"/>
      <c r="S903" s="76"/>
      <c r="T903" s="76"/>
      <c r="U903" s="76"/>
      <c r="V903" s="76"/>
      <c r="W903" s="76"/>
      <c r="X903" s="76"/>
      <c r="Y903" s="76"/>
      <c r="Z903" s="76"/>
      <c r="AA903" s="76"/>
      <c r="AB903" s="76"/>
      <c r="AC903" s="76"/>
      <c r="AD903" s="76"/>
      <c r="AE903" s="76"/>
    </row>
    <row r="904" spans="1:31" ht="15.75" customHeight="1" x14ac:dyDescent="0.3">
      <c r="A904" s="76"/>
      <c r="B904" s="76"/>
      <c r="C904" s="76"/>
      <c r="D904" s="77"/>
      <c r="E904" s="76"/>
      <c r="F904" s="76"/>
      <c r="G904" s="76"/>
      <c r="H904" s="76"/>
      <c r="I904" s="78"/>
      <c r="J904" s="76"/>
      <c r="K904" s="76"/>
      <c r="L904" s="76"/>
      <c r="M904" s="76"/>
      <c r="N904" s="76"/>
      <c r="O904" s="76"/>
      <c r="P904" s="76"/>
      <c r="Q904" s="76"/>
      <c r="R904" s="76"/>
      <c r="S904" s="76"/>
      <c r="T904" s="76"/>
      <c r="U904" s="76"/>
      <c r="V904" s="76"/>
      <c r="W904" s="76"/>
      <c r="X904" s="76"/>
      <c r="Y904" s="76"/>
      <c r="Z904" s="76"/>
      <c r="AA904" s="76"/>
      <c r="AB904" s="76"/>
      <c r="AC904" s="76"/>
      <c r="AD904" s="76"/>
      <c r="AE904" s="76"/>
    </row>
    <row r="905" spans="1:31" ht="15.75" customHeight="1" x14ac:dyDescent="0.3">
      <c r="A905" s="76"/>
      <c r="B905" s="76"/>
      <c r="C905" s="76"/>
      <c r="D905" s="77"/>
      <c r="E905" s="76"/>
      <c r="F905" s="76"/>
      <c r="G905" s="76"/>
      <c r="H905" s="76"/>
      <c r="I905" s="78"/>
      <c r="J905" s="76"/>
      <c r="K905" s="76"/>
      <c r="L905" s="76"/>
      <c r="M905" s="76"/>
      <c r="N905" s="76"/>
      <c r="O905" s="76"/>
      <c r="P905" s="76"/>
      <c r="Q905" s="76"/>
      <c r="R905" s="76"/>
      <c r="S905" s="76"/>
      <c r="T905" s="76"/>
      <c r="U905" s="76"/>
      <c r="V905" s="76"/>
      <c r="W905" s="76"/>
      <c r="X905" s="76"/>
      <c r="Y905" s="76"/>
      <c r="Z905" s="76"/>
      <c r="AA905" s="76"/>
      <c r="AB905" s="76"/>
      <c r="AC905" s="76"/>
      <c r="AD905" s="76"/>
      <c r="AE905" s="76"/>
    </row>
    <row r="906" spans="1:31" ht="15.75" customHeight="1" x14ac:dyDescent="0.3">
      <c r="A906" s="76"/>
      <c r="B906" s="76"/>
      <c r="C906" s="76"/>
      <c r="D906" s="77"/>
      <c r="E906" s="76"/>
      <c r="F906" s="76"/>
      <c r="G906" s="76"/>
      <c r="H906" s="76"/>
      <c r="I906" s="78"/>
      <c r="J906" s="76"/>
      <c r="K906" s="76"/>
      <c r="L906" s="76"/>
      <c r="M906" s="76"/>
      <c r="N906" s="76"/>
      <c r="O906" s="76"/>
      <c r="P906" s="76"/>
      <c r="Q906" s="76"/>
      <c r="R906" s="76"/>
      <c r="S906" s="76"/>
      <c r="T906" s="76"/>
      <c r="U906" s="76"/>
      <c r="V906" s="76"/>
      <c r="W906" s="76"/>
      <c r="X906" s="76"/>
      <c r="Y906" s="76"/>
      <c r="Z906" s="76"/>
      <c r="AA906" s="76"/>
      <c r="AB906" s="76"/>
      <c r="AC906" s="76"/>
      <c r="AD906" s="76"/>
      <c r="AE906" s="76"/>
    </row>
    <row r="907" spans="1:31" ht="15.75" customHeight="1" x14ac:dyDescent="0.3">
      <c r="A907" s="76"/>
      <c r="B907" s="76"/>
      <c r="C907" s="76"/>
      <c r="D907" s="77"/>
      <c r="E907" s="76"/>
      <c r="F907" s="76"/>
      <c r="G907" s="76"/>
      <c r="H907" s="76"/>
      <c r="I907" s="78"/>
      <c r="J907" s="76"/>
      <c r="K907" s="76"/>
      <c r="L907" s="76"/>
      <c r="M907" s="76"/>
      <c r="N907" s="76"/>
      <c r="O907" s="76"/>
      <c r="P907" s="76"/>
      <c r="Q907" s="76"/>
      <c r="R907" s="76"/>
      <c r="S907" s="76"/>
      <c r="T907" s="76"/>
      <c r="U907" s="76"/>
      <c r="V907" s="76"/>
      <c r="W907" s="76"/>
      <c r="X907" s="76"/>
      <c r="Y907" s="76"/>
      <c r="Z907" s="76"/>
      <c r="AA907" s="76"/>
      <c r="AB907" s="76"/>
      <c r="AC907" s="76"/>
      <c r="AD907" s="76"/>
      <c r="AE907" s="76"/>
    </row>
    <row r="908" spans="1:31" ht="15.75" customHeight="1" x14ac:dyDescent="0.3">
      <c r="A908" s="76"/>
      <c r="B908" s="76"/>
      <c r="C908" s="76"/>
      <c r="D908" s="77"/>
      <c r="E908" s="76"/>
      <c r="F908" s="76"/>
      <c r="G908" s="76"/>
      <c r="H908" s="76"/>
      <c r="I908" s="78"/>
      <c r="J908" s="76"/>
      <c r="K908" s="76"/>
      <c r="L908" s="76"/>
      <c r="M908" s="76"/>
      <c r="N908" s="76"/>
      <c r="O908" s="76"/>
      <c r="P908" s="76"/>
      <c r="Q908" s="76"/>
      <c r="R908" s="76"/>
      <c r="S908" s="76"/>
      <c r="T908" s="76"/>
      <c r="U908" s="76"/>
      <c r="V908" s="76"/>
      <c r="W908" s="76"/>
      <c r="X908" s="76"/>
      <c r="Y908" s="76"/>
      <c r="Z908" s="76"/>
      <c r="AA908" s="76"/>
      <c r="AB908" s="76"/>
      <c r="AC908" s="76"/>
      <c r="AD908" s="76"/>
      <c r="AE908" s="76"/>
    </row>
    <row r="909" spans="1:31" ht="15.75" customHeight="1" x14ac:dyDescent="0.3">
      <c r="A909" s="76"/>
      <c r="B909" s="76"/>
      <c r="C909" s="76"/>
      <c r="D909" s="77"/>
      <c r="E909" s="76"/>
      <c r="F909" s="76"/>
      <c r="G909" s="76"/>
      <c r="H909" s="76"/>
      <c r="I909" s="78"/>
      <c r="J909" s="76"/>
      <c r="K909" s="76"/>
      <c r="L909" s="76"/>
      <c r="M909" s="76"/>
      <c r="N909" s="76"/>
      <c r="O909" s="76"/>
      <c r="P909" s="76"/>
      <c r="Q909" s="76"/>
      <c r="R909" s="76"/>
      <c r="S909" s="76"/>
      <c r="T909" s="76"/>
      <c r="U909" s="76"/>
      <c r="V909" s="76"/>
      <c r="W909" s="76"/>
      <c r="X909" s="76"/>
      <c r="Y909" s="76"/>
      <c r="Z909" s="76"/>
      <c r="AA909" s="76"/>
      <c r="AB909" s="76"/>
      <c r="AC909" s="76"/>
      <c r="AD909" s="76"/>
      <c r="AE909" s="76"/>
    </row>
    <row r="910" spans="1:31" ht="15.75" customHeight="1" x14ac:dyDescent="0.3">
      <c r="A910" s="76"/>
      <c r="B910" s="76"/>
      <c r="C910" s="76"/>
      <c r="D910" s="77"/>
      <c r="E910" s="76"/>
      <c r="F910" s="76"/>
      <c r="G910" s="76"/>
      <c r="H910" s="76"/>
      <c r="I910" s="78"/>
      <c r="J910" s="76"/>
      <c r="K910" s="76"/>
      <c r="L910" s="76"/>
      <c r="M910" s="76"/>
      <c r="N910" s="76"/>
      <c r="O910" s="76"/>
      <c r="P910" s="76"/>
      <c r="Q910" s="76"/>
      <c r="R910" s="76"/>
      <c r="S910" s="76"/>
      <c r="T910" s="76"/>
      <c r="U910" s="76"/>
      <c r="V910" s="76"/>
      <c r="W910" s="76"/>
      <c r="X910" s="76"/>
      <c r="Y910" s="76"/>
      <c r="Z910" s="76"/>
      <c r="AA910" s="76"/>
      <c r="AB910" s="76"/>
      <c r="AC910" s="76"/>
      <c r="AD910" s="76"/>
      <c r="AE910" s="76"/>
    </row>
    <row r="911" spans="1:31" ht="15.75" customHeight="1" x14ac:dyDescent="0.3">
      <c r="A911" s="76"/>
      <c r="B911" s="76"/>
      <c r="C911" s="76"/>
      <c r="D911" s="77"/>
      <c r="E911" s="76"/>
      <c r="F911" s="76"/>
      <c r="G911" s="76"/>
      <c r="H911" s="76"/>
      <c r="I911" s="78"/>
      <c r="J911" s="76"/>
      <c r="K911" s="76"/>
      <c r="L911" s="76"/>
      <c r="M911" s="76"/>
      <c r="N911" s="76"/>
      <c r="O911" s="76"/>
      <c r="P911" s="76"/>
      <c r="Q911" s="76"/>
      <c r="R911" s="76"/>
      <c r="S911" s="76"/>
      <c r="T911" s="76"/>
      <c r="U911" s="76"/>
      <c r="V911" s="76"/>
      <c r="W911" s="76"/>
      <c r="X911" s="76"/>
      <c r="Y911" s="76"/>
      <c r="Z911" s="76"/>
      <c r="AA911" s="76"/>
      <c r="AB911" s="76"/>
      <c r="AC911" s="76"/>
      <c r="AD911" s="76"/>
      <c r="AE911" s="76"/>
    </row>
    <row r="912" spans="1:31" ht="15.75" customHeight="1" x14ac:dyDescent="0.3">
      <c r="A912" s="76"/>
      <c r="B912" s="76"/>
      <c r="C912" s="76"/>
      <c r="D912" s="77"/>
      <c r="E912" s="76"/>
      <c r="F912" s="76"/>
      <c r="G912" s="76"/>
      <c r="H912" s="76"/>
      <c r="I912" s="78"/>
      <c r="J912" s="76"/>
      <c r="K912" s="76"/>
      <c r="L912" s="76"/>
      <c r="M912" s="76"/>
      <c r="N912" s="76"/>
      <c r="O912" s="76"/>
      <c r="P912" s="76"/>
      <c r="Q912" s="76"/>
      <c r="R912" s="76"/>
      <c r="S912" s="76"/>
      <c r="T912" s="76"/>
      <c r="U912" s="76"/>
      <c r="V912" s="76"/>
      <c r="W912" s="76"/>
      <c r="X912" s="76"/>
      <c r="Y912" s="76"/>
      <c r="Z912" s="76"/>
      <c r="AA912" s="76"/>
      <c r="AB912" s="76"/>
      <c r="AC912" s="76"/>
      <c r="AD912" s="76"/>
      <c r="AE912" s="76"/>
    </row>
    <row r="913" spans="1:31" ht="15.75" customHeight="1" x14ac:dyDescent="0.3">
      <c r="A913" s="76"/>
      <c r="B913" s="76"/>
      <c r="C913" s="76"/>
      <c r="D913" s="77"/>
      <c r="E913" s="76"/>
      <c r="F913" s="76"/>
      <c r="G913" s="76"/>
      <c r="H913" s="76"/>
      <c r="I913" s="78"/>
      <c r="J913" s="76"/>
      <c r="K913" s="76"/>
      <c r="L913" s="76"/>
      <c r="M913" s="76"/>
      <c r="N913" s="76"/>
      <c r="O913" s="76"/>
      <c r="P913" s="76"/>
      <c r="Q913" s="76"/>
      <c r="R913" s="76"/>
      <c r="S913" s="76"/>
      <c r="T913" s="76"/>
      <c r="U913" s="76"/>
      <c r="V913" s="76"/>
      <c r="W913" s="76"/>
      <c r="X913" s="76"/>
      <c r="Y913" s="76"/>
      <c r="Z913" s="76"/>
      <c r="AA913" s="76"/>
      <c r="AB913" s="76"/>
      <c r="AC913" s="76"/>
      <c r="AD913" s="76"/>
      <c r="AE913" s="76"/>
    </row>
    <row r="914" spans="1:31" ht="15.75" customHeight="1" x14ac:dyDescent="0.3">
      <c r="A914" s="76"/>
      <c r="B914" s="76"/>
      <c r="C914" s="76"/>
      <c r="D914" s="77"/>
      <c r="E914" s="76"/>
      <c r="F914" s="76"/>
      <c r="G914" s="76"/>
      <c r="H914" s="76"/>
      <c r="I914" s="78"/>
      <c r="J914" s="76"/>
      <c r="K914" s="76"/>
      <c r="L914" s="76"/>
      <c r="M914" s="76"/>
      <c r="N914" s="76"/>
      <c r="O914" s="76"/>
      <c r="P914" s="76"/>
      <c r="Q914" s="76"/>
      <c r="R914" s="76"/>
      <c r="S914" s="76"/>
      <c r="T914" s="76"/>
      <c r="U914" s="76"/>
      <c r="V914" s="76"/>
      <c r="W914" s="76"/>
      <c r="X914" s="76"/>
      <c r="Y914" s="76"/>
      <c r="Z914" s="76"/>
      <c r="AA914" s="76"/>
      <c r="AB914" s="76"/>
      <c r="AC914" s="76"/>
      <c r="AD914" s="76"/>
      <c r="AE914" s="76"/>
    </row>
    <row r="915" spans="1:31" ht="15.75" customHeight="1" x14ac:dyDescent="0.3">
      <c r="A915" s="76"/>
      <c r="B915" s="76"/>
      <c r="C915" s="76"/>
      <c r="D915" s="77"/>
      <c r="E915" s="76"/>
      <c r="F915" s="76"/>
      <c r="G915" s="76"/>
      <c r="H915" s="76"/>
      <c r="I915" s="78"/>
      <c r="J915" s="76"/>
      <c r="K915" s="76"/>
      <c r="L915" s="76"/>
      <c r="M915" s="76"/>
      <c r="N915" s="76"/>
      <c r="O915" s="76"/>
      <c r="P915" s="76"/>
      <c r="Q915" s="76"/>
      <c r="R915" s="76"/>
      <c r="S915" s="76"/>
      <c r="T915" s="76"/>
      <c r="U915" s="76"/>
      <c r="V915" s="76"/>
      <c r="W915" s="76"/>
      <c r="X915" s="76"/>
      <c r="Y915" s="76"/>
      <c r="Z915" s="76"/>
      <c r="AA915" s="76"/>
      <c r="AB915" s="76"/>
      <c r="AC915" s="76"/>
      <c r="AD915" s="76"/>
      <c r="AE915" s="76"/>
    </row>
    <row r="916" spans="1:31" ht="15.75" customHeight="1" x14ac:dyDescent="0.3">
      <c r="A916" s="76"/>
      <c r="B916" s="76"/>
      <c r="C916" s="76"/>
      <c r="D916" s="77"/>
      <c r="E916" s="76"/>
      <c r="F916" s="76"/>
      <c r="G916" s="76"/>
      <c r="H916" s="76"/>
      <c r="I916" s="78"/>
      <c r="J916" s="76"/>
      <c r="K916" s="76"/>
      <c r="L916" s="76"/>
      <c r="M916" s="76"/>
      <c r="N916" s="76"/>
      <c r="O916" s="76"/>
      <c r="P916" s="76"/>
      <c r="Q916" s="76"/>
      <c r="R916" s="76"/>
      <c r="S916" s="76"/>
      <c r="T916" s="76"/>
      <c r="U916" s="76"/>
      <c r="V916" s="76"/>
      <c r="W916" s="76"/>
      <c r="X916" s="76"/>
      <c r="Y916" s="76"/>
      <c r="Z916" s="76"/>
      <c r="AA916" s="76"/>
      <c r="AB916" s="76"/>
      <c r="AC916" s="76"/>
      <c r="AD916" s="76"/>
      <c r="AE916" s="76"/>
    </row>
    <row r="917" spans="1:31" ht="15.75" customHeight="1" x14ac:dyDescent="0.3">
      <c r="A917" s="76"/>
      <c r="B917" s="76"/>
      <c r="C917" s="76"/>
      <c r="D917" s="77"/>
      <c r="E917" s="76"/>
      <c r="F917" s="76"/>
      <c r="G917" s="76"/>
      <c r="H917" s="76"/>
      <c r="I917" s="78"/>
      <c r="J917" s="76"/>
      <c r="K917" s="76"/>
      <c r="L917" s="76"/>
      <c r="M917" s="76"/>
      <c r="N917" s="76"/>
      <c r="O917" s="76"/>
      <c r="P917" s="76"/>
      <c r="Q917" s="76"/>
      <c r="R917" s="76"/>
      <c r="S917" s="76"/>
      <c r="T917" s="76"/>
      <c r="U917" s="76"/>
      <c r="V917" s="76"/>
      <c r="W917" s="76"/>
      <c r="X917" s="76"/>
      <c r="Y917" s="76"/>
      <c r="Z917" s="76"/>
      <c r="AA917" s="76"/>
      <c r="AB917" s="76"/>
      <c r="AC917" s="76"/>
      <c r="AD917" s="76"/>
      <c r="AE917" s="76"/>
    </row>
    <row r="918" spans="1:31" ht="15.75" customHeight="1" x14ac:dyDescent="0.3">
      <c r="A918" s="76"/>
      <c r="B918" s="76"/>
      <c r="C918" s="76"/>
      <c r="D918" s="77"/>
      <c r="E918" s="76"/>
      <c r="F918" s="76"/>
      <c r="G918" s="76"/>
      <c r="H918" s="76"/>
      <c r="I918" s="78"/>
      <c r="J918" s="76"/>
      <c r="K918" s="76"/>
      <c r="L918" s="76"/>
      <c r="M918" s="76"/>
      <c r="N918" s="76"/>
      <c r="O918" s="76"/>
      <c r="P918" s="76"/>
      <c r="Q918" s="76"/>
      <c r="R918" s="76"/>
      <c r="S918" s="76"/>
      <c r="T918" s="76"/>
      <c r="U918" s="76"/>
      <c r="V918" s="76"/>
      <c r="W918" s="76"/>
      <c r="X918" s="76"/>
      <c r="Y918" s="76"/>
      <c r="Z918" s="76"/>
      <c r="AA918" s="76"/>
      <c r="AB918" s="76"/>
      <c r="AC918" s="76"/>
      <c r="AD918" s="76"/>
      <c r="AE918" s="76"/>
    </row>
    <row r="919" spans="1:31" ht="15.75" customHeight="1" x14ac:dyDescent="0.3">
      <c r="A919" s="76"/>
      <c r="B919" s="76"/>
      <c r="C919" s="76"/>
      <c r="D919" s="77"/>
      <c r="E919" s="76"/>
      <c r="F919" s="76"/>
      <c r="G919" s="76"/>
      <c r="H919" s="76"/>
      <c r="I919" s="78"/>
      <c r="J919" s="76"/>
      <c r="K919" s="76"/>
      <c r="L919" s="76"/>
      <c r="M919" s="76"/>
      <c r="N919" s="76"/>
      <c r="O919" s="76"/>
      <c r="P919" s="76"/>
      <c r="Q919" s="76"/>
      <c r="R919" s="76"/>
      <c r="S919" s="76"/>
      <c r="T919" s="76"/>
      <c r="U919" s="76"/>
      <c r="V919" s="76"/>
      <c r="W919" s="76"/>
      <c r="X919" s="76"/>
      <c r="Y919" s="76"/>
      <c r="Z919" s="76"/>
      <c r="AA919" s="76"/>
      <c r="AB919" s="76"/>
      <c r="AC919" s="76"/>
      <c r="AD919" s="76"/>
      <c r="AE919" s="76"/>
    </row>
    <row r="920" spans="1:31" ht="15.75" customHeight="1" x14ac:dyDescent="0.3">
      <c r="A920" s="76"/>
      <c r="B920" s="76"/>
      <c r="C920" s="76"/>
      <c r="D920" s="77"/>
      <c r="E920" s="76"/>
      <c r="F920" s="76"/>
      <c r="G920" s="76"/>
      <c r="H920" s="76"/>
      <c r="I920" s="78"/>
      <c r="J920" s="76"/>
      <c r="K920" s="76"/>
      <c r="L920" s="76"/>
      <c r="M920" s="76"/>
      <c r="N920" s="76"/>
      <c r="O920" s="76"/>
      <c r="P920" s="76"/>
      <c r="Q920" s="76"/>
      <c r="R920" s="76"/>
      <c r="S920" s="76"/>
      <c r="T920" s="76"/>
      <c r="U920" s="76"/>
      <c r="V920" s="76"/>
      <c r="W920" s="76"/>
      <c r="X920" s="76"/>
      <c r="Y920" s="76"/>
      <c r="Z920" s="76"/>
      <c r="AA920" s="76"/>
      <c r="AB920" s="76"/>
      <c r="AC920" s="76"/>
      <c r="AD920" s="76"/>
      <c r="AE920" s="76"/>
    </row>
    <row r="921" spans="1:31" ht="15.75" customHeight="1" x14ac:dyDescent="0.3">
      <c r="A921" s="76"/>
      <c r="B921" s="76"/>
      <c r="C921" s="76"/>
      <c r="D921" s="77"/>
      <c r="E921" s="76"/>
      <c r="F921" s="76"/>
      <c r="G921" s="76"/>
      <c r="H921" s="76"/>
      <c r="I921" s="78"/>
      <c r="J921" s="76"/>
      <c r="K921" s="76"/>
      <c r="L921" s="76"/>
      <c r="M921" s="76"/>
      <c r="N921" s="76"/>
      <c r="O921" s="76"/>
      <c r="P921" s="76"/>
      <c r="Q921" s="76"/>
      <c r="R921" s="76"/>
      <c r="S921" s="76"/>
      <c r="T921" s="76"/>
      <c r="U921" s="76"/>
      <c r="V921" s="76"/>
      <c r="W921" s="76"/>
      <c r="X921" s="76"/>
      <c r="Y921" s="76"/>
      <c r="Z921" s="76"/>
      <c r="AA921" s="76"/>
      <c r="AB921" s="76"/>
      <c r="AC921" s="76"/>
      <c r="AD921" s="76"/>
      <c r="AE921" s="76"/>
    </row>
    <row r="922" spans="1:31" ht="15.75" customHeight="1" x14ac:dyDescent="0.3">
      <c r="A922" s="76"/>
      <c r="B922" s="76"/>
      <c r="C922" s="76"/>
      <c r="D922" s="77"/>
      <c r="E922" s="76"/>
      <c r="F922" s="76"/>
      <c r="G922" s="76"/>
      <c r="H922" s="76"/>
      <c r="I922" s="78"/>
      <c r="J922" s="76"/>
      <c r="K922" s="76"/>
      <c r="L922" s="76"/>
      <c r="M922" s="76"/>
      <c r="N922" s="76"/>
      <c r="O922" s="76"/>
      <c r="P922" s="76"/>
      <c r="Q922" s="76"/>
      <c r="R922" s="76"/>
      <c r="S922" s="76"/>
      <c r="T922" s="76"/>
      <c r="U922" s="76"/>
      <c r="V922" s="76"/>
      <c r="W922" s="76"/>
      <c r="X922" s="76"/>
      <c r="Y922" s="76"/>
      <c r="Z922" s="76"/>
      <c r="AA922" s="76"/>
      <c r="AB922" s="76"/>
      <c r="AC922" s="76"/>
      <c r="AD922" s="76"/>
      <c r="AE922" s="76"/>
    </row>
    <row r="923" spans="1:31" ht="15.75" customHeight="1" x14ac:dyDescent="0.3">
      <c r="A923" s="76"/>
      <c r="B923" s="76"/>
      <c r="C923" s="76"/>
      <c r="D923" s="77"/>
      <c r="E923" s="76"/>
      <c r="F923" s="76"/>
      <c r="G923" s="76"/>
      <c r="H923" s="76"/>
      <c r="I923" s="78"/>
      <c r="J923" s="76"/>
      <c r="K923" s="76"/>
      <c r="L923" s="76"/>
      <c r="M923" s="76"/>
      <c r="N923" s="76"/>
      <c r="O923" s="76"/>
      <c r="P923" s="76"/>
      <c r="Q923" s="76"/>
      <c r="R923" s="76"/>
      <c r="S923" s="76"/>
      <c r="T923" s="76"/>
      <c r="U923" s="76"/>
      <c r="V923" s="76"/>
      <c r="W923" s="76"/>
      <c r="X923" s="76"/>
      <c r="Y923" s="76"/>
      <c r="Z923" s="76"/>
      <c r="AA923" s="76"/>
      <c r="AB923" s="76"/>
      <c r="AC923" s="76"/>
      <c r="AD923" s="76"/>
      <c r="AE923" s="76"/>
    </row>
    <row r="924" spans="1:31" ht="15.75" customHeight="1" x14ac:dyDescent="0.3">
      <c r="A924" s="76"/>
      <c r="B924" s="76"/>
      <c r="C924" s="76"/>
      <c r="D924" s="77"/>
      <c r="E924" s="76"/>
      <c r="F924" s="76"/>
      <c r="G924" s="76"/>
      <c r="H924" s="76"/>
      <c r="I924" s="78"/>
      <c r="J924" s="76"/>
      <c r="K924" s="76"/>
      <c r="L924" s="76"/>
      <c r="M924" s="76"/>
      <c r="N924" s="76"/>
      <c r="O924" s="76"/>
      <c r="P924" s="76"/>
      <c r="Q924" s="76"/>
      <c r="R924" s="76"/>
      <c r="S924" s="76"/>
      <c r="T924" s="76"/>
      <c r="U924" s="76"/>
      <c r="V924" s="76"/>
      <c r="W924" s="76"/>
      <c r="X924" s="76"/>
      <c r="Y924" s="76"/>
      <c r="Z924" s="76"/>
      <c r="AA924" s="76"/>
      <c r="AB924" s="76"/>
      <c r="AC924" s="76"/>
      <c r="AD924" s="76"/>
      <c r="AE924" s="76"/>
    </row>
    <row r="925" spans="1:31" ht="15.75" customHeight="1" x14ac:dyDescent="0.3">
      <c r="A925" s="76"/>
      <c r="B925" s="76"/>
      <c r="C925" s="76"/>
      <c r="D925" s="77"/>
      <c r="E925" s="76"/>
      <c r="F925" s="76"/>
      <c r="G925" s="76"/>
      <c r="H925" s="76"/>
      <c r="I925" s="78"/>
      <c r="J925" s="76"/>
      <c r="K925" s="76"/>
      <c r="L925" s="76"/>
      <c r="M925" s="76"/>
      <c r="N925" s="76"/>
      <c r="O925" s="76"/>
      <c r="P925" s="76"/>
      <c r="Q925" s="76"/>
      <c r="R925" s="76"/>
      <c r="S925" s="76"/>
      <c r="T925" s="76"/>
      <c r="U925" s="76"/>
      <c r="V925" s="76"/>
      <c r="W925" s="76"/>
      <c r="X925" s="76"/>
      <c r="Y925" s="76"/>
      <c r="Z925" s="76"/>
      <c r="AA925" s="76"/>
      <c r="AB925" s="76"/>
      <c r="AC925" s="76"/>
      <c r="AD925" s="76"/>
      <c r="AE925" s="76"/>
    </row>
    <row r="926" spans="1:31" ht="15.75" customHeight="1" x14ac:dyDescent="0.3">
      <c r="A926" s="76"/>
      <c r="B926" s="76"/>
      <c r="C926" s="76"/>
      <c r="D926" s="77"/>
      <c r="E926" s="76"/>
      <c r="F926" s="76"/>
      <c r="G926" s="76"/>
      <c r="H926" s="76"/>
      <c r="I926" s="78"/>
      <c r="J926" s="76"/>
      <c r="K926" s="76"/>
      <c r="L926" s="76"/>
      <c r="M926" s="76"/>
      <c r="N926" s="76"/>
      <c r="O926" s="76"/>
      <c r="P926" s="76"/>
      <c r="Q926" s="76"/>
      <c r="R926" s="76"/>
      <c r="S926" s="76"/>
      <c r="T926" s="76"/>
      <c r="U926" s="76"/>
      <c r="V926" s="76"/>
      <c r="W926" s="76"/>
      <c r="X926" s="76"/>
      <c r="Y926" s="76"/>
      <c r="Z926" s="76"/>
      <c r="AA926" s="76"/>
      <c r="AB926" s="76"/>
      <c r="AC926" s="76"/>
      <c r="AD926" s="76"/>
      <c r="AE926" s="76"/>
    </row>
    <row r="927" spans="1:31" ht="15.75" customHeight="1" x14ac:dyDescent="0.3">
      <c r="A927" s="76"/>
      <c r="B927" s="76"/>
      <c r="C927" s="76"/>
      <c r="D927" s="77"/>
      <c r="E927" s="76"/>
      <c r="F927" s="76"/>
      <c r="G927" s="76"/>
      <c r="H927" s="76"/>
      <c r="I927" s="78"/>
      <c r="J927" s="76"/>
      <c r="K927" s="76"/>
      <c r="L927" s="76"/>
      <c r="M927" s="76"/>
      <c r="N927" s="76"/>
      <c r="O927" s="76"/>
      <c r="P927" s="76"/>
      <c r="Q927" s="76"/>
      <c r="R927" s="76"/>
      <c r="S927" s="76"/>
      <c r="T927" s="76"/>
      <c r="U927" s="76"/>
      <c r="V927" s="76"/>
      <c r="W927" s="76"/>
      <c r="X927" s="76"/>
      <c r="Y927" s="76"/>
      <c r="Z927" s="76"/>
      <c r="AA927" s="76"/>
      <c r="AB927" s="76"/>
      <c r="AC927" s="76"/>
      <c r="AD927" s="76"/>
      <c r="AE927" s="76"/>
    </row>
    <row r="928" spans="1:31" ht="15.75" customHeight="1" x14ac:dyDescent="0.3">
      <c r="A928" s="76"/>
      <c r="B928" s="76"/>
      <c r="C928" s="76"/>
      <c r="D928" s="77"/>
      <c r="E928" s="76"/>
      <c r="F928" s="76"/>
      <c r="G928" s="76"/>
      <c r="H928" s="76"/>
      <c r="I928" s="78"/>
      <c r="J928" s="76"/>
      <c r="K928" s="76"/>
      <c r="L928" s="76"/>
      <c r="M928" s="76"/>
      <c r="N928" s="76"/>
      <c r="O928" s="76"/>
      <c r="P928" s="76"/>
      <c r="Q928" s="76"/>
      <c r="R928" s="76"/>
      <c r="S928" s="76"/>
      <c r="T928" s="76"/>
      <c r="U928" s="76"/>
      <c r="V928" s="76"/>
      <c r="W928" s="76"/>
      <c r="X928" s="76"/>
      <c r="Y928" s="76"/>
      <c r="Z928" s="76"/>
      <c r="AA928" s="76"/>
      <c r="AB928" s="76"/>
      <c r="AC928" s="76"/>
      <c r="AD928" s="76"/>
      <c r="AE928" s="76"/>
    </row>
    <row r="929" spans="1:31" ht="15.75" customHeight="1" x14ac:dyDescent="0.3">
      <c r="A929" s="76"/>
      <c r="B929" s="76"/>
      <c r="C929" s="76"/>
      <c r="D929" s="77"/>
      <c r="E929" s="76"/>
      <c r="F929" s="76"/>
      <c r="G929" s="76"/>
      <c r="H929" s="76"/>
      <c r="I929" s="78"/>
      <c r="J929" s="76"/>
      <c r="K929" s="76"/>
      <c r="L929" s="76"/>
      <c r="M929" s="76"/>
      <c r="N929" s="76"/>
      <c r="O929" s="76"/>
      <c r="P929" s="76"/>
      <c r="Q929" s="76"/>
      <c r="R929" s="76"/>
      <c r="S929" s="76"/>
      <c r="T929" s="76"/>
      <c r="U929" s="76"/>
      <c r="V929" s="76"/>
      <c r="W929" s="76"/>
      <c r="X929" s="76"/>
      <c r="Y929" s="76"/>
      <c r="Z929" s="76"/>
      <c r="AA929" s="76"/>
      <c r="AB929" s="76"/>
      <c r="AC929" s="76"/>
      <c r="AD929" s="76"/>
      <c r="AE929" s="76"/>
    </row>
    <row r="930" spans="1:31" ht="15.75" customHeight="1" x14ac:dyDescent="0.3">
      <c r="A930" s="76"/>
      <c r="B930" s="76"/>
      <c r="C930" s="76"/>
      <c r="D930" s="77"/>
      <c r="E930" s="76"/>
      <c r="F930" s="76"/>
      <c r="G930" s="76"/>
      <c r="H930" s="76"/>
      <c r="I930" s="78"/>
      <c r="J930" s="76"/>
      <c r="K930" s="76"/>
      <c r="L930" s="76"/>
      <c r="M930" s="76"/>
      <c r="N930" s="76"/>
      <c r="O930" s="76"/>
      <c r="P930" s="76"/>
      <c r="Q930" s="76"/>
      <c r="R930" s="76"/>
      <c r="S930" s="76"/>
      <c r="T930" s="76"/>
      <c r="U930" s="76"/>
      <c r="V930" s="76"/>
      <c r="W930" s="76"/>
      <c r="X930" s="76"/>
      <c r="Y930" s="76"/>
      <c r="Z930" s="76"/>
      <c r="AA930" s="76"/>
      <c r="AB930" s="76"/>
      <c r="AC930" s="76"/>
      <c r="AD930" s="76"/>
      <c r="AE930" s="76"/>
    </row>
    <row r="931" spans="1:31" ht="15.75" customHeight="1" x14ac:dyDescent="0.3">
      <c r="A931" s="76"/>
      <c r="B931" s="76"/>
      <c r="C931" s="76"/>
      <c r="D931" s="77"/>
      <c r="E931" s="76"/>
      <c r="F931" s="76"/>
      <c r="G931" s="76"/>
      <c r="H931" s="76"/>
      <c r="I931" s="78"/>
      <c r="J931" s="76"/>
      <c r="K931" s="76"/>
      <c r="L931" s="76"/>
      <c r="M931" s="76"/>
      <c r="N931" s="76"/>
      <c r="O931" s="76"/>
      <c r="P931" s="76"/>
      <c r="Q931" s="76"/>
      <c r="R931" s="76"/>
      <c r="S931" s="76"/>
      <c r="T931" s="76"/>
      <c r="U931" s="76"/>
      <c r="V931" s="76"/>
      <c r="W931" s="76"/>
      <c r="X931" s="76"/>
      <c r="Y931" s="76"/>
      <c r="Z931" s="76"/>
      <c r="AA931" s="76"/>
      <c r="AB931" s="76"/>
      <c r="AC931" s="76"/>
      <c r="AD931" s="76"/>
      <c r="AE931" s="76"/>
    </row>
    <row r="932" spans="1:31" ht="15.75" customHeight="1" x14ac:dyDescent="0.3">
      <c r="A932" s="76"/>
      <c r="B932" s="76"/>
      <c r="C932" s="76"/>
      <c r="D932" s="77"/>
      <c r="E932" s="76"/>
      <c r="F932" s="76"/>
      <c r="G932" s="76"/>
      <c r="H932" s="76"/>
      <c r="I932" s="78"/>
      <c r="J932" s="76"/>
      <c r="K932" s="76"/>
      <c r="L932" s="76"/>
      <c r="M932" s="76"/>
      <c r="N932" s="76"/>
      <c r="O932" s="76"/>
      <c r="P932" s="76"/>
      <c r="Q932" s="76"/>
      <c r="R932" s="76"/>
      <c r="S932" s="76"/>
      <c r="T932" s="76"/>
      <c r="U932" s="76"/>
      <c r="V932" s="76"/>
      <c r="W932" s="76"/>
      <c r="X932" s="76"/>
      <c r="Y932" s="76"/>
      <c r="Z932" s="76"/>
      <c r="AA932" s="76"/>
      <c r="AB932" s="76"/>
      <c r="AC932" s="76"/>
      <c r="AD932" s="76"/>
      <c r="AE932" s="76"/>
    </row>
    <row r="933" spans="1:31" ht="15.75" customHeight="1" x14ac:dyDescent="0.3">
      <c r="A933" s="76"/>
      <c r="B933" s="76"/>
      <c r="C933" s="76"/>
      <c r="D933" s="77"/>
      <c r="E933" s="76"/>
      <c r="F933" s="76"/>
      <c r="G933" s="76"/>
      <c r="H933" s="76"/>
      <c r="I933" s="78"/>
      <c r="J933" s="76"/>
      <c r="K933" s="76"/>
      <c r="L933" s="76"/>
      <c r="M933" s="76"/>
      <c r="N933" s="76"/>
      <c r="O933" s="76"/>
      <c r="P933" s="76"/>
      <c r="Q933" s="76"/>
      <c r="R933" s="76"/>
      <c r="S933" s="76"/>
      <c r="T933" s="76"/>
      <c r="U933" s="76"/>
      <c r="V933" s="76"/>
      <c r="W933" s="76"/>
      <c r="X933" s="76"/>
      <c r="Y933" s="76"/>
      <c r="Z933" s="76"/>
      <c r="AA933" s="76"/>
      <c r="AB933" s="76"/>
      <c r="AC933" s="76"/>
      <c r="AD933" s="76"/>
      <c r="AE933" s="76"/>
    </row>
    <row r="934" spans="1:31" ht="15.75" customHeight="1" x14ac:dyDescent="0.3">
      <c r="A934" s="76"/>
      <c r="B934" s="76"/>
      <c r="C934" s="76"/>
      <c r="D934" s="77"/>
      <c r="E934" s="76"/>
      <c r="F934" s="76"/>
      <c r="G934" s="76"/>
      <c r="H934" s="76"/>
      <c r="I934" s="78"/>
      <c r="J934" s="76"/>
      <c r="K934" s="76"/>
      <c r="L934" s="76"/>
      <c r="M934" s="76"/>
      <c r="N934" s="76"/>
      <c r="O934" s="76"/>
      <c r="P934" s="76"/>
      <c r="Q934" s="76"/>
      <c r="R934" s="76"/>
      <c r="S934" s="76"/>
      <c r="T934" s="76"/>
      <c r="U934" s="76"/>
      <c r="V934" s="76"/>
      <c r="W934" s="76"/>
      <c r="X934" s="76"/>
      <c r="Y934" s="76"/>
      <c r="Z934" s="76"/>
      <c r="AA934" s="76"/>
      <c r="AB934" s="76"/>
      <c r="AC934" s="76"/>
      <c r="AD934" s="76"/>
      <c r="AE934" s="76"/>
    </row>
    <row r="935" spans="1:31" ht="15.75" customHeight="1" x14ac:dyDescent="0.3">
      <c r="A935" s="76"/>
      <c r="B935" s="76"/>
      <c r="C935" s="76"/>
      <c r="D935" s="77"/>
      <c r="E935" s="76"/>
      <c r="F935" s="76"/>
      <c r="G935" s="76"/>
      <c r="H935" s="76"/>
      <c r="I935" s="78"/>
      <c r="J935" s="76"/>
      <c r="K935" s="76"/>
      <c r="L935" s="76"/>
      <c r="M935" s="76"/>
      <c r="N935" s="76"/>
      <c r="O935" s="76"/>
      <c r="P935" s="76"/>
      <c r="Q935" s="76"/>
      <c r="R935" s="76"/>
      <c r="S935" s="76"/>
      <c r="T935" s="76"/>
      <c r="U935" s="76"/>
      <c r="V935" s="76"/>
      <c r="W935" s="76"/>
      <c r="X935" s="76"/>
      <c r="Y935" s="76"/>
      <c r="Z935" s="76"/>
      <c r="AA935" s="76"/>
      <c r="AB935" s="76"/>
      <c r="AC935" s="76"/>
      <c r="AD935" s="76"/>
      <c r="AE935" s="76"/>
    </row>
    <row r="936" spans="1:31" ht="15.75" customHeight="1" x14ac:dyDescent="0.3">
      <c r="A936" s="76"/>
      <c r="B936" s="76"/>
      <c r="C936" s="76"/>
      <c r="D936" s="77"/>
      <c r="E936" s="76"/>
      <c r="F936" s="76"/>
      <c r="G936" s="76"/>
      <c r="H936" s="76"/>
      <c r="I936" s="78"/>
      <c r="J936" s="76"/>
      <c r="K936" s="76"/>
      <c r="L936" s="76"/>
      <c r="M936" s="76"/>
      <c r="N936" s="76"/>
      <c r="O936" s="76"/>
      <c r="P936" s="76"/>
      <c r="Q936" s="76"/>
      <c r="R936" s="76"/>
      <c r="S936" s="76"/>
      <c r="T936" s="76"/>
      <c r="U936" s="76"/>
      <c r="V936" s="76"/>
      <c r="W936" s="76"/>
      <c r="X936" s="76"/>
      <c r="Y936" s="76"/>
      <c r="Z936" s="76"/>
      <c r="AA936" s="76"/>
      <c r="AB936" s="76"/>
      <c r="AC936" s="76"/>
      <c r="AD936" s="76"/>
      <c r="AE936" s="76"/>
    </row>
    <row r="937" spans="1:31" ht="15.75" customHeight="1" x14ac:dyDescent="0.3">
      <c r="A937" s="76"/>
      <c r="B937" s="76"/>
      <c r="C937" s="76"/>
      <c r="D937" s="77"/>
      <c r="E937" s="76"/>
      <c r="F937" s="76"/>
      <c r="G937" s="76"/>
      <c r="H937" s="76"/>
      <c r="I937" s="78"/>
      <c r="J937" s="76"/>
      <c r="K937" s="76"/>
      <c r="L937" s="76"/>
      <c r="M937" s="76"/>
      <c r="N937" s="76"/>
      <c r="O937" s="76"/>
      <c r="P937" s="76"/>
      <c r="Q937" s="76"/>
      <c r="R937" s="76"/>
      <c r="S937" s="76"/>
      <c r="T937" s="76"/>
      <c r="U937" s="76"/>
      <c r="V937" s="76"/>
      <c r="W937" s="76"/>
      <c r="X937" s="76"/>
      <c r="Y937" s="76"/>
      <c r="Z937" s="76"/>
      <c r="AA937" s="76"/>
      <c r="AB937" s="76"/>
      <c r="AC937" s="76"/>
      <c r="AD937" s="76"/>
      <c r="AE937" s="76"/>
    </row>
    <row r="938" spans="1:31" ht="15.75" customHeight="1" x14ac:dyDescent="0.3">
      <c r="A938" s="76"/>
      <c r="B938" s="76"/>
      <c r="C938" s="76"/>
      <c r="D938" s="77"/>
      <c r="E938" s="76"/>
      <c r="F938" s="76"/>
      <c r="G938" s="76"/>
      <c r="H938" s="76"/>
      <c r="I938" s="78"/>
      <c r="J938" s="76"/>
      <c r="K938" s="76"/>
      <c r="L938" s="76"/>
      <c r="M938" s="76"/>
      <c r="N938" s="76"/>
      <c r="O938" s="76"/>
      <c r="P938" s="76"/>
      <c r="Q938" s="76"/>
      <c r="R938" s="76"/>
      <c r="S938" s="76"/>
      <c r="T938" s="76"/>
      <c r="U938" s="76"/>
      <c r="V938" s="76"/>
      <c r="W938" s="76"/>
      <c r="X938" s="76"/>
      <c r="Y938" s="76"/>
      <c r="Z938" s="76"/>
      <c r="AA938" s="76"/>
      <c r="AB938" s="76"/>
      <c r="AC938" s="76"/>
      <c r="AD938" s="76"/>
      <c r="AE938" s="76"/>
    </row>
    <row r="939" spans="1:31" ht="15.75" customHeight="1" x14ac:dyDescent="0.3">
      <c r="A939" s="76"/>
      <c r="B939" s="76"/>
      <c r="C939" s="76"/>
      <c r="D939" s="77"/>
      <c r="E939" s="76"/>
      <c r="F939" s="76"/>
      <c r="G939" s="76"/>
      <c r="H939" s="76"/>
      <c r="I939" s="78"/>
      <c r="J939" s="76"/>
      <c r="K939" s="76"/>
      <c r="L939" s="76"/>
      <c r="M939" s="76"/>
      <c r="N939" s="76"/>
      <c r="O939" s="76"/>
      <c r="P939" s="76"/>
      <c r="Q939" s="76"/>
      <c r="R939" s="76"/>
      <c r="S939" s="76"/>
      <c r="T939" s="76"/>
      <c r="U939" s="76"/>
      <c r="V939" s="76"/>
      <c r="W939" s="76"/>
      <c r="X939" s="76"/>
      <c r="Y939" s="76"/>
      <c r="Z939" s="76"/>
      <c r="AA939" s="76"/>
      <c r="AB939" s="76"/>
      <c r="AC939" s="76"/>
      <c r="AD939" s="76"/>
      <c r="AE939" s="76"/>
    </row>
    <row r="940" spans="1:31" ht="15.75" customHeight="1" x14ac:dyDescent="0.3">
      <c r="A940" s="76"/>
      <c r="B940" s="76"/>
      <c r="C940" s="76"/>
      <c r="D940" s="77"/>
      <c r="E940" s="76"/>
      <c r="F940" s="76"/>
      <c r="G940" s="76"/>
      <c r="H940" s="76"/>
      <c r="I940" s="78"/>
      <c r="J940" s="76"/>
      <c r="K940" s="76"/>
      <c r="L940" s="76"/>
      <c r="M940" s="76"/>
      <c r="N940" s="76"/>
      <c r="O940" s="76"/>
      <c r="P940" s="76"/>
      <c r="Q940" s="76"/>
      <c r="R940" s="76"/>
      <c r="S940" s="76"/>
      <c r="T940" s="76"/>
      <c r="U940" s="76"/>
      <c r="V940" s="76"/>
      <c r="W940" s="76"/>
      <c r="X940" s="76"/>
      <c r="Y940" s="76"/>
      <c r="Z940" s="76"/>
      <c r="AA940" s="76"/>
      <c r="AB940" s="76"/>
      <c r="AC940" s="76"/>
      <c r="AD940" s="76"/>
      <c r="AE940" s="76"/>
    </row>
    <row r="941" spans="1:31" ht="15.75" customHeight="1" x14ac:dyDescent="0.3">
      <c r="A941" s="76"/>
      <c r="B941" s="76"/>
      <c r="C941" s="76"/>
      <c r="D941" s="77"/>
      <c r="E941" s="76"/>
      <c r="F941" s="76"/>
      <c r="G941" s="76"/>
      <c r="H941" s="76"/>
      <c r="I941" s="78"/>
      <c r="J941" s="76"/>
      <c r="K941" s="76"/>
      <c r="L941" s="76"/>
      <c r="M941" s="76"/>
      <c r="N941" s="76"/>
      <c r="O941" s="76"/>
      <c r="P941" s="76"/>
      <c r="Q941" s="76"/>
      <c r="R941" s="76"/>
      <c r="S941" s="76"/>
      <c r="T941" s="76"/>
      <c r="U941" s="76"/>
      <c r="V941" s="76"/>
      <c r="W941" s="76"/>
      <c r="X941" s="76"/>
      <c r="Y941" s="76"/>
      <c r="Z941" s="76"/>
      <c r="AA941" s="76"/>
      <c r="AB941" s="76"/>
      <c r="AC941" s="76"/>
      <c r="AD941" s="76"/>
      <c r="AE941" s="76"/>
    </row>
    <row r="942" spans="1:31" ht="15.75" customHeight="1" x14ac:dyDescent="0.3">
      <c r="A942" s="76"/>
      <c r="B942" s="76"/>
      <c r="C942" s="76"/>
      <c r="D942" s="77"/>
      <c r="E942" s="76"/>
      <c r="F942" s="76"/>
      <c r="G942" s="76"/>
      <c r="H942" s="76"/>
      <c r="I942" s="78"/>
      <c r="J942" s="76"/>
      <c r="K942" s="76"/>
      <c r="L942" s="76"/>
      <c r="M942" s="76"/>
      <c r="N942" s="76"/>
      <c r="O942" s="76"/>
      <c r="P942" s="76"/>
      <c r="Q942" s="76"/>
      <c r="R942" s="76"/>
      <c r="S942" s="76"/>
      <c r="T942" s="76"/>
      <c r="U942" s="76"/>
      <c r="V942" s="76"/>
      <c r="W942" s="76"/>
      <c r="X942" s="76"/>
      <c r="Y942" s="76"/>
      <c r="Z942" s="76"/>
      <c r="AA942" s="76"/>
      <c r="AB942" s="76"/>
      <c r="AC942" s="76"/>
      <c r="AD942" s="76"/>
      <c r="AE942" s="76"/>
    </row>
    <row r="943" spans="1:31" ht="15.75" customHeight="1" x14ac:dyDescent="0.3">
      <c r="A943" s="76"/>
      <c r="B943" s="76"/>
      <c r="C943" s="76"/>
      <c r="D943" s="77"/>
      <c r="E943" s="76"/>
      <c r="F943" s="76"/>
      <c r="G943" s="76"/>
      <c r="H943" s="76"/>
      <c r="I943" s="78"/>
      <c r="J943" s="76"/>
      <c r="K943" s="76"/>
      <c r="L943" s="76"/>
      <c r="M943" s="76"/>
      <c r="N943" s="76"/>
      <c r="O943" s="76"/>
      <c r="P943" s="76"/>
      <c r="Q943" s="76"/>
      <c r="R943" s="76"/>
      <c r="S943" s="76"/>
      <c r="T943" s="76"/>
      <c r="U943" s="76"/>
      <c r="V943" s="76"/>
      <c r="W943" s="76"/>
      <c r="X943" s="76"/>
      <c r="Y943" s="76"/>
      <c r="Z943" s="76"/>
      <c r="AA943" s="76"/>
      <c r="AB943" s="76"/>
      <c r="AC943" s="76"/>
      <c r="AD943" s="76"/>
      <c r="AE943" s="76"/>
    </row>
    <row r="944" spans="1:31" ht="15.75" customHeight="1" x14ac:dyDescent="0.3">
      <c r="A944" s="76"/>
      <c r="B944" s="76"/>
      <c r="C944" s="76"/>
      <c r="D944" s="77"/>
      <c r="E944" s="76"/>
      <c r="F944" s="76"/>
      <c r="G944" s="76"/>
      <c r="H944" s="76"/>
      <c r="I944" s="78"/>
      <c r="J944" s="76"/>
      <c r="K944" s="76"/>
      <c r="L944" s="76"/>
      <c r="M944" s="76"/>
      <c r="N944" s="76"/>
      <c r="O944" s="76"/>
      <c r="P944" s="76"/>
      <c r="Q944" s="76"/>
      <c r="R944" s="76"/>
      <c r="S944" s="76"/>
      <c r="T944" s="76"/>
      <c r="U944" s="76"/>
      <c r="V944" s="76"/>
      <c r="W944" s="76"/>
      <c r="X944" s="76"/>
      <c r="Y944" s="76"/>
      <c r="Z944" s="76"/>
      <c r="AA944" s="76"/>
      <c r="AB944" s="76"/>
      <c r="AC944" s="76"/>
      <c r="AD944" s="76"/>
      <c r="AE944" s="76"/>
    </row>
    <row r="945" spans="1:31" ht="15.75" customHeight="1" x14ac:dyDescent="0.3">
      <c r="A945" s="76"/>
      <c r="B945" s="76"/>
      <c r="C945" s="76"/>
      <c r="D945" s="77"/>
      <c r="E945" s="76"/>
      <c r="F945" s="76"/>
      <c r="G945" s="76"/>
      <c r="H945" s="76"/>
      <c r="I945" s="78"/>
      <c r="J945" s="76"/>
      <c r="K945" s="76"/>
      <c r="L945" s="76"/>
      <c r="M945" s="76"/>
      <c r="N945" s="76"/>
      <c r="O945" s="76"/>
      <c r="P945" s="76"/>
      <c r="Q945" s="76"/>
      <c r="R945" s="76"/>
      <c r="S945" s="76"/>
      <c r="T945" s="76"/>
      <c r="U945" s="76"/>
      <c r="V945" s="76"/>
      <c r="W945" s="76"/>
      <c r="X945" s="76"/>
      <c r="Y945" s="76"/>
      <c r="Z945" s="76"/>
      <c r="AA945" s="76"/>
      <c r="AB945" s="76"/>
      <c r="AC945" s="76"/>
      <c r="AD945" s="76"/>
      <c r="AE945" s="76"/>
    </row>
    <row r="946" spans="1:31" ht="15.75" customHeight="1" x14ac:dyDescent="0.3">
      <c r="A946" s="76"/>
      <c r="B946" s="76"/>
      <c r="C946" s="76"/>
      <c r="D946" s="77"/>
      <c r="E946" s="76"/>
      <c r="F946" s="76"/>
      <c r="G946" s="76"/>
      <c r="H946" s="76"/>
      <c r="I946" s="78"/>
      <c r="J946" s="76"/>
      <c r="K946" s="76"/>
      <c r="L946" s="76"/>
      <c r="M946" s="76"/>
      <c r="N946" s="76"/>
      <c r="O946" s="76"/>
      <c r="P946" s="76"/>
      <c r="Q946" s="76"/>
      <c r="R946" s="76"/>
      <c r="S946" s="76"/>
      <c r="T946" s="76"/>
      <c r="U946" s="76"/>
      <c r="V946" s="76"/>
      <c r="W946" s="76"/>
      <c r="X946" s="76"/>
      <c r="Y946" s="76"/>
      <c r="Z946" s="76"/>
      <c r="AA946" s="76"/>
      <c r="AB946" s="76"/>
      <c r="AC946" s="76"/>
      <c r="AD946" s="76"/>
      <c r="AE946" s="76"/>
    </row>
    <row r="947" spans="1:31" ht="15.75" customHeight="1" x14ac:dyDescent="0.3">
      <c r="A947" s="76"/>
      <c r="B947" s="76"/>
      <c r="C947" s="76"/>
      <c r="D947" s="77"/>
      <c r="E947" s="76"/>
      <c r="F947" s="76"/>
      <c r="G947" s="76"/>
      <c r="H947" s="76"/>
      <c r="I947" s="78"/>
      <c r="J947" s="76"/>
      <c r="K947" s="76"/>
      <c r="L947" s="76"/>
      <c r="M947" s="76"/>
      <c r="N947" s="76"/>
      <c r="O947" s="76"/>
      <c r="P947" s="76"/>
      <c r="Q947" s="76"/>
      <c r="R947" s="76"/>
      <c r="S947" s="76"/>
      <c r="T947" s="76"/>
      <c r="U947" s="76"/>
      <c r="V947" s="76"/>
      <c r="W947" s="76"/>
      <c r="X947" s="76"/>
      <c r="Y947" s="76"/>
      <c r="Z947" s="76"/>
      <c r="AA947" s="76"/>
      <c r="AB947" s="76"/>
      <c r="AC947" s="76"/>
      <c r="AD947" s="76"/>
      <c r="AE947" s="76"/>
    </row>
    <row r="948" spans="1:31" ht="15.75" customHeight="1" x14ac:dyDescent="0.3">
      <c r="A948" s="76"/>
      <c r="B948" s="76"/>
      <c r="C948" s="76"/>
      <c r="D948" s="77"/>
      <c r="E948" s="76"/>
      <c r="F948" s="76"/>
      <c r="G948" s="76"/>
      <c r="H948" s="76"/>
      <c r="I948" s="78"/>
      <c r="J948" s="76"/>
      <c r="K948" s="76"/>
      <c r="L948" s="76"/>
      <c r="M948" s="76"/>
      <c r="N948" s="76"/>
      <c r="O948" s="76"/>
      <c r="P948" s="76"/>
      <c r="Q948" s="76"/>
      <c r="R948" s="76"/>
      <c r="S948" s="76"/>
      <c r="T948" s="76"/>
      <c r="U948" s="76"/>
      <c r="V948" s="76"/>
      <c r="W948" s="76"/>
      <c r="X948" s="76"/>
      <c r="Y948" s="76"/>
      <c r="Z948" s="76"/>
      <c r="AA948" s="76"/>
      <c r="AB948" s="76"/>
      <c r="AC948" s="76"/>
      <c r="AD948" s="76"/>
      <c r="AE948" s="76"/>
    </row>
    <row r="949" spans="1:31" ht="15.75" customHeight="1" x14ac:dyDescent="0.3">
      <c r="A949" s="76"/>
      <c r="B949" s="76"/>
      <c r="C949" s="76"/>
      <c r="D949" s="77"/>
      <c r="E949" s="76"/>
      <c r="F949" s="76"/>
      <c r="G949" s="76"/>
      <c r="H949" s="76"/>
      <c r="I949" s="78"/>
      <c r="J949" s="76"/>
      <c r="K949" s="76"/>
      <c r="L949" s="76"/>
      <c r="M949" s="76"/>
      <c r="N949" s="76"/>
      <c r="O949" s="76"/>
      <c r="P949" s="76"/>
      <c r="Q949" s="76"/>
      <c r="R949" s="76"/>
      <c r="S949" s="76"/>
      <c r="T949" s="76"/>
      <c r="U949" s="76"/>
      <c r="V949" s="76"/>
      <c r="W949" s="76"/>
      <c r="X949" s="76"/>
      <c r="Y949" s="76"/>
      <c r="Z949" s="76"/>
      <c r="AA949" s="76"/>
      <c r="AB949" s="76"/>
      <c r="AC949" s="76"/>
      <c r="AD949" s="76"/>
      <c r="AE949" s="76"/>
    </row>
    <row r="950" spans="1:31" ht="15.75" customHeight="1" x14ac:dyDescent="0.3">
      <c r="A950" s="76"/>
      <c r="B950" s="76"/>
      <c r="C950" s="76"/>
      <c r="D950" s="77"/>
      <c r="E950" s="76"/>
      <c r="F950" s="76"/>
      <c r="G950" s="76"/>
      <c r="H950" s="76"/>
      <c r="I950" s="78"/>
      <c r="J950" s="76"/>
      <c r="K950" s="76"/>
      <c r="L950" s="76"/>
      <c r="M950" s="76"/>
      <c r="N950" s="76"/>
      <c r="O950" s="76"/>
      <c r="P950" s="76"/>
      <c r="Q950" s="76"/>
      <c r="R950" s="76"/>
      <c r="S950" s="76"/>
      <c r="T950" s="76"/>
      <c r="U950" s="76"/>
      <c r="V950" s="76"/>
      <c r="W950" s="76"/>
      <c r="X950" s="76"/>
      <c r="Y950" s="76"/>
      <c r="Z950" s="76"/>
      <c r="AA950" s="76"/>
      <c r="AB950" s="76"/>
      <c r="AC950" s="76"/>
      <c r="AD950" s="76"/>
      <c r="AE950" s="76"/>
    </row>
    <row r="951" spans="1:31" ht="15.75" customHeight="1" x14ac:dyDescent="0.3">
      <c r="A951" s="76"/>
      <c r="B951" s="76"/>
      <c r="C951" s="76"/>
      <c r="D951" s="77"/>
      <c r="E951" s="76"/>
      <c r="F951" s="76"/>
      <c r="G951" s="76"/>
      <c r="H951" s="76"/>
      <c r="I951" s="78"/>
      <c r="J951" s="76"/>
      <c r="K951" s="76"/>
      <c r="L951" s="76"/>
      <c r="M951" s="76"/>
      <c r="N951" s="76"/>
      <c r="O951" s="76"/>
      <c r="P951" s="76"/>
      <c r="Q951" s="76"/>
      <c r="R951" s="76"/>
      <c r="S951" s="76"/>
      <c r="T951" s="76"/>
      <c r="U951" s="76"/>
      <c r="V951" s="76"/>
      <c r="W951" s="76"/>
      <c r="X951" s="76"/>
      <c r="Y951" s="76"/>
      <c r="Z951" s="76"/>
      <c r="AA951" s="76"/>
      <c r="AB951" s="76"/>
      <c r="AC951" s="76"/>
      <c r="AD951" s="76"/>
      <c r="AE951" s="76"/>
    </row>
    <row r="952" spans="1:31" ht="15.75" customHeight="1" x14ac:dyDescent="0.3">
      <c r="A952" s="76"/>
      <c r="B952" s="76"/>
      <c r="C952" s="76"/>
      <c r="D952" s="77"/>
      <c r="E952" s="76"/>
      <c r="F952" s="76"/>
      <c r="G952" s="76"/>
      <c r="H952" s="76"/>
      <c r="I952" s="78"/>
      <c r="J952" s="76"/>
      <c r="K952" s="76"/>
      <c r="L952" s="76"/>
      <c r="M952" s="76"/>
      <c r="N952" s="76"/>
      <c r="O952" s="76"/>
      <c r="P952" s="76"/>
      <c r="Q952" s="76"/>
      <c r="R952" s="76"/>
      <c r="S952" s="76"/>
      <c r="T952" s="76"/>
      <c r="U952" s="76"/>
      <c r="V952" s="76"/>
      <c r="W952" s="76"/>
      <c r="X952" s="76"/>
      <c r="Y952" s="76"/>
      <c r="Z952" s="76"/>
      <c r="AA952" s="76"/>
      <c r="AB952" s="76"/>
      <c r="AC952" s="76"/>
      <c r="AD952" s="76"/>
      <c r="AE952" s="76"/>
    </row>
    <row r="953" spans="1:31" ht="15.75" customHeight="1" x14ac:dyDescent="0.3">
      <c r="A953" s="76"/>
      <c r="B953" s="76"/>
      <c r="C953" s="76"/>
      <c r="D953" s="77"/>
      <c r="E953" s="76"/>
      <c r="F953" s="76"/>
      <c r="G953" s="76"/>
      <c r="H953" s="76"/>
      <c r="I953" s="78"/>
      <c r="J953" s="76"/>
      <c r="K953" s="76"/>
      <c r="L953" s="76"/>
      <c r="M953" s="76"/>
      <c r="N953" s="76"/>
      <c r="O953" s="76"/>
      <c r="P953" s="76"/>
      <c r="Q953" s="76"/>
      <c r="R953" s="76"/>
      <c r="S953" s="76"/>
      <c r="T953" s="76"/>
      <c r="U953" s="76"/>
      <c r="V953" s="76"/>
      <c r="W953" s="76"/>
      <c r="X953" s="76"/>
      <c r="Y953" s="76"/>
      <c r="Z953" s="76"/>
      <c r="AA953" s="76"/>
      <c r="AB953" s="76"/>
      <c r="AC953" s="76"/>
      <c r="AD953" s="76"/>
      <c r="AE953" s="76"/>
    </row>
    <row r="954" spans="1:31" ht="15.75" customHeight="1" x14ac:dyDescent="0.3">
      <c r="A954" s="76"/>
      <c r="B954" s="76"/>
      <c r="C954" s="76"/>
      <c r="D954" s="77"/>
      <c r="E954" s="76"/>
      <c r="F954" s="76"/>
      <c r="G954" s="76"/>
      <c r="H954" s="76"/>
      <c r="I954" s="78"/>
      <c r="J954" s="76"/>
      <c r="K954" s="76"/>
      <c r="L954" s="76"/>
      <c r="M954" s="76"/>
      <c r="N954" s="76"/>
      <c r="O954" s="76"/>
      <c r="P954" s="76"/>
      <c r="Q954" s="76"/>
      <c r="R954" s="76"/>
      <c r="S954" s="76"/>
      <c r="T954" s="76"/>
      <c r="U954" s="76"/>
      <c r="V954" s="76"/>
      <c r="W954" s="76"/>
      <c r="X954" s="76"/>
      <c r="Y954" s="76"/>
      <c r="Z954" s="76"/>
      <c r="AA954" s="76"/>
      <c r="AB954" s="76"/>
      <c r="AC954" s="76"/>
      <c r="AD954" s="76"/>
      <c r="AE954" s="76"/>
    </row>
    <row r="955" spans="1:31" ht="15.75" customHeight="1" x14ac:dyDescent="0.3">
      <c r="A955" s="76"/>
      <c r="B955" s="76"/>
      <c r="C955" s="76"/>
      <c r="D955" s="77"/>
      <c r="E955" s="76"/>
      <c r="F955" s="76"/>
      <c r="G955" s="76"/>
      <c r="H955" s="76"/>
      <c r="I955" s="78"/>
      <c r="J955" s="76"/>
      <c r="K955" s="76"/>
      <c r="L955" s="76"/>
      <c r="M955" s="76"/>
      <c r="N955" s="76"/>
      <c r="O955" s="76"/>
      <c r="P955" s="76"/>
      <c r="Q955" s="76"/>
      <c r="R955" s="76"/>
      <c r="S955" s="76"/>
      <c r="T955" s="76"/>
      <c r="U955" s="76"/>
      <c r="V955" s="76"/>
      <c r="W955" s="76"/>
      <c r="X955" s="76"/>
      <c r="Y955" s="76"/>
      <c r="Z955" s="76"/>
      <c r="AA955" s="76"/>
      <c r="AB955" s="76"/>
      <c r="AC955" s="76"/>
      <c r="AD955" s="76"/>
      <c r="AE955" s="76"/>
    </row>
    <row r="956" spans="1:31" ht="15.75" customHeight="1" x14ac:dyDescent="0.3">
      <c r="A956" s="76"/>
      <c r="B956" s="76"/>
      <c r="C956" s="76"/>
      <c r="D956" s="77"/>
      <c r="E956" s="76"/>
      <c r="F956" s="76"/>
      <c r="G956" s="76"/>
      <c r="H956" s="76"/>
      <c r="I956" s="78"/>
      <c r="J956" s="76"/>
      <c r="K956" s="76"/>
      <c r="L956" s="76"/>
      <c r="M956" s="76"/>
      <c r="N956" s="76"/>
      <c r="O956" s="76"/>
      <c r="P956" s="76"/>
      <c r="Q956" s="76"/>
      <c r="R956" s="76"/>
      <c r="S956" s="76"/>
      <c r="T956" s="76"/>
      <c r="U956" s="76"/>
      <c r="V956" s="76"/>
      <c r="W956" s="76"/>
      <c r="X956" s="76"/>
      <c r="Y956" s="76"/>
      <c r="Z956" s="76"/>
      <c r="AA956" s="76"/>
      <c r="AB956" s="76"/>
      <c r="AC956" s="76"/>
      <c r="AD956" s="76"/>
      <c r="AE956" s="76"/>
    </row>
    <row r="957" spans="1:31" ht="15.75" customHeight="1" x14ac:dyDescent="0.3">
      <c r="A957" s="76"/>
      <c r="B957" s="76"/>
      <c r="C957" s="76"/>
      <c r="D957" s="77"/>
      <c r="E957" s="76"/>
      <c r="F957" s="76"/>
      <c r="G957" s="76"/>
      <c r="H957" s="76"/>
      <c r="I957" s="78"/>
      <c r="J957" s="76"/>
      <c r="K957" s="76"/>
      <c r="L957" s="76"/>
      <c r="M957" s="76"/>
      <c r="N957" s="76"/>
      <c r="O957" s="76"/>
      <c r="P957" s="76"/>
      <c r="Q957" s="76"/>
      <c r="R957" s="76"/>
      <c r="S957" s="76"/>
      <c r="T957" s="76"/>
      <c r="U957" s="76"/>
      <c r="V957" s="76"/>
      <c r="W957" s="76"/>
      <c r="X957" s="76"/>
      <c r="Y957" s="76"/>
      <c r="Z957" s="76"/>
      <c r="AA957" s="76"/>
      <c r="AB957" s="76"/>
      <c r="AC957" s="76"/>
      <c r="AD957" s="76"/>
      <c r="AE957" s="76"/>
    </row>
    <row r="958" spans="1:31" ht="15.75" customHeight="1" x14ac:dyDescent="0.3">
      <c r="A958" s="76"/>
      <c r="B958" s="76"/>
      <c r="C958" s="76"/>
      <c r="D958" s="77"/>
      <c r="E958" s="76"/>
      <c r="F958" s="76"/>
      <c r="G958" s="76"/>
      <c r="H958" s="76"/>
      <c r="I958" s="78"/>
      <c r="J958" s="76"/>
      <c r="K958" s="76"/>
      <c r="L958" s="76"/>
      <c r="M958" s="76"/>
      <c r="N958" s="76"/>
      <c r="O958" s="76"/>
      <c r="P958" s="76"/>
      <c r="Q958" s="76"/>
      <c r="R958" s="76"/>
      <c r="S958" s="76"/>
      <c r="T958" s="76"/>
      <c r="U958" s="76"/>
      <c r="V958" s="76"/>
      <c r="W958" s="76"/>
      <c r="X958" s="76"/>
      <c r="Y958" s="76"/>
      <c r="Z958" s="76"/>
      <c r="AA958" s="76"/>
      <c r="AB958" s="76"/>
      <c r="AC958" s="76"/>
      <c r="AD958" s="76"/>
      <c r="AE958" s="76"/>
    </row>
    <row r="959" spans="1:31" ht="15.75" customHeight="1" x14ac:dyDescent="0.3">
      <c r="A959" s="76"/>
      <c r="B959" s="76"/>
      <c r="C959" s="76"/>
      <c r="D959" s="77"/>
      <c r="E959" s="76"/>
      <c r="F959" s="76"/>
      <c r="G959" s="76"/>
      <c r="H959" s="76"/>
      <c r="I959" s="78"/>
      <c r="J959" s="76"/>
      <c r="K959" s="76"/>
      <c r="L959" s="76"/>
      <c r="M959" s="76"/>
      <c r="N959" s="76"/>
      <c r="O959" s="76"/>
      <c r="P959" s="76"/>
      <c r="Q959" s="76"/>
      <c r="R959" s="76"/>
      <c r="S959" s="76"/>
      <c r="T959" s="76"/>
      <c r="U959" s="76"/>
      <c r="V959" s="76"/>
      <c r="W959" s="76"/>
      <c r="X959" s="76"/>
      <c r="Y959" s="76"/>
      <c r="Z959" s="76"/>
      <c r="AA959" s="76"/>
      <c r="AB959" s="76"/>
      <c r="AC959" s="76"/>
      <c r="AD959" s="76"/>
      <c r="AE959" s="76"/>
    </row>
    <row r="960" spans="1:31" ht="15.75" customHeight="1" x14ac:dyDescent="0.3">
      <c r="A960" s="76"/>
      <c r="B960" s="76"/>
      <c r="C960" s="76"/>
      <c r="D960" s="77"/>
      <c r="E960" s="76"/>
      <c r="F960" s="76"/>
      <c r="G960" s="76"/>
      <c r="H960" s="76"/>
      <c r="I960" s="78"/>
      <c r="J960" s="76"/>
      <c r="K960" s="76"/>
      <c r="L960" s="76"/>
      <c r="M960" s="76"/>
      <c r="N960" s="76"/>
      <c r="O960" s="76"/>
      <c r="P960" s="76"/>
      <c r="Q960" s="76"/>
      <c r="R960" s="76"/>
      <c r="S960" s="76"/>
      <c r="T960" s="76"/>
      <c r="U960" s="76"/>
      <c r="V960" s="76"/>
      <c r="W960" s="76"/>
      <c r="X960" s="76"/>
      <c r="Y960" s="76"/>
      <c r="Z960" s="76"/>
      <c r="AA960" s="76"/>
      <c r="AB960" s="76"/>
      <c r="AC960" s="76"/>
      <c r="AD960" s="76"/>
      <c r="AE960" s="76"/>
    </row>
    <row r="961" spans="1:31" ht="15.75" customHeight="1" x14ac:dyDescent="0.3">
      <c r="A961" s="76"/>
      <c r="B961" s="76"/>
      <c r="C961" s="76"/>
      <c r="D961" s="77"/>
      <c r="E961" s="76"/>
      <c r="F961" s="76"/>
      <c r="G961" s="76"/>
      <c r="H961" s="76"/>
      <c r="I961" s="78"/>
      <c r="J961" s="76"/>
      <c r="K961" s="76"/>
      <c r="L961" s="76"/>
      <c r="M961" s="76"/>
      <c r="N961" s="76"/>
      <c r="O961" s="76"/>
      <c r="P961" s="76"/>
      <c r="Q961" s="76"/>
      <c r="R961" s="76"/>
      <c r="S961" s="76"/>
      <c r="T961" s="76"/>
      <c r="U961" s="76"/>
      <c r="V961" s="76"/>
      <c r="W961" s="76"/>
      <c r="X961" s="76"/>
      <c r="Y961" s="76"/>
      <c r="Z961" s="76"/>
      <c r="AA961" s="76"/>
      <c r="AB961" s="76"/>
      <c r="AC961" s="76"/>
      <c r="AD961" s="76"/>
      <c r="AE961" s="76"/>
    </row>
    <row r="962" spans="1:31" ht="15.75" customHeight="1" x14ac:dyDescent="0.3">
      <c r="A962" s="76"/>
      <c r="B962" s="76"/>
      <c r="C962" s="76"/>
      <c r="D962" s="77"/>
      <c r="E962" s="76"/>
      <c r="F962" s="76"/>
      <c r="G962" s="76"/>
      <c r="H962" s="76"/>
      <c r="I962" s="78"/>
      <c r="J962" s="76"/>
      <c r="K962" s="76"/>
      <c r="L962" s="76"/>
      <c r="M962" s="76"/>
      <c r="N962" s="76"/>
      <c r="O962" s="76"/>
      <c r="P962" s="76"/>
      <c r="Q962" s="76"/>
      <c r="R962" s="76"/>
      <c r="S962" s="76"/>
      <c r="T962" s="76"/>
      <c r="U962" s="76"/>
      <c r="V962" s="76"/>
      <c r="W962" s="76"/>
      <c r="X962" s="76"/>
      <c r="Y962" s="76"/>
      <c r="Z962" s="76"/>
      <c r="AA962" s="76"/>
      <c r="AB962" s="76"/>
      <c r="AC962" s="76"/>
      <c r="AD962" s="76"/>
      <c r="AE962" s="76"/>
    </row>
    <row r="963" spans="1:31" ht="15.75" customHeight="1" x14ac:dyDescent="0.3">
      <c r="A963" s="76"/>
      <c r="B963" s="76"/>
      <c r="C963" s="76"/>
      <c r="D963" s="77"/>
      <c r="E963" s="76"/>
      <c r="F963" s="76"/>
      <c r="G963" s="76"/>
      <c r="H963" s="76"/>
      <c r="I963" s="78"/>
      <c r="J963" s="76"/>
      <c r="K963" s="76"/>
      <c r="L963" s="76"/>
      <c r="M963" s="76"/>
      <c r="N963" s="76"/>
      <c r="O963" s="76"/>
      <c r="P963" s="76"/>
      <c r="Q963" s="76"/>
      <c r="R963" s="76"/>
      <c r="S963" s="76"/>
      <c r="T963" s="76"/>
      <c r="U963" s="76"/>
      <c r="V963" s="76"/>
      <c r="W963" s="76"/>
      <c r="X963" s="76"/>
      <c r="Y963" s="76"/>
      <c r="Z963" s="76"/>
      <c r="AA963" s="76"/>
      <c r="AB963" s="76"/>
      <c r="AC963" s="76"/>
      <c r="AD963" s="76"/>
      <c r="AE963" s="76"/>
    </row>
    <row r="964" spans="1:31" ht="15.75" customHeight="1" x14ac:dyDescent="0.3">
      <c r="A964" s="76"/>
      <c r="B964" s="76"/>
      <c r="C964" s="76"/>
      <c r="D964" s="77"/>
      <c r="E964" s="76"/>
      <c r="F964" s="76"/>
      <c r="G964" s="76"/>
      <c r="H964" s="76"/>
      <c r="I964" s="78"/>
      <c r="J964" s="76"/>
      <c r="K964" s="76"/>
      <c r="L964" s="76"/>
      <c r="M964" s="76"/>
      <c r="N964" s="76"/>
      <c r="O964" s="76"/>
      <c r="P964" s="76"/>
      <c r="Q964" s="76"/>
      <c r="R964" s="76"/>
      <c r="S964" s="76"/>
      <c r="T964" s="76"/>
      <c r="U964" s="76"/>
      <c r="V964" s="76"/>
      <c r="W964" s="76"/>
      <c r="X964" s="76"/>
      <c r="Y964" s="76"/>
      <c r="Z964" s="76"/>
      <c r="AA964" s="76"/>
      <c r="AB964" s="76"/>
      <c r="AC964" s="76"/>
      <c r="AD964" s="76"/>
      <c r="AE964" s="76"/>
    </row>
    <row r="965" spans="1:31" ht="15.75" customHeight="1" x14ac:dyDescent="0.3">
      <c r="A965" s="76"/>
      <c r="B965" s="76"/>
      <c r="C965" s="76"/>
      <c r="D965" s="77"/>
      <c r="E965" s="76"/>
      <c r="F965" s="76"/>
      <c r="G965" s="76"/>
      <c r="H965" s="76"/>
      <c r="I965" s="78"/>
      <c r="J965" s="76"/>
      <c r="K965" s="76"/>
      <c r="L965" s="76"/>
      <c r="M965" s="76"/>
      <c r="N965" s="76"/>
      <c r="O965" s="76"/>
      <c r="P965" s="76"/>
      <c r="Q965" s="76"/>
      <c r="R965" s="76"/>
      <c r="S965" s="76"/>
      <c r="T965" s="76"/>
      <c r="U965" s="76"/>
      <c r="V965" s="76"/>
      <c r="W965" s="76"/>
      <c r="X965" s="76"/>
      <c r="Y965" s="76"/>
      <c r="Z965" s="76"/>
      <c r="AA965" s="76"/>
      <c r="AB965" s="76"/>
      <c r="AC965" s="76"/>
      <c r="AD965" s="76"/>
      <c r="AE965" s="76"/>
    </row>
    <row r="966" spans="1:31" ht="15.75" customHeight="1" x14ac:dyDescent="0.3">
      <c r="A966" s="76"/>
      <c r="B966" s="76"/>
      <c r="C966" s="76"/>
      <c r="D966" s="77"/>
      <c r="E966" s="76"/>
      <c r="F966" s="76"/>
      <c r="G966" s="76"/>
      <c r="H966" s="76"/>
      <c r="I966" s="78"/>
      <c r="J966" s="76"/>
      <c r="K966" s="76"/>
      <c r="L966" s="76"/>
      <c r="M966" s="76"/>
      <c r="N966" s="76"/>
      <c r="O966" s="76"/>
      <c r="P966" s="76"/>
      <c r="Q966" s="76"/>
      <c r="R966" s="76"/>
      <c r="S966" s="76"/>
      <c r="T966" s="76"/>
      <c r="U966" s="76"/>
      <c r="V966" s="76"/>
      <c r="W966" s="76"/>
      <c r="X966" s="76"/>
      <c r="Y966" s="76"/>
      <c r="Z966" s="76"/>
      <c r="AA966" s="76"/>
      <c r="AB966" s="76"/>
      <c r="AC966" s="76"/>
      <c r="AD966" s="76"/>
      <c r="AE966" s="76"/>
    </row>
    <row r="967" spans="1:31" ht="15.75" customHeight="1" x14ac:dyDescent="0.3">
      <c r="A967" s="76"/>
      <c r="B967" s="76"/>
      <c r="C967" s="76"/>
      <c r="D967" s="77"/>
      <c r="E967" s="76"/>
      <c r="F967" s="76"/>
      <c r="G967" s="76"/>
      <c r="H967" s="76"/>
      <c r="I967" s="78"/>
      <c r="J967" s="76"/>
      <c r="K967" s="76"/>
      <c r="L967" s="76"/>
      <c r="M967" s="76"/>
      <c r="N967" s="76"/>
      <c r="O967" s="76"/>
      <c r="P967" s="76"/>
      <c r="Q967" s="76"/>
      <c r="R967" s="76"/>
      <c r="S967" s="76"/>
      <c r="T967" s="76"/>
      <c r="U967" s="76"/>
      <c r="V967" s="76"/>
      <c r="W967" s="76"/>
      <c r="X967" s="76"/>
      <c r="Y967" s="76"/>
      <c r="Z967" s="76"/>
      <c r="AA967" s="76"/>
      <c r="AB967" s="76"/>
      <c r="AC967" s="76"/>
      <c r="AD967" s="76"/>
      <c r="AE967" s="76"/>
    </row>
    <row r="968" spans="1:31" ht="15.75" customHeight="1" x14ac:dyDescent="0.3">
      <c r="A968" s="76"/>
      <c r="B968" s="76"/>
      <c r="C968" s="76"/>
      <c r="D968" s="77"/>
      <c r="E968" s="76"/>
      <c r="F968" s="76"/>
      <c r="G968" s="76"/>
      <c r="H968" s="76"/>
      <c r="I968" s="78"/>
      <c r="J968" s="76"/>
      <c r="K968" s="76"/>
      <c r="L968" s="76"/>
      <c r="M968" s="76"/>
      <c r="N968" s="76"/>
      <c r="O968" s="76"/>
      <c r="P968" s="76"/>
      <c r="Q968" s="76"/>
      <c r="R968" s="76"/>
      <c r="S968" s="76"/>
      <c r="T968" s="76"/>
      <c r="U968" s="76"/>
      <c r="V968" s="76"/>
      <c r="W968" s="76"/>
      <c r="X968" s="76"/>
      <c r="Y968" s="76"/>
      <c r="Z968" s="76"/>
      <c r="AA968" s="76"/>
      <c r="AB968" s="76"/>
      <c r="AC968" s="76"/>
      <c r="AD968" s="76"/>
      <c r="AE968" s="76"/>
    </row>
    <row r="969" spans="1:31" ht="15.75" customHeight="1" x14ac:dyDescent="0.3">
      <c r="A969" s="76"/>
      <c r="B969" s="76"/>
      <c r="C969" s="76"/>
      <c r="D969" s="77"/>
      <c r="E969" s="76"/>
      <c r="F969" s="76"/>
      <c r="G969" s="76"/>
      <c r="H969" s="76"/>
      <c r="I969" s="78"/>
      <c r="J969" s="76"/>
      <c r="K969" s="76"/>
      <c r="L969" s="76"/>
      <c r="M969" s="76"/>
      <c r="N969" s="76"/>
      <c r="O969" s="76"/>
      <c r="P969" s="76"/>
      <c r="Q969" s="76"/>
      <c r="R969" s="76"/>
      <c r="S969" s="76"/>
      <c r="T969" s="76"/>
      <c r="U969" s="76"/>
      <c r="V969" s="76"/>
      <c r="W969" s="76"/>
      <c r="X969" s="76"/>
      <c r="Y969" s="76"/>
      <c r="Z969" s="76"/>
      <c r="AA969" s="76"/>
      <c r="AB969" s="76"/>
      <c r="AC969" s="76"/>
      <c r="AD969" s="76"/>
      <c r="AE969" s="76"/>
    </row>
    <row r="970" spans="1:31" ht="15.75" customHeight="1" x14ac:dyDescent="0.3">
      <c r="A970" s="76"/>
      <c r="B970" s="76"/>
      <c r="C970" s="76"/>
      <c r="D970" s="77"/>
      <c r="E970" s="76"/>
      <c r="F970" s="76"/>
      <c r="G970" s="76"/>
      <c r="H970" s="76"/>
      <c r="I970" s="78"/>
      <c r="J970" s="76"/>
      <c r="K970" s="76"/>
      <c r="L970" s="76"/>
      <c r="M970" s="76"/>
      <c r="N970" s="76"/>
      <c r="O970" s="76"/>
      <c r="P970" s="76"/>
      <c r="Q970" s="76"/>
      <c r="R970" s="76"/>
      <c r="S970" s="76"/>
      <c r="T970" s="76"/>
      <c r="U970" s="76"/>
      <c r="V970" s="76"/>
      <c r="W970" s="76"/>
      <c r="X970" s="76"/>
      <c r="Y970" s="76"/>
      <c r="Z970" s="76"/>
      <c r="AA970" s="76"/>
      <c r="AB970" s="76"/>
      <c r="AC970" s="76"/>
      <c r="AD970" s="76"/>
      <c r="AE970" s="76"/>
    </row>
    <row r="971" spans="1:31" ht="15.75" customHeight="1" x14ac:dyDescent="0.3">
      <c r="A971" s="76"/>
      <c r="B971" s="76"/>
      <c r="C971" s="76"/>
      <c r="D971" s="77"/>
      <c r="E971" s="76"/>
      <c r="F971" s="76"/>
      <c r="G971" s="76"/>
      <c r="H971" s="76"/>
      <c r="I971" s="78"/>
      <c r="J971" s="76"/>
      <c r="K971" s="76"/>
      <c r="L971" s="76"/>
      <c r="M971" s="76"/>
      <c r="N971" s="76"/>
      <c r="O971" s="76"/>
      <c r="P971" s="76"/>
      <c r="Q971" s="76"/>
      <c r="R971" s="76"/>
      <c r="S971" s="76"/>
      <c r="T971" s="76"/>
      <c r="U971" s="76"/>
      <c r="V971" s="76"/>
      <c r="W971" s="76"/>
      <c r="X971" s="76"/>
      <c r="Y971" s="76"/>
      <c r="Z971" s="76"/>
      <c r="AA971" s="76"/>
      <c r="AB971" s="76"/>
      <c r="AC971" s="76"/>
      <c r="AD971" s="76"/>
      <c r="AE971" s="76"/>
    </row>
    <row r="972" spans="1:31" ht="15.75" customHeight="1" x14ac:dyDescent="0.3">
      <c r="A972" s="76"/>
      <c r="B972" s="76"/>
      <c r="C972" s="76"/>
      <c r="D972" s="77"/>
      <c r="E972" s="76"/>
      <c r="F972" s="76"/>
      <c r="G972" s="76"/>
      <c r="H972" s="76"/>
      <c r="I972" s="78"/>
      <c r="J972" s="76"/>
      <c r="K972" s="76"/>
      <c r="L972" s="76"/>
      <c r="M972" s="76"/>
      <c r="N972" s="76"/>
      <c r="O972" s="76"/>
      <c r="P972" s="76"/>
      <c r="Q972" s="76"/>
      <c r="R972" s="76"/>
      <c r="S972" s="76"/>
      <c r="T972" s="76"/>
      <c r="U972" s="76"/>
      <c r="V972" s="76"/>
      <c r="W972" s="76"/>
      <c r="X972" s="76"/>
      <c r="Y972" s="76"/>
      <c r="Z972" s="76"/>
      <c r="AA972" s="76"/>
      <c r="AB972" s="76"/>
      <c r="AC972" s="76"/>
      <c r="AD972" s="76"/>
      <c r="AE972" s="76"/>
    </row>
    <row r="973" spans="1:31" ht="15.75" customHeight="1" x14ac:dyDescent="0.3">
      <c r="A973" s="76"/>
      <c r="B973" s="76"/>
      <c r="C973" s="76"/>
      <c r="D973" s="77"/>
      <c r="E973" s="76"/>
      <c r="F973" s="76"/>
      <c r="G973" s="76"/>
      <c r="H973" s="76"/>
      <c r="I973" s="78"/>
      <c r="J973" s="76"/>
      <c r="K973" s="76"/>
      <c r="L973" s="76"/>
      <c r="M973" s="76"/>
      <c r="N973" s="76"/>
      <c r="O973" s="76"/>
      <c r="P973" s="76"/>
      <c r="Q973" s="76"/>
      <c r="R973" s="76"/>
      <c r="S973" s="76"/>
      <c r="T973" s="76"/>
      <c r="U973" s="76"/>
      <c r="V973" s="76"/>
      <c r="W973" s="76"/>
      <c r="X973" s="76"/>
      <c r="Y973" s="76"/>
      <c r="Z973" s="76"/>
      <c r="AA973" s="76"/>
      <c r="AB973" s="76"/>
      <c r="AC973" s="76"/>
      <c r="AD973" s="76"/>
      <c r="AE973" s="76"/>
    </row>
    <row r="974" spans="1:31" ht="15.75" customHeight="1" x14ac:dyDescent="0.3">
      <c r="A974" s="76"/>
      <c r="B974" s="76"/>
      <c r="C974" s="76"/>
      <c r="D974" s="77"/>
      <c r="E974" s="76"/>
      <c r="F974" s="76"/>
      <c r="G974" s="76"/>
      <c r="H974" s="76"/>
      <c r="I974" s="78"/>
      <c r="J974" s="76"/>
      <c r="K974" s="76"/>
      <c r="L974" s="76"/>
      <c r="M974" s="76"/>
      <c r="N974" s="76"/>
      <c r="O974" s="76"/>
      <c r="P974" s="76"/>
      <c r="Q974" s="76"/>
      <c r="R974" s="76"/>
      <c r="S974" s="76"/>
      <c r="T974" s="76"/>
      <c r="U974" s="76"/>
      <c r="V974" s="76"/>
      <c r="W974" s="76"/>
      <c r="X974" s="76"/>
      <c r="Y974" s="76"/>
      <c r="Z974" s="76"/>
      <c r="AA974" s="76"/>
      <c r="AB974" s="76"/>
      <c r="AC974" s="76"/>
      <c r="AD974" s="76"/>
      <c r="AE974" s="76"/>
    </row>
    <row r="975" spans="1:31" ht="15.75" customHeight="1" x14ac:dyDescent="0.3">
      <c r="A975" s="76"/>
      <c r="B975" s="76"/>
      <c r="C975" s="76"/>
      <c r="D975" s="77"/>
      <c r="E975" s="76"/>
      <c r="F975" s="76"/>
      <c r="G975" s="76"/>
      <c r="H975" s="76"/>
      <c r="I975" s="78"/>
      <c r="J975" s="76"/>
      <c r="K975" s="76"/>
      <c r="L975" s="76"/>
      <c r="M975" s="76"/>
      <c r="N975" s="76"/>
      <c r="O975" s="76"/>
      <c r="P975" s="76"/>
      <c r="Q975" s="76"/>
      <c r="R975" s="76"/>
      <c r="S975" s="76"/>
      <c r="T975" s="76"/>
      <c r="U975" s="76"/>
      <c r="V975" s="76"/>
      <c r="W975" s="76"/>
      <c r="X975" s="76"/>
      <c r="Y975" s="76"/>
      <c r="Z975" s="76"/>
      <c r="AA975" s="76"/>
      <c r="AB975" s="76"/>
      <c r="AC975" s="76"/>
      <c r="AD975" s="76"/>
      <c r="AE975" s="76"/>
    </row>
    <row r="976" spans="1:31" ht="15.75" customHeight="1" x14ac:dyDescent="0.3">
      <c r="A976" s="76"/>
      <c r="B976" s="76"/>
      <c r="C976" s="76"/>
      <c r="D976" s="77"/>
      <c r="E976" s="76"/>
      <c r="F976" s="76"/>
      <c r="G976" s="76"/>
      <c r="H976" s="76"/>
      <c r="I976" s="78"/>
      <c r="J976" s="76"/>
      <c r="K976" s="76"/>
      <c r="L976" s="76"/>
      <c r="M976" s="76"/>
      <c r="N976" s="76"/>
      <c r="O976" s="76"/>
      <c r="P976" s="76"/>
      <c r="Q976" s="76"/>
      <c r="R976" s="76"/>
      <c r="S976" s="76"/>
      <c r="T976" s="76"/>
      <c r="U976" s="76"/>
      <c r="V976" s="76"/>
      <c r="W976" s="76"/>
      <c r="X976" s="76"/>
      <c r="Y976" s="76"/>
      <c r="Z976" s="76"/>
      <c r="AA976" s="76"/>
      <c r="AB976" s="76"/>
      <c r="AC976" s="76"/>
      <c r="AD976" s="76"/>
      <c r="AE976" s="76"/>
    </row>
    <row r="977" spans="1:31" ht="15.75" customHeight="1" x14ac:dyDescent="0.3">
      <c r="A977" s="76"/>
      <c r="B977" s="76"/>
      <c r="C977" s="76"/>
      <c r="D977" s="77"/>
      <c r="E977" s="76"/>
      <c r="F977" s="76"/>
      <c r="G977" s="76"/>
      <c r="H977" s="76"/>
      <c r="I977" s="78"/>
      <c r="J977" s="76"/>
      <c r="K977" s="76"/>
      <c r="L977" s="76"/>
      <c r="M977" s="76"/>
      <c r="N977" s="76"/>
      <c r="O977" s="76"/>
      <c r="P977" s="76"/>
      <c r="Q977" s="76"/>
      <c r="R977" s="76"/>
      <c r="S977" s="76"/>
      <c r="T977" s="76"/>
      <c r="U977" s="76"/>
      <c r="V977" s="76"/>
      <c r="W977" s="76"/>
      <c r="X977" s="76"/>
      <c r="Y977" s="76"/>
      <c r="Z977" s="76"/>
      <c r="AA977" s="76"/>
      <c r="AB977" s="76"/>
      <c r="AC977" s="76"/>
      <c r="AD977" s="76"/>
      <c r="AE977" s="76"/>
    </row>
    <row r="978" spans="1:31" ht="15.75" customHeight="1" x14ac:dyDescent="0.3">
      <c r="A978" s="76"/>
      <c r="B978" s="76"/>
      <c r="C978" s="76"/>
      <c r="D978" s="77"/>
      <c r="E978" s="76"/>
      <c r="F978" s="76"/>
      <c r="G978" s="76"/>
      <c r="H978" s="76"/>
      <c r="I978" s="78"/>
      <c r="J978" s="76"/>
      <c r="K978" s="76"/>
      <c r="L978" s="76"/>
      <c r="M978" s="76"/>
      <c r="N978" s="76"/>
      <c r="O978" s="76"/>
      <c r="P978" s="76"/>
      <c r="Q978" s="76"/>
      <c r="R978" s="76"/>
      <c r="S978" s="76"/>
      <c r="T978" s="76"/>
      <c r="U978" s="76"/>
      <c r="V978" s="76"/>
      <c r="W978" s="76"/>
      <c r="X978" s="76"/>
      <c r="Y978" s="76"/>
      <c r="Z978" s="76"/>
      <c r="AA978" s="76"/>
      <c r="AB978" s="76"/>
      <c r="AC978" s="76"/>
      <c r="AD978" s="76"/>
      <c r="AE978" s="76"/>
    </row>
    <row r="979" spans="1:31" ht="15.75" customHeight="1" x14ac:dyDescent="0.3">
      <c r="A979" s="76"/>
      <c r="B979" s="76"/>
      <c r="C979" s="76"/>
      <c r="D979" s="77"/>
      <c r="E979" s="76"/>
      <c r="F979" s="76"/>
      <c r="G979" s="76"/>
      <c r="H979" s="76"/>
      <c r="I979" s="78"/>
      <c r="J979" s="76"/>
      <c r="K979" s="76"/>
      <c r="L979" s="76"/>
      <c r="M979" s="76"/>
      <c r="N979" s="76"/>
      <c r="O979" s="76"/>
      <c r="P979" s="76"/>
      <c r="Q979" s="76"/>
      <c r="R979" s="76"/>
      <c r="S979" s="76"/>
      <c r="T979" s="76"/>
      <c r="U979" s="76"/>
      <c r="V979" s="76"/>
      <c r="W979" s="76"/>
      <c r="X979" s="76"/>
      <c r="Y979" s="76"/>
      <c r="Z979" s="76"/>
      <c r="AA979" s="76"/>
      <c r="AB979" s="76"/>
      <c r="AC979" s="76"/>
      <c r="AD979" s="76"/>
      <c r="AE979" s="76"/>
    </row>
    <row r="980" spans="1:31" ht="15.75" customHeight="1" x14ac:dyDescent="0.3">
      <c r="A980" s="76"/>
      <c r="B980" s="76"/>
      <c r="C980" s="76"/>
      <c r="D980" s="77"/>
      <c r="E980" s="76"/>
      <c r="F980" s="76"/>
      <c r="G980" s="76"/>
      <c r="H980" s="76"/>
      <c r="I980" s="78"/>
      <c r="J980" s="76"/>
      <c r="K980" s="76"/>
      <c r="L980" s="76"/>
      <c r="M980" s="76"/>
      <c r="N980" s="76"/>
      <c r="O980" s="76"/>
      <c r="P980" s="76"/>
      <c r="Q980" s="76"/>
      <c r="R980" s="76"/>
      <c r="S980" s="76"/>
      <c r="T980" s="76"/>
      <c r="U980" s="76"/>
      <c r="V980" s="76"/>
      <c r="W980" s="76"/>
      <c r="X980" s="76"/>
      <c r="Y980" s="76"/>
      <c r="Z980" s="76"/>
      <c r="AA980" s="76"/>
      <c r="AB980" s="76"/>
      <c r="AC980" s="76"/>
      <c r="AD980" s="76"/>
      <c r="AE980" s="76"/>
    </row>
    <row r="981" spans="1:31" ht="15.75" customHeight="1" x14ac:dyDescent="0.3">
      <c r="A981" s="76"/>
      <c r="B981" s="76"/>
      <c r="C981" s="76"/>
      <c r="D981" s="77"/>
      <c r="E981" s="76"/>
      <c r="F981" s="76"/>
      <c r="G981" s="76"/>
      <c r="H981" s="76"/>
      <c r="I981" s="78"/>
      <c r="J981" s="76"/>
      <c r="K981" s="76"/>
      <c r="L981" s="76"/>
      <c r="M981" s="76"/>
      <c r="N981" s="76"/>
      <c r="O981" s="76"/>
      <c r="P981" s="76"/>
      <c r="Q981" s="76"/>
      <c r="R981" s="76"/>
      <c r="S981" s="76"/>
      <c r="T981" s="76"/>
      <c r="U981" s="76"/>
      <c r="V981" s="76"/>
      <c r="W981" s="76"/>
      <c r="X981" s="76"/>
      <c r="Y981" s="76"/>
      <c r="Z981" s="76"/>
      <c r="AA981" s="76"/>
      <c r="AB981" s="76"/>
      <c r="AC981" s="76"/>
      <c r="AD981" s="76"/>
      <c r="AE981" s="76"/>
    </row>
    <row r="982" spans="1:31" ht="15.75" customHeight="1" x14ac:dyDescent="0.3">
      <c r="A982" s="76"/>
      <c r="B982" s="76"/>
      <c r="C982" s="76"/>
      <c r="D982" s="77"/>
      <c r="E982" s="76"/>
      <c r="F982" s="76"/>
      <c r="G982" s="76"/>
      <c r="H982" s="76"/>
      <c r="I982" s="78"/>
      <c r="J982" s="76"/>
      <c r="K982" s="76"/>
      <c r="L982" s="76"/>
      <c r="M982" s="76"/>
      <c r="N982" s="76"/>
      <c r="O982" s="76"/>
      <c r="P982" s="76"/>
      <c r="Q982" s="76"/>
      <c r="R982" s="76"/>
      <c r="S982" s="76"/>
      <c r="T982" s="76"/>
      <c r="U982" s="76"/>
      <c r="V982" s="76"/>
      <c r="W982" s="76"/>
      <c r="X982" s="76"/>
      <c r="Y982" s="76"/>
      <c r="Z982" s="76"/>
      <c r="AA982" s="76"/>
      <c r="AB982" s="76"/>
      <c r="AC982" s="76"/>
      <c r="AD982" s="76"/>
      <c r="AE982" s="76"/>
    </row>
    <row r="983" spans="1:31" ht="15.75" customHeight="1" x14ac:dyDescent="0.3">
      <c r="A983" s="76"/>
      <c r="B983" s="76"/>
      <c r="C983" s="76"/>
      <c r="D983" s="77"/>
      <c r="E983" s="76"/>
      <c r="F983" s="76"/>
      <c r="G983" s="76"/>
      <c r="H983" s="76"/>
      <c r="I983" s="78"/>
      <c r="J983" s="76"/>
      <c r="K983" s="76"/>
      <c r="L983" s="76"/>
      <c r="M983" s="76"/>
      <c r="N983" s="76"/>
      <c r="O983" s="76"/>
      <c r="P983" s="76"/>
      <c r="Q983" s="76"/>
      <c r="R983" s="76"/>
      <c r="S983" s="76"/>
      <c r="T983" s="76"/>
      <c r="U983" s="76"/>
      <c r="V983" s="76"/>
      <c r="W983" s="76"/>
      <c r="X983" s="76"/>
      <c r="Y983" s="76"/>
      <c r="Z983" s="76"/>
      <c r="AA983" s="76"/>
      <c r="AB983" s="76"/>
      <c r="AC983" s="76"/>
      <c r="AD983" s="76"/>
      <c r="AE983" s="76"/>
    </row>
    <row r="984" spans="1:31" ht="15.75" customHeight="1" x14ac:dyDescent="0.3">
      <c r="A984" s="76"/>
      <c r="B984" s="76"/>
      <c r="C984" s="76"/>
      <c r="D984" s="77"/>
      <c r="E984" s="76"/>
      <c r="F984" s="76"/>
      <c r="G984" s="76"/>
      <c r="H984" s="76"/>
      <c r="I984" s="78"/>
      <c r="J984" s="76"/>
      <c r="K984" s="76"/>
      <c r="L984" s="76"/>
      <c r="M984" s="76"/>
      <c r="N984" s="76"/>
      <c r="O984" s="76"/>
      <c r="P984" s="76"/>
      <c r="Q984" s="76"/>
      <c r="R984" s="76"/>
      <c r="S984" s="76"/>
      <c r="T984" s="76"/>
      <c r="U984" s="76"/>
      <c r="V984" s="76"/>
      <c r="W984" s="76"/>
      <c r="X984" s="76"/>
      <c r="Y984" s="76"/>
      <c r="Z984" s="76"/>
      <c r="AA984" s="76"/>
      <c r="AB984" s="76"/>
      <c r="AC984" s="76"/>
      <c r="AD984" s="76"/>
      <c r="AE984" s="76"/>
    </row>
    <row r="985" spans="1:31" ht="15.75" customHeight="1" x14ac:dyDescent="0.3">
      <c r="A985" s="76"/>
      <c r="B985" s="76"/>
      <c r="C985" s="76"/>
      <c r="D985" s="77"/>
      <c r="E985" s="76"/>
      <c r="F985" s="76"/>
      <c r="G985" s="76"/>
      <c r="H985" s="76"/>
      <c r="I985" s="78"/>
      <c r="J985" s="76"/>
      <c r="K985" s="76"/>
      <c r="L985" s="76"/>
      <c r="M985" s="76"/>
      <c r="N985" s="76"/>
      <c r="O985" s="76"/>
      <c r="P985" s="76"/>
      <c r="Q985" s="76"/>
      <c r="R985" s="76"/>
      <c r="S985" s="76"/>
      <c r="T985" s="76"/>
      <c r="U985" s="76"/>
      <c r="V985" s="76"/>
      <c r="W985" s="76"/>
      <c r="X985" s="76"/>
      <c r="Y985" s="76"/>
      <c r="Z985" s="76"/>
      <c r="AA985" s="76"/>
      <c r="AB985" s="76"/>
      <c r="AC985" s="76"/>
      <c r="AD985" s="76"/>
      <c r="AE985" s="76"/>
    </row>
    <row r="986" spans="1:31" ht="15.75" customHeight="1" x14ac:dyDescent="0.3">
      <c r="A986" s="76"/>
      <c r="B986" s="76"/>
      <c r="C986" s="76"/>
      <c r="D986" s="77"/>
      <c r="E986" s="76"/>
      <c r="F986" s="76"/>
      <c r="G986" s="76"/>
      <c r="H986" s="76"/>
      <c r="I986" s="78"/>
      <c r="J986" s="76"/>
      <c r="K986" s="76"/>
      <c r="L986" s="76"/>
      <c r="M986" s="76"/>
      <c r="N986" s="76"/>
      <c r="O986" s="76"/>
      <c r="P986" s="76"/>
      <c r="Q986" s="76"/>
      <c r="R986" s="76"/>
      <c r="S986" s="76"/>
      <c r="T986" s="76"/>
      <c r="U986" s="76"/>
      <c r="V986" s="76"/>
      <c r="W986" s="76"/>
      <c r="X986" s="76"/>
      <c r="Y986" s="76"/>
      <c r="Z986" s="76"/>
      <c r="AA986" s="76"/>
      <c r="AB986" s="76"/>
      <c r="AC986" s="76"/>
      <c r="AD986" s="76"/>
      <c r="AE986" s="76"/>
    </row>
    <row r="987" spans="1:31" ht="15.75" customHeight="1" x14ac:dyDescent="0.3">
      <c r="A987" s="76"/>
      <c r="B987" s="76"/>
      <c r="C987" s="76"/>
      <c r="D987" s="77"/>
      <c r="E987" s="76"/>
      <c r="F987" s="76"/>
      <c r="G987" s="76"/>
      <c r="H987" s="76"/>
      <c r="I987" s="78"/>
      <c r="J987" s="76"/>
      <c r="K987" s="76"/>
      <c r="L987" s="76"/>
      <c r="M987" s="76"/>
      <c r="N987" s="76"/>
      <c r="O987" s="76"/>
      <c r="P987" s="76"/>
      <c r="Q987" s="76"/>
      <c r="R987" s="76"/>
      <c r="S987" s="76"/>
      <c r="T987" s="76"/>
      <c r="U987" s="76"/>
      <c r="V987" s="76"/>
      <c r="W987" s="76"/>
      <c r="X987" s="76"/>
      <c r="Y987" s="76"/>
      <c r="Z987" s="76"/>
      <c r="AA987" s="76"/>
      <c r="AB987" s="76"/>
      <c r="AC987" s="76"/>
      <c r="AD987" s="76"/>
      <c r="AE987" s="76"/>
    </row>
    <row r="988" spans="1:31" ht="15.75" customHeight="1" x14ac:dyDescent="0.3">
      <c r="A988" s="76"/>
      <c r="B988" s="76"/>
      <c r="C988" s="76"/>
      <c r="D988" s="77"/>
      <c r="E988" s="76"/>
      <c r="F988" s="76"/>
      <c r="G988" s="76"/>
      <c r="H988" s="76"/>
      <c r="I988" s="78"/>
      <c r="J988" s="76"/>
      <c r="K988" s="76"/>
      <c r="L988" s="76"/>
      <c r="M988" s="76"/>
      <c r="N988" s="76"/>
      <c r="O988" s="76"/>
      <c r="P988" s="76"/>
      <c r="Q988" s="76"/>
      <c r="R988" s="76"/>
      <c r="S988" s="76"/>
      <c r="T988" s="76"/>
      <c r="U988" s="76"/>
      <c r="V988" s="76"/>
      <c r="W988" s="76"/>
      <c r="X988" s="76"/>
      <c r="Y988" s="76"/>
      <c r="Z988" s="76"/>
      <c r="AA988" s="76"/>
      <c r="AB988" s="76"/>
      <c r="AC988" s="76"/>
      <c r="AD988" s="76"/>
      <c r="AE988" s="76"/>
    </row>
    <row r="989" spans="1:31" ht="15.75" customHeight="1" x14ac:dyDescent="0.3">
      <c r="A989" s="76"/>
      <c r="B989" s="76"/>
      <c r="C989" s="76"/>
      <c r="D989" s="77"/>
      <c r="E989" s="76"/>
      <c r="F989" s="76"/>
      <c r="G989" s="76"/>
      <c r="H989" s="76"/>
      <c r="I989" s="78"/>
      <c r="J989" s="76"/>
      <c r="K989" s="76"/>
      <c r="L989" s="76"/>
      <c r="M989" s="76"/>
      <c r="N989" s="76"/>
      <c r="O989" s="76"/>
      <c r="P989" s="76"/>
      <c r="Q989" s="76"/>
      <c r="R989" s="76"/>
      <c r="S989" s="76"/>
      <c r="T989" s="76"/>
      <c r="U989" s="76"/>
      <c r="V989" s="76"/>
      <c r="W989" s="76"/>
      <c r="X989" s="76"/>
      <c r="Y989" s="76"/>
      <c r="Z989" s="76"/>
      <c r="AA989" s="76"/>
      <c r="AB989" s="76"/>
      <c r="AC989" s="76"/>
      <c r="AD989" s="76"/>
      <c r="AE989" s="76"/>
    </row>
    <row r="990" spans="1:31" ht="15.75" customHeight="1" x14ac:dyDescent="0.3">
      <c r="A990" s="76"/>
      <c r="B990" s="76"/>
      <c r="C990" s="76"/>
      <c r="D990" s="77"/>
      <c r="E990" s="76"/>
      <c r="F990" s="76"/>
      <c r="G990" s="76"/>
      <c r="H990" s="76"/>
      <c r="I990" s="78"/>
      <c r="J990" s="76"/>
      <c r="K990" s="76"/>
      <c r="L990" s="76"/>
      <c r="M990" s="76"/>
      <c r="N990" s="76"/>
      <c r="O990" s="76"/>
      <c r="P990" s="76"/>
      <c r="Q990" s="76"/>
      <c r="R990" s="76"/>
      <c r="S990" s="76"/>
      <c r="T990" s="76"/>
      <c r="U990" s="76"/>
      <c r="V990" s="76"/>
      <c r="W990" s="76"/>
      <c r="X990" s="76"/>
      <c r="Y990" s="76"/>
      <c r="Z990" s="76"/>
      <c r="AA990" s="76"/>
      <c r="AB990" s="76"/>
      <c r="AC990" s="76"/>
      <c r="AD990" s="76"/>
      <c r="AE990" s="76"/>
    </row>
    <row r="991" spans="1:31" ht="15.75" customHeight="1" x14ac:dyDescent="0.3">
      <c r="A991" s="76"/>
      <c r="B991" s="76"/>
      <c r="C991" s="76"/>
      <c r="D991" s="77"/>
      <c r="E991" s="76"/>
      <c r="F991" s="76"/>
      <c r="G991" s="76"/>
      <c r="H991" s="76"/>
      <c r="I991" s="78"/>
      <c r="J991" s="76"/>
      <c r="K991" s="76"/>
      <c r="L991" s="76"/>
      <c r="M991" s="76"/>
      <c r="N991" s="76"/>
      <c r="O991" s="76"/>
      <c r="P991" s="76"/>
      <c r="Q991" s="76"/>
      <c r="R991" s="76"/>
      <c r="S991" s="76"/>
      <c r="T991" s="76"/>
      <c r="U991" s="76"/>
      <c r="V991" s="76"/>
      <c r="W991" s="76"/>
      <c r="X991" s="76"/>
      <c r="Y991" s="76"/>
      <c r="Z991" s="76"/>
      <c r="AA991" s="76"/>
      <c r="AB991" s="76"/>
      <c r="AC991" s="76"/>
      <c r="AD991" s="76"/>
      <c r="AE991" s="76"/>
    </row>
    <row r="992" spans="1:31" ht="15.75" customHeight="1" x14ac:dyDescent="0.3">
      <c r="A992" s="76"/>
      <c r="B992" s="76"/>
      <c r="C992" s="76"/>
      <c r="D992" s="77"/>
      <c r="E992" s="76"/>
      <c r="F992" s="76"/>
      <c r="G992" s="76"/>
      <c r="H992" s="76"/>
      <c r="I992" s="78"/>
      <c r="J992" s="76"/>
      <c r="K992" s="76"/>
      <c r="L992" s="76"/>
      <c r="M992" s="76"/>
      <c r="N992" s="76"/>
      <c r="O992" s="76"/>
      <c r="P992" s="76"/>
      <c r="Q992" s="76"/>
      <c r="R992" s="76"/>
      <c r="S992" s="76"/>
      <c r="T992" s="76"/>
      <c r="U992" s="76"/>
      <c r="V992" s="76"/>
      <c r="W992" s="76"/>
      <c r="X992" s="76"/>
      <c r="Y992" s="76"/>
      <c r="Z992" s="76"/>
      <c r="AA992" s="76"/>
      <c r="AB992" s="76"/>
      <c r="AC992" s="76"/>
      <c r="AD992" s="76"/>
      <c r="AE992" s="76"/>
    </row>
    <row r="993" spans="1:31" ht="15.75" customHeight="1" x14ac:dyDescent="0.3">
      <c r="A993" s="76"/>
      <c r="B993" s="76"/>
      <c r="C993" s="76"/>
      <c r="D993" s="77"/>
      <c r="E993" s="76"/>
      <c r="F993" s="76"/>
      <c r="G993" s="76"/>
      <c r="H993" s="76"/>
      <c r="I993" s="78"/>
      <c r="J993" s="76"/>
      <c r="K993" s="76"/>
      <c r="L993" s="76"/>
      <c r="M993" s="76"/>
      <c r="N993" s="76"/>
      <c r="O993" s="76"/>
      <c r="P993" s="76"/>
      <c r="Q993" s="76"/>
      <c r="R993" s="76"/>
      <c r="S993" s="76"/>
      <c r="T993" s="76"/>
      <c r="U993" s="76"/>
      <c r="V993" s="76"/>
      <c r="W993" s="76"/>
      <c r="X993" s="76"/>
      <c r="Y993" s="76"/>
      <c r="Z993" s="76"/>
      <c r="AA993" s="76"/>
      <c r="AB993" s="76"/>
      <c r="AC993" s="76"/>
      <c r="AD993" s="76"/>
      <c r="AE993" s="76"/>
    </row>
    <row r="994" spans="1:31" ht="15.75" customHeight="1" x14ac:dyDescent="0.3">
      <c r="A994" s="76"/>
      <c r="B994" s="76"/>
      <c r="C994" s="76"/>
      <c r="D994" s="77"/>
      <c r="E994" s="76"/>
      <c r="F994" s="76"/>
      <c r="G994" s="76"/>
      <c r="H994" s="76"/>
      <c r="I994" s="78"/>
      <c r="J994" s="76"/>
      <c r="K994" s="76"/>
      <c r="L994" s="76"/>
      <c r="M994" s="76"/>
      <c r="N994" s="76"/>
      <c r="O994" s="76"/>
      <c r="P994" s="76"/>
      <c r="Q994" s="76"/>
      <c r="R994" s="76"/>
      <c r="S994" s="76"/>
      <c r="T994" s="76"/>
      <c r="U994" s="76"/>
      <c r="V994" s="76"/>
      <c r="W994" s="76"/>
      <c r="X994" s="76"/>
      <c r="Y994" s="76"/>
      <c r="Z994" s="76"/>
      <c r="AA994" s="76"/>
      <c r="AB994" s="76"/>
      <c r="AC994" s="76"/>
      <c r="AD994" s="76"/>
      <c r="AE994" s="76"/>
    </row>
    <row r="995" spans="1:31" ht="15.75" customHeight="1" x14ac:dyDescent="0.3">
      <c r="A995" s="76"/>
      <c r="B995" s="76"/>
      <c r="C995" s="76"/>
      <c r="D995" s="77"/>
      <c r="E995" s="76"/>
      <c r="F995" s="76"/>
      <c r="G995" s="76"/>
      <c r="H995" s="76"/>
      <c r="I995" s="78"/>
      <c r="J995" s="76"/>
      <c r="K995" s="76"/>
      <c r="L995" s="76"/>
      <c r="M995" s="76"/>
      <c r="N995" s="76"/>
      <c r="O995" s="76"/>
      <c r="P995" s="76"/>
      <c r="Q995" s="76"/>
      <c r="R995" s="76"/>
      <c r="S995" s="76"/>
      <c r="T995" s="76"/>
      <c r="U995" s="76"/>
      <c r="V995" s="76"/>
      <c r="W995" s="76"/>
      <c r="X995" s="76"/>
      <c r="Y995" s="76"/>
      <c r="Z995" s="76"/>
      <c r="AA995" s="76"/>
      <c r="AB995" s="76"/>
      <c r="AC995" s="76"/>
      <c r="AD995" s="76"/>
      <c r="AE995" s="76"/>
    </row>
    <row r="996" spans="1:31" ht="15.75" customHeight="1" x14ac:dyDescent="0.3">
      <c r="A996" s="76"/>
      <c r="B996" s="76"/>
      <c r="C996" s="76"/>
      <c r="D996" s="77"/>
      <c r="E996" s="76"/>
      <c r="F996" s="76"/>
      <c r="G996" s="76"/>
      <c r="H996" s="76"/>
      <c r="I996" s="78"/>
      <c r="J996" s="76"/>
      <c r="K996" s="76"/>
      <c r="L996" s="76"/>
      <c r="M996" s="76"/>
      <c r="N996" s="76"/>
      <c r="O996" s="76"/>
      <c r="P996" s="76"/>
      <c r="Q996" s="76"/>
      <c r="R996" s="76"/>
      <c r="S996" s="76"/>
      <c r="T996" s="76"/>
      <c r="U996" s="76"/>
      <c r="V996" s="76"/>
      <c r="W996" s="76"/>
      <c r="X996" s="76"/>
      <c r="Y996" s="76"/>
      <c r="Z996" s="76"/>
      <c r="AA996" s="76"/>
      <c r="AB996" s="76"/>
      <c r="AC996" s="76"/>
      <c r="AD996" s="76"/>
      <c r="AE996" s="76"/>
    </row>
    <row r="997" spans="1:31" ht="15.75" customHeight="1" x14ac:dyDescent="0.3">
      <c r="A997" s="76"/>
      <c r="B997" s="76"/>
      <c r="C997" s="76"/>
      <c r="D997" s="77"/>
      <c r="E997" s="76"/>
      <c r="F997" s="76"/>
      <c r="G997" s="76"/>
      <c r="H997" s="76"/>
      <c r="I997" s="78"/>
      <c r="J997" s="76"/>
      <c r="K997" s="76"/>
      <c r="L997" s="76"/>
      <c r="M997" s="76"/>
      <c r="N997" s="76"/>
      <c r="O997" s="76"/>
      <c r="P997" s="76"/>
      <c r="Q997" s="76"/>
      <c r="R997" s="76"/>
      <c r="S997" s="76"/>
      <c r="T997" s="76"/>
      <c r="U997" s="76"/>
      <c r="V997" s="76"/>
      <c r="W997" s="76"/>
      <c r="X997" s="76"/>
      <c r="Y997" s="76"/>
      <c r="Z997" s="76"/>
      <c r="AA997" s="76"/>
      <c r="AB997" s="76"/>
      <c r="AC997" s="76"/>
      <c r="AD997" s="76"/>
      <c r="AE997" s="76"/>
    </row>
    <row r="998" spans="1:31" ht="15.75" customHeight="1" x14ac:dyDescent="0.3">
      <c r="A998" s="76"/>
      <c r="B998" s="76"/>
      <c r="C998" s="76"/>
      <c r="D998" s="77"/>
      <c r="E998" s="76"/>
      <c r="F998" s="76"/>
      <c r="G998" s="76"/>
      <c r="H998" s="76"/>
      <c r="I998" s="78"/>
      <c r="J998" s="76"/>
      <c r="K998" s="76"/>
      <c r="L998" s="76"/>
      <c r="M998" s="76"/>
      <c r="N998" s="76"/>
      <c r="O998" s="76"/>
      <c r="P998" s="76"/>
      <c r="Q998" s="76"/>
      <c r="R998" s="76"/>
      <c r="S998" s="76"/>
      <c r="T998" s="76"/>
      <c r="U998" s="76"/>
      <c r="V998" s="76"/>
      <c r="W998" s="76"/>
      <c r="X998" s="76"/>
      <c r="Y998" s="76"/>
      <c r="Z998" s="76"/>
      <c r="AA998" s="76"/>
      <c r="AB998" s="76"/>
      <c r="AC998" s="76"/>
      <c r="AD998" s="76"/>
      <c r="AE998" s="76"/>
    </row>
    <row r="999" spans="1:31" ht="15.75" customHeight="1" x14ac:dyDescent="0.3">
      <c r="A999" s="76"/>
      <c r="B999" s="76"/>
      <c r="C999" s="76"/>
      <c r="D999" s="77"/>
      <c r="E999" s="76"/>
      <c r="F999" s="76"/>
      <c r="G999" s="76"/>
      <c r="H999" s="76"/>
      <c r="I999" s="78"/>
      <c r="J999" s="76"/>
      <c r="K999" s="76"/>
      <c r="L999" s="76"/>
      <c r="M999" s="76"/>
      <c r="N999" s="76"/>
      <c r="O999" s="76"/>
      <c r="P999" s="76"/>
      <c r="Q999" s="76"/>
      <c r="R999" s="76"/>
      <c r="S999" s="76"/>
      <c r="T999" s="76"/>
      <c r="U999" s="76"/>
      <c r="V999" s="76"/>
      <c r="W999" s="76"/>
      <c r="X999" s="76"/>
      <c r="Y999" s="76"/>
      <c r="Z999" s="76"/>
      <c r="AA999" s="76"/>
      <c r="AB999" s="76"/>
      <c r="AC999" s="76"/>
      <c r="AD999" s="76"/>
      <c r="AE999" s="76"/>
    </row>
    <row r="1000" spans="1:31" ht="15.75" customHeight="1" x14ac:dyDescent="0.3">
      <c r="A1000" s="76"/>
      <c r="B1000" s="76"/>
      <c r="C1000" s="76"/>
      <c r="D1000" s="77"/>
      <c r="E1000" s="76"/>
      <c r="F1000" s="76"/>
      <c r="G1000" s="76"/>
      <c r="H1000" s="76"/>
      <c r="I1000" s="78"/>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row>
  </sheetData>
  <mergeCells count="17">
    <mergeCell ref="C48:E48"/>
    <mergeCell ref="D54:H54"/>
    <mergeCell ref="C87:D88"/>
    <mergeCell ref="C96:D97"/>
    <mergeCell ref="F107:J107"/>
    <mergeCell ref="C52:E52"/>
    <mergeCell ref="C60:E60"/>
    <mergeCell ref="C64:D64"/>
    <mergeCell ref="C70:F70"/>
    <mergeCell ref="C71:E71"/>
    <mergeCell ref="C74:F74"/>
    <mergeCell ref="E84:I85"/>
    <mergeCell ref="C2:D2"/>
    <mergeCell ref="C19:C20"/>
    <mergeCell ref="D19:D20"/>
    <mergeCell ref="E19:E20"/>
    <mergeCell ref="F19:F20"/>
  </mergeCells>
  <dataValidations count="2">
    <dataValidation type="list" allowBlank="1" sqref="D66" xr:uid="{00000000-0002-0000-0100-000000000000}">
      <formula1>"Revenue,EBITDA,Net Income"</formula1>
    </dataValidation>
    <dataValidation type="list" allowBlank="1" sqref="D62" xr:uid="{00000000-0002-0000-0100-000001000000}">
      <formula1>$D$55:$H$55</formula1>
    </dataValidation>
  </dataValidations>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1000"/>
  <sheetViews>
    <sheetView workbookViewId="0"/>
  </sheetViews>
  <sheetFormatPr defaultColWidth="11.19921875" defaultRowHeight="15" customHeight="1" x14ac:dyDescent="0.3"/>
  <cols>
    <col min="1" max="1" width="6.5" customWidth="1"/>
    <col min="2" max="2" width="22.5" customWidth="1"/>
    <col min="3" max="3" width="12.59765625" hidden="1" customWidth="1"/>
    <col min="4" max="11" width="5.69921875" hidden="1" customWidth="1"/>
    <col min="12" max="12" width="6.5" hidden="1" customWidth="1"/>
    <col min="13" max="13" width="5.69921875" hidden="1" customWidth="1"/>
    <col min="14" max="15" width="6.19921875" hidden="1" customWidth="1"/>
    <col min="16" max="23" width="6.3984375" hidden="1" customWidth="1"/>
    <col min="24" max="24" width="6.5" hidden="1" customWidth="1"/>
    <col min="25" max="25" width="6.3984375" hidden="1" customWidth="1"/>
    <col min="26" max="27" width="6.19921875" hidden="1" customWidth="1"/>
    <col min="28" max="35" width="6.3984375" hidden="1" customWidth="1"/>
    <col min="36" max="36" width="6.5" hidden="1" customWidth="1"/>
    <col min="37" max="37" width="6.3984375" hidden="1" customWidth="1"/>
    <col min="38" max="39" width="6.19921875" hidden="1" customWidth="1"/>
    <col min="40" max="63" width="7.3984375" hidden="1" customWidth="1"/>
    <col min="64" max="68" width="12.59765625" customWidth="1"/>
  </cols>
  <sheetData>
    <row r="1" spans="1:68" ht="27" customHeight="1" x14ac:dyDescent="0.3">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row>
    <row r="2" spans="1:68" ht="15.75" customHeight="1" x14ac:dyDescent="0.3">
      <c r="A2" s="76"/>
      <c r="B2" s="190" t="s">
        <v>129</v>
      </c>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row>
    <row r="3" spans="1:68" ht="15.75" customHeight="1" x14ac:dyDescent="0.3">
      <c r="A3" s="76"/>
      <c r="B3" s="79"/>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row>
    <row r="4" spans="1:68" ht="15.75" customHeight="1" x14ac:dyDescent="0.3">
      <c r="A4" s="76"/>
      <c r="B4" s="191" t="s">
        <v>130</v>
      </c>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192"/>
      <c r="BM4" s="76"/>
      <c r="BN4" s="76"/>
      <c r="BO4" s="76"/>
      <c r="BP4" s="76"/>
    </row>
    <row r="5" spans="1:68" ht="16.5" customHeight="1" x14ac:dyDescent="0.3">
      <c r="A5" s="172"/>
      <c r="B5" s="193" t="s">
        <v>131</v>
      </c>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94">
        <v>1</v>
      </c>
      <c r="BM5" s="172"/>
      <c r="BN5" s="172"/>
      <c r="BO5" s="172"/>
      <c r="BP5" s="172"/>
    </row>
    <row r="6" spans="1:68" ht="16.5" customHeight="1" x14ac:dyDescent="0.3">
      <c r="A6" s="76"/>
      <c r="B6" s="195" t="s">
        <v>132</v>
      </c>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194">
        <v>30</v>
      </c>
      <c r="BM6" s="76"/>
      <c r="BN6" s="76"/>
      <c r="BO6" s="76"/>
      <c r="BP6" s="76"/>
    </row>
    <row r="7" spans="1:68" ht="15.75" customHeight="1" x14ac:dyDescent="0.3">
      <c r="A7" s="76"/>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row>
    <row r="8" spans="1:68" ht="15.75" customHeight="1" x14ac:dyDescent="0.3">
      <c r="A8" s="76"/>
      <c r="B8" s="191" t="s">
        <v>133</v>
      </c>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192"/>
      <c r="BM8" s="76"/>
      <c r="BN8" s="76"/>
      <c r="BO8" s="76"/>
      <c r="BP8" s="76"/>
    </row>
    <row r="9" spans="1:68" ht="15.75" customHeight="1" x14ac:dyDescent="0.3">
      <c r="A9" s="76"/>
      <c r="B9" s="193" t="s">
        <v>131</v>
      </c>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194">
        <v>1</v>
      </c>
      <c r="BM9" s="76"/>
      <c r="BN9" s="76"/>
      <c r="BO9" s="76"/>
      <c r="BP9" s="76"/>
    </row>
    <row r="10" spans="1:68" ht="16.5" customHeight="1" x14ac:dyDescent="0.3">
      <c r="A10" s="76"/>
      <c r="B10" s="195" t="s">
        <v>132</v>
      </c>
      <c r="C10" s="76"/>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194">
        <v>30</v>
      </c>
      <c r="BM10" s="76"/>
      <c r="BN10" s="76"/>
      <c r="BO10" s="76"/>
      <c r="BP10" s="76"/>
    </row>
    <row r="11" spans="1:68" ht="15.75" customHeight="1" x14ac:dyDescent="0.3">
      <c r="A11" s="76"/>
      <c r="B11" s="79"/>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row>
    <row r="12" spans="1:68" ht="15.75" customHeight="1" x14ac:dyDescent="0.3">
      <c r="A12" s="76"/>
      <c r="B12" s="7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76"/>
      <c r="BM12" s="76"/>
      <c r="BN12" s="76"/>
      <c r="BO12" s="76"/>
      <c r="BP12" s="76"/>
    </row>
    <row r="13" spans="1:68" ht="34.5" customHeight="1" x14ac:dyDescent="0.3">
      <c r="A13" s="78"/>
      <c r="B13" s="318" t="s">
        <v>134</v>
      </c>
      <c r="C13" s="320">
        <v>2019</v>
      </c>
      <c r="D13" s="322">
        <v>2020</v>
      </c>
      <c r="E13" s="323"/>
      <c r="F13" s="323"/>
      <c r="G13" s="323"/>
      <c r="H13" s="323"/>
      <c r="I13" s="323"/>
      <c r="J13" s="323"/>
      <c r="K13" s="323"/>
      <c r="L13" s="323"/>
      <c r="M13" s="323"/>
      <c r="N13" s="323"/>
      <c r="O13" s="324"/>
      <c r="P13" s="322">
        <f>1+D13</f>
        <v>2021</v>
      </c>
      <c r="Q13" s="323"/>
      <c r="R13" s="323"/>
      <c r="S13" s="323"/>
      <c r="T13" s="323"/>
      <c r="U13" s="323"/>
      <c r="V13" s="323"/>
      <c r="W13" s="323"/>
      <c r="X13" s="323"/>
      <c r="Y13" s="323"/>
      <c r="Z13" s="323"/>
      <c r="AA13" s="324"/>
      <c r="AB13" s="322">
        <f>1+P13</f>
        <v>2022</v>
      </c>
      <c r="AC13" s="323"/>
      <c r="AD13" s="323"/>
      <c r="AE13" s="323"/>
      <c r="AF13" s="323"/>
      <c r="AG13" s="323"/>
      <c r="AH13" s="323"/>
      <c r="AI13" s="323"/>
      <c r="AJ13" s="323"/>
      <c r="AK13" s="323"/>
      <c r="AL13" s="323"/>
      <c r="AM13" s="324"/>
      <c r="AN13" s="322">
        <f>1+AB13</f>
        <v>2023</v>
      </c>
      <c r="AO13" s="323"/>
      <c r="AP13" s="323"/>
      <c r="AQ13" s="323"/>
      <c r="AR13" s="323"/>
      <c r="AS13" s="323"/>
      <c r="AT13" s="323"/>
      <c r="AU13" s="323"/>
      <c r="AV13" s="323"/>
      <c r="AW13" s="323"/>
      <c r="AX13" s="323"/>
      <c r="AY13" s="324"/>
      <c r="AZ13" s="322">
        <f>1+AN13</f>
        <v>2024</v>
      </c>
      <c r="BA13" s="323"/>
      <c r="BB13" s="323"/>
      <c r="BC13" s="323"/>
      <c r="BD13" s="323"/>
      <c r="BE13" s="323"/>
      <c r="BF13" s="323"/>
      <c r="BG13" s="323"/>
      <c r="BH13" s="323"/>
      <c r="BI13" s="323"/>
      <c r="BJ13" s="323"/>
      <c r="BK13" s="324"/>
      <c r="BL13" s="317">
        <f>2020</f>
        <v>2020</v>
      </c>
      <c r="BM13" s="317">
        <f t="shared" ref="BM13:BP13" si="0">BL13+1</f>
        <v>2021</v>
      </c>
      <c r="BN13" s="317">
        <f t="shared" si="0"/>
        <v>2022</v>
      </c>
      <c r="BO13" s="317">
        <f t="shared" si="0"/>
        <v>2023</v>
      </c>
      <c r="BP13" s="317">
        <f t="shared" si="0"/>
        <v>2024</v>
      </c>
    </row>
    <row r="14" spans="1:68" ht="15.75" customHeight="1" x14ac:dyDescent="0.3">
      <c r="A14" s="78"/>
      <c r="B14" s="319"/>
      <c r="C14" s="321"/>
      <c r="D14" s="325"/>
      <c r="E14" s="326"/>
      <c r="F14" s="326"/>
      <c r="G14" s="326"/>
      <c r="H14" s="326"/>
      <c r="I14" s="326"/>
      <c r="J14" s="326"/>
      <c r="K14" s="326"/>
      <c r="L14" s="326"/>
      <c r="M14" s="326"/>
      <c r="N14" s="326"/>
      <c r="O14" s="327"/>
      <c r="P14" s="325"/>
      <c r="Q14" s="326"/>
      <c r="R14" s="326"/>
      <c r="S14" s="326"/>
      <c r="T14" s="326"/>
      <c r="U14" s="326"/>
      <c r="V14" s="326"/>
      <c r="W14" s="326"/>
      <c r="X14" s="326"/>
      <c r="Y14" s="326"/>
      <c r="Z14" s="326"/>
      <c r="AA14" s="327"/>
      <c r="AB14" s="325"/>
      <c r="AC14" s="326"/>
      <c r="AD14" s="326"/>
      <c r="AE14" s="326"/>
      <c r="AF14" s="326"/>
      <c r="AG14" s="326"/>
      <c r="AH14" s="326"/>
      <c r="AI14" s="326"/>
      <c r="AJ14" s="326"/>
      <c r="AK14" s="326"/>
      <c r="AL14" s="326"/>
      <c r="AM14" s="327"/>
      <c r="AN14" s="325"/>
      <c r="AO14" s="326"/>
      <c r="AP14" s="326"/>
      <c r="AQ14" s="326"/>
      <c r="AR14" s="326"/>
      <c r="AS14" s="326"/>
      <c r="AT14" s="326"/>
      <c r="AU14" s="326"/>
      <c r="AV14" s="326"/>
      <c r="AW14" s="326"/>
      <c r="AX14" s="326"/>
      <c r="AY14" s="327"/>
      <c r="AZ14" s="325"/>
      <c r="BA14" s="326"/>
      <c r="BB14" s="326"/>
      <c r="BC14" s="326"/>
      <c r="BD14" s="326"/>
      <c r="BE14" s="326"/>
      <c r="BF14" s="326"/>
      <c r="BG14" s="326"/>
      <c r="BH14" s="326"/>
      <c r="BI14" s="326"/>
      <c r="BJ14" s="326"/>
      <c r="BK14" s="327"/>
      <c r="BL14" s="296"/>
      <c r="BM14" s="296"/>
      <c r="BN14" s="296"/>
      <c r="BO14" s="296"/>
      <c r="BP14" s="296"/>
    </row>
    <row r="15" spans="1:68" ht="16.5" customHeight="1" x14ac:dyDescent="0.3">
      <c r="A15" s="78"/>
      <c r="B15" s="197"/>
      <c r="C15" s="198" t="s">
        <v>135</v>
      </c>
      <c r="D15" s="199" t="s">
        <v>136</v>
      </c>
      <c r="E15" s="200" t="s">
        <v>137</v>
      </c>
      <c r="F15" s="200" t="s">
        <v>138</v>
      </c>
      <c r="G15" s="200" t="s">
        <v>139</v>
      </c>
      <c r="H15" s="200" t="s">
        <v>140</v>
      </c>
      <c r="I15" s="200" t="s">
        <v>141</v>
      </c>
      <c r="J15" s="200" t="s">
        <v>142</v>
      </c>
      <c r="K15" s="200" t="s">
        <v>143</v>
      </c>
      <c r="L15" s="200" t="s">
        <v>144</v>
      </c>
      <c r="M15" s="200" t="s">
        <v>145</v>
      </c>
      <c r="N15" s="200" t="s">
        <v>146</v>
      </c>
      <c r="O15" s="198" t="s">
        <v>147</v>
      </c>
      <c r="P15" s="199" t="s">
        <v>136</v>
      </c>
      <c r="Q15" s="200" t="s">
        <v>137</v>
      </c>
      <c r="R15" s="200" t="s">
        <v>138</v>
      </c>
      <c r="S15" s="200" t="s">
        <v>139</v>
      </c>
      <c r="T15" s="200" t="s">
        <v>140</v>
      </c>
      <c r="U15" s="200" t="s">
        <v>141</v>
      </c>
      <c r="V15" s="200" t="s">
        <v>142</v>
      </c>
      <c r="W15" s="200" t="s">
        <v>143</v>
      </c>
      <c r="X15" s="200" t="s">
        <v>144</v>
      </c>
      <c r="Y15" s="200" t="s">
        <v>145</v>
      </c>
      <c r="Z15" s="200" t="s">
        <v>146</v>
      </c>
      <c r="AA15" s="198" t="s">
        <v>147</v>
      </c>
      <c r="AB15" s="199" t="s">
        <v>136</v>
      </c>
      <c r="AC15" s="200" t="s">
        <v>137</v>
      </c>
      <c r="AD15" s="200" t="s">
        <v>138</v>
      </c>
      <c r="AE15" s="200" t="s">
        <v>139</v>
      </c>
      <c r="AF15" s="200" t="s">
        <v>140</v>
      </c>
      <c r="AG15" s="200" t="s">
        <v>141</v>
      </c>
      <c r="AH15" s="200" t="s">
        <v>142</v>
      </c>
      <c r="AI15" s="200" t="s">
        <v>143</v>
      </c>
      <c r="AJ15" s="200" t="s">
        <v>144</v>
      </c>
      <c r="AK15" s="200" t="s">
        <v>145</v>
      </c>
      <c r="AL15" s="200" t="s">
        <v>146</v>
      </c>
      <c r="AM15" s="198" t="s">
        <v>147</v>
      </c>
      <c r="AN15" s="199" t="s">
        <v>136</v>
      </c>
      <c r="AO15" s="200" t="s">
        <v>137</v>
      </c>
      <c r="AP15" s="200" t="s">
        <v>138</v>
      </c>
      <c r="AQ15" s="200" t="s">
        <v>139</v>
      </c>
      <c r="AR15" s="200" t="s">
        <v>140</v>
      </c>
      <c r="AS15" s="200" t="s">
        <v>141</v>
      </c>
      <c r="AT15" s="200" t="s">
        <v>142</v>
      </c>
      <c r="AU15" s="200" t="s">
        <v>143</v>
      </c>
      <c r="AV15" s="200" t="s">
        <v>144</v>
      </c>
      <c r="AW15" s="200" t="s">
        <v>145</v>
      </c>
      <c r="AX15" s="200" t="s">
        <v>146</v>
      </c>
      <c r="AY15" s="198" t="s">
        <v>147</v>
      </c>
      <c r="AZ15" s="199" t="s">
        <v>136</v>
      </c>
      <c r="BA15" s="200" t="s">
        <v>137</v>
      </c>
      <c r="BB15" s="200" t="s">
        <v>138</v>
      </c>
      <c r="BC15" s="200" t="s">
        <v>139</v>
      </c>
      <c r="BD15" s="200" t="s">
        <v>140</v>
      </c>
      <c r="BE15" s="200" t="s">
        <v>141</v>
      </c>
      <c r="BF15" s="200" t="s">
        <v>142</v>
      </c>
      <c r="BG15" s="200" t="s">
        <v>143</v>
      </c>
      <c r="BH15" s="200" t="s">
        <v>144</v>
      </c>
      <c r="BI15" s="200" t="s">
        <v>145</v>
      </c>
      <c r="BJ15" s="200" t="s">
        <v>146</v>
      </c>
      <c r="BK15" s="198" t="s">
        <v>147</v>
      </c>
      <c r="BL15" s="198" t="s">
        <v>148</v>
      </c>
      <c r="BM15" s="198" t="s">
        <v>148</v>
      </c>
      <c r="BN15" s="198" t="s">
        <v>148</v>
      </c>
      <c r="BO15" s="198" t="s">
        <v>148</v>
      </c>
      <c r="BP15" s="198" t="s">
        <v>148</v>
      </c>
    </row>
    <row r="16" spans="1:68" ht="31.5" customHeight="1" x14ac:dyDescent="0.3">
      <c r="A16" s="172"/>
      <c r="B16" s="201" t="s">
        <v>149</v>
      </c>
      <c r="C16" s="202">
        <v>0</v>
      </c>
      <c r="D16" s="203" t="e">
        <f>+'WC (construction)'!F73</f>
        <v>#REF!</v>
      </c>
      <c r="E16" s="204" t="e">
        <f>+'WC (construction)'!G73</f>
        <v>#REF!</v>
      </c>
      <c r="F16" s="204" t="e">
        <f>+'WC (construction)'!H73</f>
        <v>#REF!</v>
      </c>
      <c r="G16" s="204" t="e">
        <f>+'WC (construction)'!I73</f>
        <v>#REF!</v>
      </c>
      <c r="H16" s="204" t="e">
        <f>+'WC (construction)'!J73</f>
        <v>#REF!</v>
      </c>
      <c r="I16" s="204" t="e">
        <f>+'WC (construction)'!K73</f>
        <v>#REF!</v>
      </c>
      <c r="J16" s="204" t="e">
        <f>+'WC (construction)'!L73</f>
        <v>#REF!</v>
      </c>
      <c r="K16" s="204" t="e">
        <f>+'WC (construction)'!M73</f>
        <v>#REF!</v>
      </c>
      <c r="L16" s="204" t="e">
        <f>+'WC (construction)'!N73</f>
        <v>#REF!</v>
      </c>
      <c r="M16" s="204" t="e">
        <f>+'WC (construction)'!O73</f>
        <v>#REF!</v>
      </c>
      <c r="N16" s="204" t="e">
        <f>+'WC (construction)'!P73</f>
        <v>#REF!</v>
      </c>
      <c r="O16" s="202" t="e">
        <f>+'WC (construction)'!Q73</f>
        <v>#REF!</v>
      </c>
      <c r="P16" s="203" t="e">
        <f>+'WC (construction)'!R73</f>
        <v>#REF!</v>
      </c>
      <c r="Q16" s="204" t="e">
        <f>+'WC (construction)'!S73</f>
        <v>#REF!</v>
      </c>
      <c r="R16" s="204" t="e">
        <f>+'WC (construction)'!T73</f>
        <v>#REF!</v>
      </c>
      <c r="S16" s="204" t="e">
        <f>+'WC (construction)'!U73</f>
        <v>#REF!</v>
      </c>
      <c r="T16" s="204" t="e">
        <f>+'WC (construction)'!V73</f>
        <v>#REF!</v>
      </c>
      <c r="U16" s="204" t="e">
        <f>+'WC (construction)'!W73</f>
        <v>#REF!</v>
      </c>
      <c r="V16" s="204" t="e">
        <f>+'WC (construction)'!X73</f>
        <v>#REF!</v>
      </c>
      <c r="W16" s="204" t="e">
        <f>+'WC (construction)'!Y73</f>
        <v>#REF!</v>
      </c>
      <c r="X16" s="204" t="e">
        <f>+'WC (construction)'!Z73</f>
        <v>#REF!</v>
      </c>
      <c r="Y16" s="204" t="e">
        <f>+'WC (construction)'!AA73</f>
        <v>#REF!</v>
      </c>
      <c r="Z16" s="204" t="e">
        <f>+'WC (construction)'!AB73</f>
        <v>#REF!</v>
      </c>
      <c r="AA16" s="202" t="e">
        <f>+'WC (construction)'!AC73</f>
        <v>#REF!</v>
      </c>
      <c r="AB16" s="203" t="e">
        <f>+'WC (construction)'!AD73</f>
        <v>#REF!</v>
      </c>
      <c r="AC16" s="204" t="e">
        <f>+'WC (construction)'!AE73</f>
        <v>#REF!</v>
      </c>
      <c r="AD16" s="204" t="e">
        <f>+'WC (construction)'!AF73</f>
        <v>#REF!</v>
      </c>
      <c r="AE16" s="204" t="e">
        <f>+'WC (construction)'!AG73</f>
        <v>#REF!</v>
      </c>
      <c r="AF16" s="204" t="e">
        <f>+'WC (construction)'!AH73</f>
        <v>#REF!</v>
      </c>
      <c r="AG16" s="204" t="e">
        <f>+'WC (construction)'!AI73</f>
        <v>#REF!</v>
      </c>
      <c r="AH16" s="204" t="e">
        <f>+'WC (construction)'!AJ73</f>
        <v>#REF!</v>
      </c>
      <c r="AI16" s="204" t="e">
        <f>+'WC (construction)'!AK73</f>
        <v>#REF!</v>
      </c>
      <c r="AJ16" s="204" t="e">
        <f>+'WC (construction)'!AL73</f>
        <v>#REF!</v>
      </c>
      <c r="AK16" s="204" t="e">
        <f>+'WC (construction)'!AM73</f>
        <v>#REF!</v>
      </c>
      <c r="AL16" s="204" t="e">
        <f>+'WC (construction)'!AN73</f>
        <v>#REF!</v>
      </c>
      <c r="AM16" s="202" t="e">
        <f>+'WC (construction)'!AO73</f>
        <v>#REF!</v>
      </c>
      <c r="AN16" s="203" t="e">
        <f>+'WC (construction)'!AP73</f>
        <v>#REF!</v>
      </c>
      <c r="AO16" s="204" t="e">
        <f>+'WC (construction)'!AQ73</f>
        <v>#REF!</v>
      </c>
      <c r="AP16" s="204" t="e">
        <f>+'WC (construction)'!AR73</f>
        <v>#REF!</v>
      </c>
      <c r="AQ16" s="204" t="e">
        <f>+'WC (construction)'!AS73</f>
        <v>#REF!</v>
      </c>
      <c r="AR16" s="204" t="e">
        <f>+'WC (construction)'!AT73</f>
        <v>#REF!</v>
      </c>
      <c r="AS16" s="204" t="e">
        <f>+'WC (construction)'!AU73</f>
        <v>#REF!</v>
      </c>
      <c r="AT16" s="204" t="e">
        <f>+'WC (construction)'!AV73</f>
        <v>#REF!</v>
      </c>
      <c r="AU16" s="204" t="e">
        <f>+'WC (construction)'!AW73</f>
        <v>#REF!</v>
      </c>
      <c r="AV16" s="204" t="e">
        <f>+'WC (construction)'!AX73</f>
        <v>#REF!</v>
      </c>
      <c r="AW16" s="204" t="e">
        <f>+'WC (construction)'!AY73</f>
        <v>#REF!</v>
      </c>
      <c r="AX16" s="204" t="e">
        <f>+'WC (construction)'!AZ73</f>
        <v>#REF!</v>
      </c>
      <c r="AY16" s="202" t="e">
        <f>+'WC (construction)'!BA73</f>
        <v>#REF!</v>
      </c>
      <c r="AZ16" s="203" t="e">
        <f>+'WC (construction)'!BB73</f>
        <v>#REF!</v>
      </c>
      <c r="BA16" s="204" t="e">
        <f>+'WC (construction)'!BC73</f>
        <v>#REF!</v>
      </c>
      <c r="BB16" s="204" t="e">
        <f>+'WC (construction)'!BD73</f>
        <v>#REF!</v>
      </c>
      <c r="BC16" s="204" t="e">
        <f>+'WC (construction)'!BE73</f>
        <v>#REF!</v>
      </c>
      <c r="BD16" s="204" t="e">
        <f>+'WC (construction)'!BF73</f>
        <v>#REF!</v>
      </c>
      <c r="BE16" s="204" t="e">
        <f>+'WC (construction)'!BG73</f>
        <v>#REF!</v>
      </c>
      <c r="BF16" s="204" t="e">
        <f>+'WC (construction)'!BH73</f>
        <v>#REF!</v>
      </c>
      <c r="BG16" s="204" t="e">
        <f>+'WC (construction)'!BI73</f>
        <v>#REF!</v>
      </c>
      <c r="BH16" s="204" t="e">
        <f>+'WC (construction)'!BJ73</f>
        <v>#REF!</v>
      </c>
      <c r="BI16" s="204" t="e">
        <f>+'WC (construction)'!BK73</f>
        <v>#REF!</v>
      </c>
      <c r="BJ16" s="204" t="e">
        <f>+'WC (construction)'!BL73</f>
        <v>#REF!</v>
      </c>
      <c r="BK16" s="202" t="e">
        <f>+'WC (construction)'!BM73</f>
        <v>#REF!</v>
      </c>
      <c r="BL16" s="202" t="e">
        <f t="shared" ref="BL16:BL19" si="1">SUM(D16:O16)</f>
        <v>#REF!</v>
      </c>
      <c r="BM16" s="202" t="e">
        <f t="shared" ref="BM16:BM19" si="2">SUM(P16:AA16)</f>
        <v>#REF!</v>
      </c>
      <c r="BN16" s="202" t="e">
        <f t="shared" ref="BN16:BN19" si="3">SUM(AB16:AM16)</f>
        <v>#REF!</v>
      </c>
      <c r="BO16" s="202" t="e">
        <f t="shared" ref="BO16:BO19" si="4">SUM(AN16:AY16)</f>
        <v>#REF!</v>
      </c>
      <c r="BP16" s="202" t="e">
        <f t="shared" ref="BP16:BP19" si="5">SUM(AZ16:BK16)</f>
        <v>#REF!</v>
      </c>
    </row>
    <row r="17" spans="1:68" ht="30" customHeight="1" x14ac:dyDescent="0.3">
      <c r="A17" s="172"/>
      <c r="B17" s="205" t="s">
        <v>150</v>
      </c>
      <c r="C17" s="202">
        <v>0</v>
      </c>
      <c r="D17" s="203" t="e">
        <f>+'WC (construction)'!F334</f>
        <v>#REF!</v>
      </c>
      <c r="E17" s="204" t="e">
        <f>+'WC (construction)'!G334</f>
        <v>#REF!</v>
      </c>
      <c r="F17" s="204" t="e">
        <f>+'WC (construction)'!H334</f>
        <v>#REF!</v>
      </c>
      <c r="G17" s="204" t="e">
        <f>+'WC (construction)'!I334</f>
        <v>#REF!</v>
      </c>
      <c r="H17" s="204" t="e">
        <f>+'WC (construction)'!J334</f>
        <v>#REF!</v>
      </c>
      <c r="I17" s="204" t="e">
        <f>+'WC (construction)'!K334</f>
        <v>#REF!</v>
      </c>
      <c r="J17" s="204" t="e">
        <f>+'WC (construction)'!L334</f>
        <v>#REF!</v>
      </c>
      <c r="K17" s="204" t="e">
        <f>+'WC (construction)'!M334</f>
        <v>#REF!</v>
      </c>
      <c r="L17" s="204" t="e">
        <f>+'WC (construction)'!N334</f>
        <v>#REF!</v>
      </c>
      <c r="M17" s="204" t="e">
        <f>+'WC (construction)'!O334</f>
        <v>#REF!</v>
      </c>
      <c r="N17" s="204" t="e">
        <f>+'WC (construction)'!P334</f>
        <v>#REF!</v>
      </c>
      <c r="O17" s="202" t="e">
        <f>+'WC (construction)'!Q334</f>
        <v>#REF!</v>
      </c>
      <c r="P17" s="203" t="e">
        <f>+'WC (construction)'!R334</f>
        <v>#REF!</v>
      </c>
      <c r="Q17" s="204" t="e">
        <f>+'WC (construction)'!S334</f>
        <v>#REF!</v>
      </c>
      <c r="R17" s="204" t="e">
        <f>+'WC (construction)'!T334</f>
        <v>#REF!</v>
      </c>
      <c r="S17" s="204" t="e">
        <f>+'WC (construction)'!U334</f>
        <v>#REF!</v>
      </c>
      <c r="T17" s="204" t="e">
        <f>+'WC (construction)'!V334</f>
        <v>#REF!</v>
      </c>
      <c r="U17" s="204" t="e">
        <f>+'WC (construction)'!W334</f>
        <v>#REF!</v>
      </c>
      <c r="V17" s="204" t="e">
        <f>+'WC (construction)'!X334</f>
        <v>#REF!</v>
      </c>
      <c r="W17" s="204" t="e">
        <f>+'WC (construction)'!Y334</f>
        <v>#REF!</v>
      </c>
      <c r="X17" s="204" t="e">
        <f>+'WC (construction)'!Z334</f>
        <v>#REF!</v>
      </c>
      <c r="Y17" s="204" t="e">
        <f>+'WC (construction)'!AA334</f>
        <v>#REF!</v>
      </c>
      <c r="Z17" s="204" t="e">
        <f>+'WC (construction)'!AB334</f>
        <v>#REF!</v>
      </c>
      <c r="AA17" s="202" t="e">
        <f>+'WC (construction)'!AC334</f>
        <v>#REF!</v>
      </c>
      <c r="AB17" s="203" t="e">
        <f>+'WC (construction)'!AD334</f>
        <v>#REF!</v>
      </c>
      <c r="AC17" s="204" t="e">
        <f>+'WC (construction)'!AE334</f>
        <v>#REF!</v>
      </c>
      <c r="AD17" s="204" t="e">
        <f>+'WC (construction)'!AF334</f>
        <v>#REF!</v>
      </c>
      <c r="AE17" s="204" t="e">
        <f>+'WC (construction)'!AG334</f>
        <v>#REF!</v>
      </c>
      <c r="AF17" s="204" t="e">
        <f>+'WC (construction)'!AH334</f>
        <v>#REF!</v>
      </c>
      <c r="AG17" s="204" t="e">
        <f>+'WC (construction)'!AI334</f>
        <v>#REF!</v>
      </c>
      <c r="AH17" s="204" t="e">
        <f>+'WC (construction)'!AJ334</f>
        <v>#REF!</v>
      </c>
      <c r="AI17" s="204" t="e">
        <f>+'WC (construction)'!AK334</f>
        <v>#REF!</v>
      </c>
      <c r="AJ17" s="204" t="e">
        <f>+'WC (construction)'!AL334</f>
        <v>#REF!</v>
      </c>
      <c r="AK17" s="204" t="e">
        <f>+'WC (construction)'!AM334</f>
        <v>#REF!</v>
      </c>
      <c r="AL17" s="204" t="e">
        <f>+'WC (construction)'!AN334</f>
        <v>#REF!</v>
      </c>
      <c r="AM17" s="202" t="e">
        <f>+'WC (construction)'!AO334</f>
        <v>#REF!</v>
      </c>
      <c r="AN17" s="204" t="e">
        <f>+'WC (construction)'!AQ334</f>
        <v>#REF!</v>
      </c>
      <c r="AO17" s="204" t="e">
        <f>+'WC (construction)'!AQ334</f>
        <v>#REF!</v>
      </c>
      <c r="AP17" s="204" t="e">
        <f>+'WC (construction)'!AR334</f>
        <v>#REF!</v>
      </c>
      <c r="AQ17" s="204" t="e">
        <f>+'WC (construction)'!AS334</f>
        <v>#REF!</v>
      </c>
      <c r="AR17" s="204" t="e">
        <f>+'WC (construction)'!AT334</f>
        <v>#REF!</v>
      </c>
      <c r="AS17" s="204" t="e">
        <f>+'WC (construction)'!AU334</f>
        <v>#REF!</v>
      </c>
      <c r="AT17" s="204" t="e">
        <f>+'WC (construction)'!AV334</f>
        <v>#REF!</v>
      </c>
      <c r="AU17" s="204" t="e">
        <f>+'WC (construction)'!AW334</f>
        <v>#REF!</v>
      </c>
      <c r="AV17" s="204" t="e">
        <f>+'WC (construction)'!AX334</f>
        <v>#REF!</v>
      </c>
      <c r="AW17" s="204" t="e">
        <f>+'WC (construction)'!AY334</f>
        <v>#REF!</v>
      </c>
      <c r="AX17" s="204" t="e">
        <f>+'WC (construction)'!AZ334</f>
        <v>#REF!</v>
      </c>
      <c r="AY17" s="202" t="e">
        <f>+'WC (construction)'!BA334</f>
        <v>#REF!</v>
      </c>
      <c r="AZ17" s="203" t="e">
        <f>+'WC (construction)'!BB334</f>
        <v>#REF!</v>
      </c>
      <c r="BA17" s="204" t="e">
        <f>+'WC (construction)'!BC334</f>
        <v>#REF!</v>
      </c>
      <c r="BB17" s="204" t="e">
        <f>+'WC (construction)'!BD334</f>
        <v>#REF!</v>
      </c>
      <c r="BC17" s="204" t="e">
        <f>+'WC (construction)'!BE334</f>
        <v>#REF!</v>
      </c>
      <c r="BD17" s="204" t="e">
        <f>+'WC (construction)'!BF334</f>
        <v>#REF!</v>
      </c>
      <c r="BE17" s="204" t="e">
        <f>+'WC (construction)'!BG334</f>
        <v>#REF!</v>
      </c>
      <c r="BF17" s="204" t="e">
        <f>+'WC (construction)'!BH334</f>
        <v>#REF!</v>
      </c>
      <c r="BG17" s="204" t="e">
        <f>+'WC (construction)'!BI334</f>
        <v>#REF!</v>
      </c>
      <c r="BH17" s="204" t="e">
        <f>+'WC (construction)'!BJ334</f>
        <v>#REF!</v>
      </c>
      <c r="BI17" s="204" t="e">
        <f>+'WC (construction)'!BK334</f>
        <v>#REF!</v>
      </c>
      <c r="BJ17" s="204" t="e">
        <f>+'WC (construction)'!BL334</f>
        <v>#REF!</v>
      </c>
      <c r="BK17" s="202" t="e">
        <f>+'WC (construction)'!BM334</f>
        <v>#REF!</v>
      </c>
      <c r="BL17" s="202" t="e">
        <f t="shared" si="1"/>
        <v>#REF!</v>
      </c>
      <c r="BM17" s="202" t="e">
        <f t="shared" si="2"/>
        <v>#REF!</v>
      </c>
      <c r="BN17" s="202" t="e">
        <f t="shared" si="3"/>
        <v>#REF!</v>
      </c>
      <c r="BO17" s="202" t="e">
        <f t="shared" si="4"/>
        <v>#REF!</v>
      </c>
      <c r="BP17" s="202" t="e">
        <f t="shared" si="5"/>
        <v>#REF!</v>
      </c>
    </row>
    <row r="18" spans="1:68" ht="30" customHeight="1" x14ac:dyDescent="0.3">
      <c r="A18" s="172"/>
      <c r="B18" s="205" t="s">
        <v>151</v>
      </c>
      <c r="C18" s="202">
        <v>0</v>
      </c>
      <c r="D18" s="203">
        <v>0</v>
      </c>
      <c r="E18" s="204">
        <v>0</v>
      </c>
      <c r="F18" s="204">
        <v>0</v>
      </c>
      <c r="G18" s="204">
        <v>0</v>
      </c>
      <c r="H18" s="204">
        <v>0</v>
      </c>
      <c r="I18" s="204">
        <v>0</v>
      </c>
      <c r="J18" s="204">
        <v>0</v>
      </c>
      <c r="K18" s="204">
        <v>0</v>
      </c>
      <c r="L18" s="204">
        <v>0</v>
      </c>
      <c r="M18" s="204">
        <v>0</v>
      </c>
      <c r="N18" s="204">
        <v>0</v>
      </c>
      <c r="O18" s="202">
        <v>0</v>
      </c>
      <c r="P18" s="203">
        <v>0</v>
      </c>
      <c r="Q18" s="204">
        <v>0</v>
      </c>
      <c r="R18" s="204">
        <v>0</v>
      </c>
      <c r="S18" s="204">
        <v>0</v>
      </c>
      <c r="T18" s="204">
        <v>0</v>
      </c>
      <c r="U18" s="204">
        <v>0</v>
      </c>
      <c r="V18" s="204">
        <v>0</v>
      </c>
      <c r="W18" s="204">
        <v>0</v>
      </c>
      <c r="X18" s="204">
        <v>0</v>
      </c>
      <c r="Y18" s="204">
        <v>0</v>
      </c>
      <c r="Z18" s="204">
        <v>0</v>
      </c>
      <c r="AA18" s="202">
        <v>0</v>
      </c>
      <c r="AB18" s="203">
        <v>0</v>
      </c>
      <c r="AC18" s="204">
        <v>0</v>
      </c>
      <c r="AD18" s="204">
        <v>0</v>
      </c>
      <c r="AE18" s="204">
        <v>0</v>
      </c>
      <c r="AF18" s="204">
        <v>0</v>
      </c>
      <c r="AG18" s="204">
        <v>0</v>
      </c>
      <c r="AH18" s="204">
        <v>0</v>
      </c>
      <c r="AI18" s="204">
        <v>0</v>
      </c>
      <c r="AJ18" s="204">
        <v>0</v>
      </c>
      <c r="AK18" s="204">
        <v>0</v>
      </c>
      <c r="AL18" s="204">
        <v>0</v>
      </c>
      <c r="AM18" s="202">
        <v>0</v>
      </c>
      <c r="AN18" s="203">
        <v>0</v>
      </c>
      <c r="AO18" s="204">
        <v>0</v>
      </c>
      <c r="AP18" s="204">
        <v>0</v>
      </c>
      <c r="AQ18" s="204">
        <v>0</v>
      </c>
      <c r="AR18" s="204">
        <v>0</v>
      </c>
      <c r="AS18" s="204">
        <v>0</v>
      </c>
      <c r="AT18" s="204">
        <v>0</v>
      </c>
      <c r="AU18" s="204">
        <v>0</v>
      </c>
      <c r="AV18" s="204">
        <v>0</v>
      </c>
      <c r="AW18" s="204">
        <v>0</v>
      </c>
      <c r="AX18" s="204">
        <v>0</v>
      </c>
      <c r="AY18" s="202">
        <v>0</v>
      </c>
      <c r="AZ18" s="203">
        <v>0</v>
      </c>
      <c r="BA18" s="204">
        <v>0</v>
      </c>
      <c r="BB18" s="204">
        <v>0</v>
      </c>
      <c r="BC18" s="204">
        <v>0</v>
      </c>
      <c r="BD18" s="204">
        <v>0</v>
      </c>
      <c r="BE18" s="204">
        <v>0</v>
      </c>
      <c r="BF18" s="204">
        <v>0</v>
      </c>
      <c r="BG18" s="204">
        <v>0</v>
      </c>
      <c r="BH18" s="204">
        <v>0</v>
      </c>
      <c r="BI18" s="204">
        <v>0</v>
      </c>
      <c r="BJ18" s="204">
        <v>0</v>
      </c>
      <c r="BK18" s="202">
        <v>0</v>
      </c>
      <c r="BL18" s="202">
        <f t="shared" si="1"/>
        <v>0</v>
      </c>
      <c r="BM18" s="202">
        <f t="shared" si="2"/>
        <v>0</v>
      </c>
      <c r="BN18" s="202">
        <f t="shared" si="3"/>
        <v>0</v>
      </c>
      <c r="BO18" s="202">
        <f t="shared" si="4"/>
        <v>0</v>
      </c>
      <c r="BP18" s="202">
        <f t="shared" si="5"/>
        <v>0</v>
      </c>
    </row>
    <row r="19" spans="1:68" ht="15.75" customHeight="1" x14ac:dyDescent="0.3">
      <c r="A19" s="172"/>
      <c r="B19" s="206" t="s">
        <v>152</v>
      </c>
      <c r="C19" s="207">
        <f t="shared" ref="C19:BK19" si="6">+C16-C17+C18</f>
        <v>0</v>
      </c>
      <c r="D19" s="208" t="e">
        <f t="shared" si="6"/>
        <v>#REF!</v>
      </c>
      <c r="E19" s="209" t="e">
        <f t="shared" si="6"/>
        <v>#REF!</v>
      </c>
      <c r="F19" s="209" t="e">
        <f t="shared" si="6"/>
        <v>#REF!</v>
      </c>
      <c r="G19" s="209" t="e">
        <f t="shared" si="6"/>
        <v>#REF!</v>
      </c>
      <c r="H19" s="209" t="e">
        <f t="shared" si="6"/>
        <v>#REF!</v>
      </c>
      <c r="I19" s="209" t="e">
        <f t="shared" si="6"/>
        <v>#REF!</v>
      </c>
      <c r="J19" s="209" t="e">
        <f t="shared" si="6"/>
        <v>#REF!</v>
      </c>
      <c r="K19" s="209" t="e">
        <f t="shared" si="6"/>
        <v>#REF!</v>
      </c>
      <c r="L19" s="209" t="e">
        <f t="shared" si="6"/>
        <v>#REF!</v>
      </c>
      <c r="M19" s="209" t="e">
        <f t="shared" si="6"/>
        <v>#REF!</v>
      </c>
      <c r="N19" s="209" t="e">
        <f t="shared" si="6"/>
        <v>#REF!</v>
      </c>
      <c r="O19" s="207" t="e">
        <f t="shared" si="6"/>
        <v>#REF!</v>
      </c>
      <c r="P19" s="208" t="e">
        <f t="shared" si="6"/>
        <v>#REF!</v>
      </c>
      <c r="Q19" s="209" t="e">
        <f t="shared" si="6"/>
        <v>#REF!</v>
      </c>
      <c r="R19" s="209" t="e">
        <f t="shared" si="6"/>
        <v>#REF!</v>
      </c>
      <c r="S19" s="209" t="e">
        <f t="shared" si="6"/>
        <v>#REF!</v>
      </c>
      <c r="T19" s="209" t="e">
        <f t="shared" si="6"/>
        <v>#REF!</v>
      </c>
      <c r="U19" s="209" t="e">
        <f t="shared" si="6"/>
        <v>#REF!</v>
      </c>
      <c r="V19" s="209" t="e">
        <f t="shared" si="6"/>
        <v>#REF!</v>
      </c>
      <c r="W19" s="209" t="e">
        <f t="shared" si="6"/>
        <v>#REF!</v>
      </c>
      <c r="X19" s="209" t="e">
        <f t="shared" si="6"/>
        <v>#REF!</v>
      </c>
      <c r="Y19" s="209" t="e">
        <f t="shared" si="6"/>
        <v>#REF!</v>
      </c>
      <c r="Z19" s="209" t="e">
        <f t="shared" si="6"/>
        <v>#REF!</v>
      </c>
      <c r="AA19" s="207" t="e">
        <f t="shared" si="6"/>
        <v>#REF!</v>
      </c>
      <c r="AB19" s="208" t="e">
        <f t="shared" si="6"/>
        <v>#REF!</v>
      </c>
      <c r="AC19" s="209" t="e">
        <f t="shared" si="6"/>
        <v>#REF!</v>
      </c>
      <c r="AD19" s="209" t="e">
        <f t="shared" si="6"/>
        <v>#REF!</v>
      </c>
      <c r="AE19" s="209" t="e">
        <f t="shared" si="6"/>
        <v>#REF!</v>
      </c>
      <c r="AF19" s="209" t="e">
        <f t="shared" si="6"/>
        <v>#REF!</v>
      </c>
      <c r="AG19" s="209" t="e">
        <f t="shared" si="6"/>
        <v>#REF!</v>
      </c>
      <c r="AH19" s="209" t="e">
        <f t="shared" si="6"/>
        <v>#REF!</v>
      </c>
      <c r="AI19" s="209" t="e">
        <f t="shared" si="6"/>
        <v>#REF!</v>
      </c>
      <c r="AJ19" s="209" t="e">
        <f t="shared" si="6"/>
        <v>#REF!</v>
      </c>
      <c r="AK19" s="209" t="e">
        <f t="shared" si="6"/>
        <v>#REF!</v>
      </c>
      <c r="AL19" s="209" t="e">
        <f t="shared" si="6"/>
        <v>#REF!</v>
      </c>
      <c r="AM19" s="207" t="e">
        <f t="shared" si="6"/>
        <v>#REF!</v>
      </c>
      <c r="AN19" s="208" t="e">
        <f t="shared" si="6"/>
        <v>#REF!</v>
      </c>
      <c r="AO19" s="209" t="e">
        <f t="shared" si="6"/>
        <v>#REF!</v>
      </c>
      <c r="AP19" s="209" t="e">
        <f t="shared" si="6"/>
        <v>#REF!</v>
      </c>
      <c r="AQ19" s="209" t="e">
        <f t="shared" si="6"/>
        <v>#REF!</v>
      </c>
      <c r="AR19" s="209" t="e">
        <f t="shared" si="6"/>
        <v>#REF!</v>
      </c>
      <c r="AS19" s="209" t="e">
        <f t="shared" si="6"/>
        <v>#REF!</v>
      </c>
      <c r="AT19" s="209" t="e">
        <f t="shared" si="6"/>
        <v>#REF!</v>
      </c>
      <c r="AU19" s="209" t="e">
        <f t="shared" si="6"/>
        <v>#REF!</v>
      </c>
      <c r="AV19" s="209" t="e">
        <f t="shared" si="6"/>
        <v>#REF!</v>
      </c>
      <c r="AW19" s="209" t="e">
        <f t="shared" si="6"/>
        <v>#REF!</v>
      </c>
      <c r="AX19" s="209" t="e">
        <f t="shared" si="6"/>
        <v>#REF!</v>
      </c>
      <c r="AY19" s="207" t="e">
        <f t="shared" si="6"/>
        <v>#REF!</v>
      </c>
      <c r="AZ19" s="208" t="e">
        <f t="shared" si="6"/>
        <v>#REF!</v>
      </c>
      <c r="BA19" s="209" t="e">
        <f t="shared" si="6"/>
        <v>#REF!</v>
      </c>
      <c r="BB19" s="209" t="e">
        <f t="shared" si="6"/>
        <v>#REF!</v>
      </c>
      <c r="BC19" s="209" t="e">
        <f t="shared" si="6"/>
        <v>#REF!</v>
      </c>
      <c r="BD19" s="209" t="e">
        <f t="shared" si="6"/>
        <v>#REF!</v>
      </c>
      <c r="BE19" s="209" t="e">
        <f t="shared" si="6"/>
        <v>#REF!</v>
      </c>
      <c r="BF19" s="209" t="e">
        <f t="shared" si="6"/>
        <v>#REF!</v>
      </c>
      <c r="BG19" s="209" t="e">
        <f t="shared" si="6"/>
        <v>#REF!</v>
      </c>
      <c r="BH19" s="209" t="e">
        <f t="shared" si="6"/>
        <v>#REF!</v>
      </c>
      <c r="BI19" s="209" t="e">
        <f t="shared" si="6"/>
        <v>#REF!</v>
      </c>
      <c r="BJ19" s="209" t="e">
        <f t="shared" si="6"/>
        <v>#REF!</v>
      </c>
      <c r="BK19" s="207" t="e">
        <f t="shared" si="6"/>
        <v>#REF!</v>
      </c>
      <c r="BL19" s="207" t="e">
        <f t="shared" si="1"/>
        <v>#REF!</v>
      </c>
      <c r="BM19" s="207" t="e">
        <f t="shared" si="2"/>
        <v>#REF!</v>
      </c>
      <c r="BN19" s="207" t="e">
        <f t="shared" si="3"/>
        <v>#REF!</v>
      </c>
      <c r="BO19" s="207" t="e">
        <f t="shared" si="4"/>
        <v>#REF!</v>
      </c>
      <c r="BP19" s="207" t="e">
        <f t="shared" si="5"/>
        <v>#REF!</v>
      </c>
    </row>
    <row r="20" spans="1:68" ht="15.75" customHeight="1" x14ac:dyDescent="0.3">
      <c r="A20" s="76"/>
      <c r="B20" s="76"/>
      <c r="C20" s="76"/>
      <c r="D20" s="76"/>
      <c r="E20" s="76"/>
      <c r="F20" s="76"/>
      <c r="G20" s="76"/>
      <c r="H20" s="76"/>
      <c r="I20" s="76"/>
      <c r="J20" s="76"/>
      <c r="K20" s="76"/>
      <c r="L20" s="76"/>
      <c r="M20" s="76"/>
      <c r="N20" s="76"/>
      <c r="O20" s="76"/>
      <c r="P20" s="76"/>
      <c r="Q20" s="76"/>
      <c r="R20" s="76"/>
      <c r="S20" s="76"/>
      <c r="T20" s="76"/>
      <c r="U20" s="76"/>
      <c r="V20" s="76"/>
      <c r="W20" s="76"/>
      <c r="X20" s="76"/>
      <c r="Y20" s="19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row>
    <row r="21" spans="1:68" ht="15.75" customHeight="1" x14ac:dyDescent="0.3">
      <c r="A21" s="76"/>
      <c r="B21" s="76"/>
      <c r="C21" s="76"/>
      <c r="D21" s="210"/>
      <c r="E21" s="210"/>
      <c r="F21" s="210"/>
      <c r="G21" s="210"/>
      <c r="H21" s="210"/>
      <c r="I21" s="210"/>
      <c r="J21" s="210"/>
      <c r="K21" s="210"/>
      <c r="L21" s="210"/>
      <c r="M21" s="210"/>
      <c r="N21" s="210"/>
      <c r="O21" s="210"/>
      <c r="P21" s="210"/>
      <c r="Q21" s="210"/>
      <c r="R21" s="210"/>
      <c r="S21" s="196"/>
      <c r="T21" s="210"/>
      <c r="U21" s="210"/>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row>
    <row r="22" spans="1:68" ht="34.5" customHeight="1" x14ac:dyDescent="0.3">
      <c r="A22" s="78"/>
      <c r="B22" s="318" t="s">
        <v>153</v>
      </c>
      <c r="C22" s="320">
        <f>+C13</f>
        <v>2019</v>
      </c>
      <c r="D22" s="322">
        <v>2020</v>
      </c>
      <c r="E22" s="323"/>
      <c r="F22" s="323"/>
      <c r="G22" s="323"/>
      <c r="H22" s="323"/>
      <c r="I22" s="323"/>
      <c r="J22" s="323"/>
      <c r="K22" s="323"/>
      <c r="L22" s="323"/>
      <c r="M22" s="323"/>
      <c r="N22" s="323"/>
      <c r="O22" s="324"/>
      <c r="P22" s="322">
        <f>1+D22</f>
        <v>2021</v>
      </c>
      <c r="Q22" s="323"/>
      <c r="R22" s="323"/>
      <c r="S22" s="323"/>
      <c r="T22" s="323"/>
      <c r="U22" s="323"/>
      <c r="V22" s="323"/>
      <c r="W22" s="323"/>
      <c r="X22" s="323"/>
      <c r="Y22" s="323"/>
      <c r="Z22" s="323"/>
      <c r="AA22" s="324"/>
      <c r="AB22" s="322">
        <f>1+P22</f>
        <v>2022</v>
      </c>
      <c r="AC22" s="323"/>
      <c r="AD22" s="323"/>
      <c r="AE22" s="323"/>
      <c r="AF22" s="323"/>
      <c r="AG22" s="323"/>
      <c r="AH22" s="323"/>
      <c r="AI22" s="323"/>
      <c r="AJ22" s="323"/>
      <c r="AK22" s="323"/>
      <c r="AL22" s="323"/>
      <c r="AM22" s="324"/>
      <c r="AN22" s="322">
        <f>1+AB22</f>
        <v>2023</v>
      </c>
      <c r="AO22" s="323"/>
      <c r="AP22" s="323"/>
      <c r="AQ22" s="323"/>
      <c r="AR22" s="323"/>
      <c r="AS22" s="323"/>
      <c r="AT22" s="323"/>
      <c r="AU22" s="323"/>
      <c r="AV22" s="323"/>
      <c r="AW22" s="323"/>
      <c r="AX22" s="323"/>
      <c r="AY22" s="324"/>
      <c r="AZ22" s="322">
        <f>1+AN22</f>
        <v>2024</v>
      </c>
      <c r="BA22" s="323"/>
      <c r="BB22" s="323"/>
      <c r="BC22" s="323"/>
      <c r="BD22" s="323"/>
      <c r="BE22" s="323"/>
      <c r="BF22" s="323"/>
      <c r="BG22" s="323"/>
      <c r="BH22" s="323"/>
      <c r="BI22" s="323"/>
      <c r="BJ22" s="323"/>
      <c r="BK22" s="324"/>
      <c r="BL22" s="317">
        <f>BL13</f>
        <v>2020</v>
      </c>
      <c r="BM22" s="317">
        <f t="shared" ref="BM22:BP22" si="7">BL22+1</f>
        <v>2021</v>
      </c>
      <c r="BN22" s="317">
        <f t="shared" si="7"/>
        <v>2022</v>
      </c>
      <c r="BO22" s="317">
        <f t="shared" si="7"/>
        <v>2023</v>
      </c>
      <c r="BP22" s="317">
        <f t="shared" si="7"/>
        <v>2024</v>
      </c>
    </row>
    <row r="23" spans="1:68" ht="15.75" customHeight="1" x14ac:dyDescent="0.3">
      <c r="A23" s="78"/>
      <c r="B23" s="319"/>
      <c r="C23" s="321"/>
      <c r="D23" s="325"/>
      <c r="E23" s="326"/>
      <c r="F23" s="326"/>
      <c r="G23" s="326"/>
      <c r="H23" s="326"/>
      <c r="I23" s="326"/>
      <c r="J23" s="326"/>
      <c r="K23" s="326"/>
      <c r="L23" s="326"/>
      <c r="M23" s="326"/>
      <c r="N23" s="326"/>
      <c r="O23" s="327"/>
      <c r="P23" s="325"/>
      <c r="Q23" s="326"/>
      <c r="R23" s="326"/>
      <c r="S23" s="326"/>
      <c r="T23" s="326"/>
      <c r="U23" s="326"/>
      <c r="V23" s="326"/>
      <c r="W23" s="326"/>
      <c r="X23" s="326"/>
      <c r="Y23" s="326"/>
      <c r="Z23" s="326"/>
      <c r="AA23" s="327"/>
      <c r="AB23" s="325"/>
      <c r="AC23" s="326"/>
      <c r="AD23" s="326"/>
      <c r="AE23" s="326"/>
      <c r="AF23" s="326"/>
      <c r="AG23" s="326"/>
      <c r="AH23" s="326"/>
      <c r="AI23" s="326"/>
      <c r="AJ23" s="326"/>
      <c r="AK23" s="326"/>
      <c r="AL23" s="326"/>
      <c r="AM23" s="327"/>
      <c r="AN23" s="325"/>
      <c r="AO23" s="326"/>
      <c r="AP23" s="326"/>
      <c r="AQ23" s="326"/>
      <c r="AR23" s="326"/>
      <c r="AS23" s="326"/>
      <c r="AT23" s="326"/>
      <c r="AU23" s="326"/>
      <c r="AV23" s="326"/>
      <c r="AW23" s="326"/>
      <c r="AX23" s="326"/>
      <c r="AY23" s="327"/>
      <c r="AZ23" s="325"/>
      <c r="BA23" s="326"/>
      <c r="BB23" s="326"/>
      <c r="BC23" s="326"/>
      <c r="BD23" s="326"/>
      <c r="BE23" s="326"/>
      <c r="BF23" s="326"/>
      <c r="BG23" s="326"/>
      <c r="BH23" s="326"/>
      <c r="BI23" s="326"/>
      <c r="BJ23" s="326"/>
      <c r="BK23" s="327"/>
      <c r="BL23" s="296"/>
      <c r="BM23" s="296"/>
      <c r="BN23" s="296"/>
      <c r="BO23" s="296"/>
      <c r="BP23" s="296"/>
    </row>
    <row r="24" spans="1:68" ht="15.75" customHeight="1" x14ac:dyDescent="0.3">
      <c r="A24" s="78"/>
      <c r="B24" s="211"/>
      <c r="C24" s="198" t="s">
        <v>148</v>
      </c>
      <c r="D24" s="199" t="s">
        <v>136</v>
      </c>
      <c r="E24" s="200" t="s">
        <v>137</v>
      </c>
      <c r="F24" s="200" t="s">
        <v>138</v>
      </c>
      <c r="G24" s="200" t="s">
        <v>139</v>
      </c>
      <c r="H24" s="200" t="s">
        <v>140</v>
      </c>
      <c r="I24" s="200" t="s">
        <v>141</v>
      </c>
      <c r="J24" s="200" t="s">
        <v>142</v>
      </c>
      <c r="K24" s="200" t="s">
        <v>143</v>
      </c>
      <c r="L24" s="200" t="s">
        <v>144</v>
      </c>
      <c r="M24" s="200" t="s">
        <v>145</v>
      </c>
      <c r="N24" s="200" t="s">
        <v>146</v>
      </c>
      <c r="O24" s="198" t="s">
        <v>147</v>
      </c>
      <c r="P24" s="199" t="s">
        <v>136</v>
      </c>
      <c r="Q24" s="200" t="s">
        <v>137</v>
      </c>
      <c r="R24" s="200" t="s">
        <v>138</v>
      </c>
      <c r="S24" s="200" t="s">
        <v>139</v>
      </c>
      <c r="T24" s="200" t="s">
        <v>140</v>
      </c>
      <c r="U24" s="200" t="s">
        <v>141</v>
      </c>
      <c r="V24" s="200" t="s">
        <v>142</v>
      </c>
      <c r="W24" s="200" t="s">
        <v>143</v>
      </c>
      <c r="X24" s="200" t="s">
        <v>144</v>
      </c>
      <c r="Y24" s="200" t="s">
        <v>145</v>
      </c>
      <c r="Z24" s="200" t="s">
        <v>146</v>
      </c>
      <c r="AA24" s="198" t="s">
        <v>147</v>
      </c>
      <c r="AB24" s="199" t="s">
        <v>136</v>
      </c>
      <c r="AC24" s="200" t="s">
        <v>137</v>
      </c>
      <c r="AD24" s="200" t="s">
        <v>138</v>
      </c>
      <c r="AE24" s="200" t="s">
        <v>139</v>
      </c>
      <c r="AF24" s="200" t="s">
        <v>140</v>
      </c>
      <c r="AG24" s="200" t="s">
        <v>141</v>
      </c>
      <c r="AH24" s="200" t="s">
        <v>142</v>
      </c>
      <c r="AI24" s="200" t="s">
        <v>143</v>
      </c>
      <c r="AJ24" s="200" t="s">
        <v>144</v>
      </c>
      <c r="AK24" s="200" t="s">
        <v>145</v>
      </c>
      <c r="AL24" s="200" t="s">
        <v>146</v>
      </c>
      <c r="AM24" s="198" t="s">
        <v>147</v>
      </c>
      <c r="AN24" s="199" t="s">
        <v>136</v>
      </c>
      <c r="AO24" s="200" t="s">
        <v>137</v>
      </c>
      <c r="AP24" s="200" t="s">
        <v>138</v>
      </c>
      <c r="AQ24" s="200" t="s">
        <v>139</v>
      </c>
      <c r="AR24" s="200" t="s">
        <v>140</v>
      </c>
      <c r="AS24" s="200" t="s">
        <v>141</v>
      </c>
      <c r="AT24" s="200" t="s">
        <v>142</v>
      </c>
      <c r="AU24" s="200" t="s">
        <v>143</v>
      </c>
      <c r="AV24" s="200" t="s">
        <v>144</v>
      </c>
      <c r="AW24" s="200" t="s">
        <v>145</v>
      </c>
      <c r="AX24" s="200" t="s">
        <v>146</v>
      </c>
      <c r="AY24" s="198" t="s">
        <v>147</v>
      </c>
      <c r="AZ24" s="199" t="s">
        <v>136</v>
      </c>
      <c r="BA24" s="200" t="s">
        <v>137</v>
      </c>
      <c r="BB24" s="200" t="s">
        <v>138</v>
      </c>
      <c r="BC24" s="200" t="s">
        <v>139</v>
      </c>
      <c r="BD24" s="200" t="s">
        <v>140</v>
      </c>
      <c r="BE24" s="200" t="s">
        <v>141</v>
      </c>
      <c r="BF24" s="200" t="s">
        <v>142</v>
      </c>
      <c r="BG24" s="200" t="s">
        <v>143</v>
      </c>
      <c r="BH24" s="200" t="s">
        <v>144</v>
      </c>
      <c r="BI24" s="200" t="s">
        <v>145</v>
      </c>
      <c r="BJ24" s="200" t="s">
        <v>146</v>
      </c>
      <c r="BK24" s="198" t="s">
        <v>147</v>
      </c>
      <c r="BL24" s="198" t="s">
        <v>148</v>
      </c>
      <c r="BM24" s="198" t="s">
        <v>148</v>
      </c>
      <c r="BN24" s="198" t="s">
        <v>148</v>
      </c>
      <c r="BO24" s="198" t="s">
        <v>148</v>
      </c>
      <c r="BP24" s="198" t="s">
        <v>148</v>
      </c>
    </row>
    <row r="25" spans="1:68" ht="15.75" customHeight="1" x14ac:dyDescent="0.3">
      <c r="A25" s="212"/>
      <c r="B25" s="213" t="s">
        <v>154</v>
      </c>
      <c r="C25" s="214" t="e">
        <f>+SUM(C26:C29)</f>
        <v>#REF!</v>
      </c>
      <c r="D25" s="215" t="e">
        <f t="shared" ref="D25:BK25" si="8">+SUM(D26:D35)</f>
        <v>#REF!</v>
      </c>
      <c r="E25" s="216" t="e">
        <f t="shared" si="8"/>
        <v>#REF!</v>
      </c>
      <c r="F25" s="216" t="e">
        <f t="shared" si="8"/>
        <v>#REF!</v>
      </c>
      <c r="G25" s="216" t="e">
        <f t="shared" si="8"/>
        <v>#REF!</v>
      </c>
      <c r="H25" s="216" t="e">
        <f t="shared" si="8"/>
        <v>#REF!</v>
      </c>
      <c r="I25" s="216" t="e">
        <f t="shared" si="8"/>
        <v>#REF!</v>
      </c>
      <c r="J25" s="216" t="e">
        <f t="shared" si="8"/>
        <v>#REF!</v>
      </c>
      <c r="K25" s="216" t="e">
        <f t="shared" si="8"/>
        <v>#REF!</v>
      </c>
      <c r="L25" s="216" t="e">
        <f t="shared" si="8"/>
        <v>#REF!</v>
      </c>
      <c r="M25" s="216" t="e">
        <f t="shared" si="8"/>
        <v>#REF!</v>
      </c>
      <c r="N25" s="216" t="e">
        <f t="shared" si="8"/>
        <v>#REF!</v>
      </c>
      <c r="O25" s="214" t="e">
        <f t="shared" si="8"/>
        <v>#REF!</v>
      </c>
      <c r="P25" s="215" t="e">
        <f t="shared" si="8"/>
        <v>#REF!</v>
      </c>
      <c r="Q25" s="216" t="e">
        <f t="shared" si="8"/>
        <v>#REF!</v>
      </c>
      <c r="R25" s="216" t="e">
        <f t="shared" si="8"/>
        <v>#REF!</v>
      </c>
      <c r="S25" s="216" t="e">
        <f t="shared" si="8"/>
        <v>#REF!</v>
      </c>
      <c r="T25" s="216" t="e">
        <f t="shared" si="8"/>
        <v>#REF!</v>
      </c>
      <c r="U25" s="216" t="e">
        <f t="shared" si="8"/>
        <v>#REF!</v>
      </c>
      <c r="V25" s="216" t="e">
        <f t="shared" si="8"/>
        <v>#REF!</v>
      </c>
      <c r="W25" s="216" t="e">
        <f t="shared" si="8"/>
        <v>#REF!</v>
      </c>
      <c r="X25" s="216" t="e">
        <f t="shared" si="8"/>
        <v>#REF!</v>
      </c>
      <c r="Y25" s="216" t="e">
        <f t="shared" si="8"/>
        <v>#REF!</v>
      </c>
      <c r="Z25" s="216" t="e">
        <f t="shared" si="8"/>
        <v>#REF!</v>
      </c>
      <c r="AA25" s="214" t="e">
        <f t="shared" si="8"/>
        <v>#REF!</v>
      </c>
      <c r="AB25" s="215" t="e">
        <f t="shared" si="8"/>
        <v>#REF!</v>
      </c>
      <c r="AC25" s="216" t="e">
        <f t="shared" si="8"/>
        <v>#REF!</v>
      </c>
      <c r="AD25" s="216" t="e">
        <f t="shared" si="8"/>
        <v>#REF!</v>
      </c>
      <c r="AE25" s="216" t="e">
        <f t="shared" si="8"/>
        <v>#REF!</v>
      </c>
      <c r="AF25" s="216" t="e">
        <f t="shared" si="8"/>
        <v>#REF!</v>
      </c>
      <c r="AG25" s="216" t="e">
        <f t="shared" si="8"/>
        <v>#REF!</v>
      </c>
      <c r="AH25" s="216" t="e">
        <f t="shared" si="8"/>
        <v>#REF!</v>
      </c>
      <c r="AI25" s="216" t="e">
        <f t="shared" si="8"/>
        <v>#REF!</v>
      </c>
      <c r="AJ25" s="216" t="e">
        <f t="shared" si="8"/>
        <v>#REF!</v>
      </c>
      <c r="AK25" s="216" t="e">
        <f t="shared" si="8"/>
        <v>#REF!</v>
      </c>
      <c r="AL25" s="216" t="e">
        <f t="shared" si="8"/>
        <v>#REF!</v>
      </c>
      <c r="AM25" s="214" t="e">
        <f t="shared" si="8"/>
        <v>#REF!</v>
      </c>
      <c r="AN25" s="215" t="e">
        <f t="shared" si="8"/>
        <v>#REF!</v>
      </c>
      <c r="AO25" s="216" t="e">
        <f t="shared" si="8"/>
        <v>#REF!</v>
      </c>
      <c r="AP25" s="216" t="e">
        <f t="shared" si="8"/>
        <v>#REF!</v>
      </c>
      <c r="AQ25" s="216" t="e">
        <f t="shared" si="8"/>
        <v>#REF!</v>
      </c>
      <c r="AR25" s="216" t="e">
        <f t="shared" si="8"/>
        <v>#REF!</v>
      </c>
      <c r="AS25" s="216" t="e">
        <f t="shared" si="8"/>
        <v>#REF!</v>
      </c>
      <c r="AT25" s="216" t="e">
        <f t="shared" si="8"/>
        <v>#REF!</v>
      </c>
      <c r="AU25" s="216" t="e">
        <f t="shared" si="8"/>
        <v>#REF!</v>
      </c>
      <c r="AV25" s="216" t="e">
        <f t="shared" si="8"/>
        <v>#REF!</v>
      </c>
      <c r="AW25" s="216" t="e">
        <f t="shared" si="8"/>
        <v>#REF!</v>
      </c>
      <c r="AX25" s="216" t="e">
        <f t="shared" si="8"/>
        <v>#REF!</v>
      </c>
      <c r="AY25" s="214" t="e">
        <f t="shared" si="8"/>
        <v>#REF!</v>
      </c>
      <c r="AZ25" s="215" t="e">
        <f t="shared" si="8"/>
        <v>#REF!</v>
      </c>
      <c r="BA25" s="216" t="e">
        <f t="shared" si="8"/>
        <v>#REF!</v>
      </c>
      <c r="BB25" s="216" t="e">
        <f t="shared" si="8"/>
        <v>#REF!</v>
      </c>
      <c r="BC25" s="216" t="e">
        <f t="shared" si="8"/>
        <v>#REF!</v>
      </c>
      <c r="BD25" s="216" t="e">
        <f t="shared" si="8"/>
        <v>#REF!</v>
      </c>
      <c r="BE25" s="216" t="e">
        <f t="shared" si="8"/>
        <v>#REF!</v>
      </c>
      <c r="BF25" s="216" t="e">
        <f t="shared" si="8"/>
        <v>#REF!</v>
      </c>
      <c r="BG25" s="216" t="e">
        <f t="shared" si="8"/>
        <v>#REF!</v>
      </c>
      <c r="BH25" s="216" t="e">
        <f t="shared" si="8"/>
        <v>#REF!</v>
      </c>
      <c r="BI25" s="216" t="e">
        <f t="shared" si="8"/>
        <v>#REF!</v>
      </c>
      <c r="BJ25" s="216" t="e">
        <f t="shared" si="8"/>
        <v>#REF!</v>
      </c>
      <c r="BK25" s="214" t="e">
        <f t="shared" si="8"/>
        <v>#REF!</v>
      </c>
      <c r="BL25" s="214" t="e">
        <f t="shared" ref="BL25:BL44" si="9">SUM(D25:O25)</f>
        <v>#REF!</v>
      </c>
      <c r="BM25" s="214" t="e">
        <f t="shared" ref="BM25:BM44" si="10">SUM(P25:AA25)</f>
        <v>#REF!</v>
      </c>
      <c r="BN25" s="214" t="e">
        <f t="shared" ref="BN25:BN44" si="11">SUM(AB25:AM25)</f>
        <v>#REF!</v>
      </c>
      <c r="BO25" s="214" t="e">
        <f t="shared" ref="BO25:BO44" si="12">SUM(AN25:AY25)</f>
        <v>#REF!</v>
      </c>
      <c r="BP25" s="214" t="e">
        <f t="shared" ref="BP25:BP44" si="13">SUM(AZ25:BK25)</f>
        <v>#REF!</v>
      </c>
    </row>
    <row r="26" spans="1:68" ht="19.5" customHeight="1" x14ac:dyDescent="0.3">
      <c r="A26" s="76"/>
      <c r="B26" s="217" t="e">
        <f t="shared" ref="B26:B35" si="14">+#REF!</f>
        <v>#REF!</v>
      </c>
      <c r="C26" s="218" t="e">
        <f>+Dashboard!#REF!</f>
        <v>#REF!</v>
      </c>
      <c r="D26" s="219" t="e">
        <f t="shared" ref="D26:BK26" si="15">+#REF!</f>
        <v>#REF!</v>
      </c>
      <c r="E26" s="220" t="e">
        <f t="shared" si="15"/>
        <v>#REF!</v>
      </c>
      <c r="F26" s="220" t="e">
        <f t="shared" si="15"/>
        <v>#REF!</v>
      </c>
      <c r="G26" s="220" t="e">
        <f t="shared" si="15"/>
        <v>#REF!</v>
      </c>
      <c r="H26" s="220" t="e">
        <f t="shared" si="15"/>
        <v>#REF!</v>
      </c>
      <c r="I26" s="220" t="e">
        <f t="shared" si="15"/>
        <v>#REF!</v>
      </c>
      <c r="J26" s="220" t="e">
        <f t="shared" si="15"/>
        <v>#REF!</v>
      </c>
      <c r="K26" s="220" t="e">
        <f t="shared" si="15"/>
        <v>#REF!</v>
      </c>
      <c r="L26" s="220" t="e">
        <f t="shared" si="15"/>
        <v>#REF!</v>
      </c>
      <c r="M26" s="220" t="e">
        <f t="shared" si="15"/>
        <v>#REF!</v>
      </c>
      <c r="N26" s="220" t="e">
        <f t="shared" si="15"/>
        <v>#REF!</v>
      </c>
      <c r="O26" s="218" t="e">
        <f t="shared" si="15"/>
        <v>#REF!</v>
      </c>
      <c r="P26" s="219" t="e">
        <f t="shared" si="15"/>
        <v>#REF!</v>
      </c>
      <c r="Q26" s="220" t="e">
        <f t="shared" si="15"/>
        <v>#REF!</v>
      </c>
      <c r="R26" s="220" t="e">
        <f t="shared" si="15"/>
        <v>#REF!</v>
      </c>
      <c r="S26" s="220" t="e">
        <f t="shared" si="15"/>
        <v>#REF!</v>
      </c>
      <c r="T26" s="220" t="e">
        <f t="shared" si="15"/>
        <v>#REF!</v>
      </c>
      <c r="U26" s="220" t="e">
        <f t="shared" si="15"/>
        <v>#REF!</v>
      </c>
      <c r="V26" s="220" t="e">
        <f t="shared" si="15"/>
        <v>#REF!</v>
      </c>
      <c r="W26" s="220" t="e">
        <f t="shared" si="15"/>
        <v>#REF!</v>
      </c>
      <c r="X26" s="220" t="e">
        <f t="shared" si="15"/>
        <v>#REF!</v>
      </c>
      <c r="Y26" s="220" t="e">
        <f t="shared" si="15"/>
        <v>#REF!</v>
      </c>
      <c r="Z26" s="220" t="e">
        <f t="shared" si="15"/>
        <v>#REF!</v>
      </c>
      <c r="AA26" s="218" t="e">
        <f t="shared" si="15"/>
        <v>#REF!</v>
      </c>
      <c r="AB26" s="219" t="e">
        <f t="shared" si="15"/>
        <v>#REF!</v>
      </c>
      <c r="AC26" s="220" t="e">
        <f t="shared" si="15"/>
        <v>#REF!</v>
      </c>
      <c r="AD26" s="220" t="e">
        <f t="shared" si="15"/>
        <v>#REF!</v>
      </c>
      <c r="AE26" s="220" t="e">
        <f t="shared" si="15"/>
        <v>#REF!</v>
      </c>
      <c r="AF26" s="220" t="e">
        <f t="shared" si="15"/>
        <v>#REF!</v>
      </c>
      <c r="AG26" s="220" t="e">
        <f t="shared" si="15"/>
        <v>#REF!</v>
      </c>
      <c r="AH26" s="220" t="e">
        <f t="shared" si="15"/>
        <v>#REF!</v>
      </c>
      <c r="AI26" s="220" t="e">
        <f t="shared" si="15"/>
        <v>#REF!</v>
      </c>
      <c r="AJ26" s="220" t="e">
        <f t="shared" si="15"/>
        <v>#REF!</v>
      </c>
      <c r="AK26" s="220" t="e">
        <f t="shared" si="15"/>
        <v>#REF!</v>
      </c>
      <c r="AL26" s="220" t="e">
        <f t="shared" si="15"/>
        <v>#REF!</v>
      </c>
      <c r="AM26" s="218" t="e">
        <f t="shared" si="15"/>
        <v>#REF!</v>
      </c>
      <c r="AN26" s="219" t="e">
        <f t="shared" si="15"/>
        <v>#REF!</v>
      </c>
      <c r="AO26" s="220" t="e">
        <f t="shared" si="15"/>
        <v>#REF!</v>
      </c>
      <c r="AP26" s="220" t="e">
        <f t="shared" si="15"/>
        <v>#REF!</v>
      </c>
      <c r="AQ26" s="220" t="e">
        <f t="shared" si="15"/>
        <v>#REF!</v>
      </c>
      <c r="AR26" s="220" t="e">
        <f t="shared" si="15"/>
        <v>#REF!</v>
      </c>
      <c r="AS26" s="220" t="e">
        <f t="shared" si="15"/>
        <v>#REF!</v>
      </c>
      <c r="AT26" s="220" t="e">
        <f t="shared" si="15"/>
        <v>#REF!</v>
      </c>
      <c r="AU26" s="220" t="e">
        <f t="shared" si="15"/>
        <v>#REF!</v>
      </c>
      <c r="AV26" s="220" t="e">
        <f t="shared" si="15"/>
        <v>#REF!</v>
      </c>
      <c r="AW26" s="220" t="e">
        <f t="shared" si="15"/>
        <v>#REF!</v>
      </c>
      <c r="AX26" s="220" t="e">
        <f t="shared" si="15"/>
        <v>#REF!</v>
      </c>
      <c r="AY26" s="218" t="e">
        <f t="shared" si="15"/>
        <v>#REF!</v>
      </c>
      <c r="AZ26" s="219" t="e">
        <f t="shared" si="15"/>
        <v>#REF!</v>
      </c>
      <c r="BA26" s="220" t="e">
        <f t="shared" si="15"/>
        <v>#REF!</v>
      </c>
      <c r="BB26" s="220" t="e">
        <f t="shared" si="15"/>
        <v>#REF!</v>
      </c>
      <c r="BC26" s="220" t="e">
        <f t="shared" si="15"/>
        <v>#REF!</v>
      </c>
      <c r="BD26" s="220" t="e">
        <f t="shared" si="15"/>
        <v>#REF!</v>
      </c>
      <c r="BE26" s="220" t="e">
        <f t="shared" si="15"/>
        <v>#REF!</v>
      </c>
      <c r="BF26" s="220" t="e">
        <f t="shared" si="15"/>
        <v>#REF!</v>
      </c>
      <c r="BG26" s="220" t="e">
        <f t="shared" si="15"/>
        <v>#REF!</v>
      </c>
      <c r="BH26" s="220" t="e">
        <f t="shared" si="15"/>
        <v>#REF!</v>
      </c>
      <c r="BI26" s="220" t="e">
        <f t="shared" si="15"/>
        <v>#REF!</v>
      </c>
      <c r="BJ26" s="220" t="e">
        <f t="shared" si="15"/>
        <v>#REF!</v>
      </c>
      <c r="BK26" s="218" t="e">
        <f t="shared" si="15"/>
        <v>#REF!</v>
      </c>
      <c r="BL26" s="218" t="e">
        <f t="shared" si="9"/>
        <v>#REF!</v>
      </c>
      <c r="BM26" s="218" t="e">
        <f t="shared" si="10"/>
        <v>#REF!</v>
      </c>
      <c r="BN26" s="218" t="e">
        <f t="shared" si="11"/>
        <v>#REF!</v>
      </c>
      <c r="BO26" s="218" t="e">
        <f t="shared" si="12"/>
        <v>#REF!</v>
      </c>
      <c r="BP26" s="218" t="e">
        <f t="shared" si="13"/>
        <v>#REF!</v>
      </c>
    </row>
    <row r="27" spans="1:68" ht="19.5" customHeight="1" x14ac:dyDescent="0.3">
      <c r="A27" s="76"/>
      <c r="B27" s="221" t="e">
        <f t="shared" si="14"/>
        <v>#REF!</v>
      </c>
      <c r="C27" s="222" t="e">
        <f>+Dashboard!#REF!</f>
        <v>#REF!</v>
      </c>
      <c r="D27" s="223" t="e">
        <f t="shared" ref="D27:BK27" si="16">+#REF!</f>
        <v>#REF!</v>
      </c>
      <c r="E27" s="196" t="e">
        <f t="shared" si="16"/>
        <v>#REF!</v>
      </c>
      <c r="F27" s="196" t="e">
        <f t="shared" si="16"/>
        <v>#REF!</v>
      </c>
      <c r="G27" s="196" t="e">
        <f t="shared" si="16"/>
        <v>#REF!</v>
      </c>
      <c r="H27" s="196" t="e">
        <f t="shared" si="16"/>
        <v>#REF!</v>
      </c>
      <c r="I27" s="196" t="e">
        <f t="shared" si="16"/>
        <v>#REF!</v>
      </c>
      <c r="J27" s="196" t="e">
        <f t="shared" si="16"/>
        <v>#REF!</v>
      </c>
      <c r="K27" s="196" t="e">
        <f t="shared" si="16"/>
        <v>#REF!</v>
      </c>
      <c r="L27" s="196" t="e">
        <f t="shared" si="16"/>
        <v>#REF!</v>
      </c>
      <c r="M27" s="196" t="e">
        <f t="shared" si="16"/>
        <v>#REF!</v>
      </c>
      <c r="N27" s="196" t="e">
        <f t="shared" si="16"/>
        <v>#REF!</v>
      </c>
      <c r="O27" s="222" t="e">
        <f t="shared" si="16"/>
        <v>#REF!</v>
      </c>
      <c r="P27" s="223" t="e">
        <f t="shared" si="16"/>
        <v>#REF!</v>
      </c>
      <c r="Q27" s="196" t="e">
        <f t="shared" si="16"/>
        <v>#REF!</v>
      </c>
      <c r="R27" s="196" t="e">
        <f t="shared" si="16"/>
        <v>#REF!</v>
      </c>
      <c r="S27" s="196" t="e">
        <f t="shared" si="16"/>
        <v>#REF!</v>
      </c>
      <c r="T27" s="196" t="e">
        <f t="shared" si="16"/>
        <v>#REF!</v>
      </c>
      <c r="U27" s="196" t="e">
        <f t="shared" si="16"/>
        <v>#REF!</v>
      </c>
      <c r="V27" s="196" t="e">
        <f t="shared" si="16"/>
        <v>#REF!</v>
      </c>
      <c r="W27" s="196" t="e">
        <f t="shared" si="16"/>
        <v>#REF!</v>
      </c>
      <c r="X27" s="196" t="e">
        <f t="shared" si="16"/>
        <v>#REF!</v>
      </c>
      <c r="Y27" s="196" t="e">
        <f t="shared" si="16"/>
        <v>#REF!</v>
      </c>
      <c r="Z27" s="196" t="e">
        <f t="shared" si="16"/>
        <v>#REF!</v>
      </c>
      <c r="AA27" s="222" t="e">
        <f t="shared" si="16"/>
        <v>#REF!</v>
      </c>
      <c r="AB27" s="223" t="e">
        <f t="shared" si="16"/>
        <v>#REF!</v>
      </c>
      <c r="AC27" s="196" t="e">
        <f t="shared" si="16"/>
        <v>#REF!</v>
      </c>
      <c r="AD27" s="196" t="e">
        <f t="shared" si="16"/>
        <v>#REF!</v>
      </c>
      <c r="AE27" s="196" t="e">
        <f t="shared" si="16"/>
        <v>#REF!</v>
      </c>
      <c r="AF27" s="196" t="e">
        <f t="shared" si="16"/>
        <v>#REF!</v>
      </c>
      <c r="AG27" s="196" t="e">
        <f t="shared" si="16"/>
        <v>#REF!</v>
      </c>
      <c r="AH27" s="196" t="e">
        <f t="shared" si="16"/>
        <v>#REF!</v>
      </c>
      <c r="AI27" s="196" t="e">
        <f t="shared" si="16"/>
        <v>#REF!</v>
      </c>
      <c r="AJ27" s="196" t="e">
        <f t="shared" si="16"/>
        <v>#REF!</v>
      </c>
      <c r="AK27" s="196" t="e">
        <f t="shared" si="16"/>
        <v>#REF!</v>
      </c>
      <c r="AL27" s="196" t="e">
        <f t="shared" si="16"/>
        <v>#REF!</v>
      </c>
      <c r="AM27" s="222" t="e">
        <f t="shared" si="16"/>
        <v>#REF!</v>
      </c>
      <c r="AN27" s="223" t="e">
        <f t="shared" si="16"/>
        <v>#REF!</v>
      </c>
      <c r="AO27" s="196" t="e">
        <f t="shared" si="16"/>
        <v>#REF!</v>
      </c>
      <c r="AP27" s="196" t="e">
        <f t="shared" si="16"/>
        <v>#REF!</v>
      </c>
      <c r="AQ27" s="196" t="e">
        <f t="shared" si="16"/>
        <v>#REF!</v>
      </c>
      <c r="AR27" s="196" t="e">
        <f t="shared" si="16"/>
        <v>#REF!</v>
      </c>
      <c r="AS27" s="196" t="e">
        <f t="shared" si="16"/>
        <v>#REF!</v>
      </c>
      <c r="AT27" s="196" t="e">
        <f t="shared" si="16"/>
        <v>#REF!</v>
      </c>
      <c r="AU27" s="196" t="e">
        <f t="shared" si="16"/>
        <v>#REF!</v>
      </c>
      <c r="AV27" s="196" t="e">
        <f t="shared" si="16"/>
        <v>#REF!</v>
      </c>
      <c r="AW27" s="196" t="e">
        <f t="shared" si="16"/>
        <v>#REF!</v>
      </c>
      <c r="AX27" s="196" t="e">
        <f t="shared" si="16"/>
        <v>#REF!</v>
      </c>
      <c r="AY27" s="222" t="e">
        <f t="shared" si="16"/>
        <v>#REF!</v>
      </c>
      <c r="AZ27" s="223" t="e">
        <f t="shared" si="16"/>
        <v>#REF!</v>
      </c>
      <c r="BA27" s="196" t="e">
        <f t="shared" si="16"/>
        <v>#REF!</v>
      </c>
      <c r="BB27" s="196" t="e">
        <f t="shared" si="16"/>
        <v>#REF!</v>
      </c>
      <c r="BC27" s="196" t="e">
        <f t="shared" si="16"/>
        <v>#REF!</v>
      </c>
      <c r="BD27" s="196" t="e">
        <f t="shared" si="16"/>
        <v>#REF!</v>
      </c>
      <c r="BE27" s="196" t="e">
        <f t="shared" si="16"/>
        <v>#REF!</v>
      </c>
      <c r="BF27" s="196" t="e">
        <f t="shared" si="16"/>
        <v>#REF!</v>
      </c>
      <c r="BG27" s="196" t="e">
        <f t="shared" si="16"/>
        <v>#REF!</v>
      </c>
      <c r="BH27" s="196" t="e">
        <f t="shared" si="16"/>
        <v>#REF!</v>
      </c>
      <c r="BI27" s="196" t="e">
        <f t="shared" si="16"/>
        <v>#REF!</v>
      </c>
      <c r="BJ27" s="196" t="e">
        <f t="shared" si="16"/>
        <v>#REF!</v>
      </c>
      <c r="BK27" s="222" t="e">
        <f t="shared" si="16"/>
        <v>#REF!</v>
      </c>
      <c r="BL27" s="222" t="e">
        <f t="shared" si="9"/>
        <v>#REF!</v>
      </c>
      <c r="BM27" s="222" t="e">
        <f t="shared" si="10"/>
        <v>#REF!</v>
      </c>
      <c r="BN27" s="222" t="e">
        <f t="shared" si="11"/>
        <v>#REF!</v>
      </c>
      <c r="BO27" s="222" t="e">
        <f t="shared" si="12"/>
        <v>#REF!</v>
      </c>
      <c r="BP27" s="222" t="e">
        <f t="shared" si="13"/>
        <v>#REF!</v>
      </c>
    </row>
    <row r="28" spans="1:68" ht="19.5" customHeight="1" x14ac:dyDescent="0.3">
      <c r="A28" s="76"/>
      <c r="B28" s="221" t="e">
        <f t="shared" si="14"/>
        <v>#REF!</v>
      </c>
      <c r="C28" s="222" t="e">
        <f>+Dashboard!#REF!</f>
        <v>#REF!</v>
      </c>
      <c r="D28" s="223" t="e">
        <f t="shared" ref="D28:BK28" si="17">+#REF!</f>
        <v>#REF!</v>
      </c>
      <c r="E28" s="196" t="e">
        <f t="shared" si="17"/>
        <v>#REF!</v>
      </c>
      <c r="F28" s="196" t="e">
        <f t="shared" si="17"/>
        <v>#REF!</v>
      </c>
      <c r="G28" s="196" t="e">
        <f t="shared" si="17"/>
        <v>#REF!</v>
      </c>
      <c r="H28" s="196" t="e">
        <f t="shared" si="17"/>
        <v>#REF!</v>
      </c>
      <c r="I28" s="196" t="e">
        <f t="shared" si="17"/>
        <v>#REF!</v>
      </c>
      <c r="J28" s="196" t="e">
        <f t="shared" si="17"/>
        <v>#REF!</v>
      </c>
      <c r="K28" s="196" t="e">
        <f t="shared" si="17"/>
        <v>#REF!</v>
      </c>
      <c r="L28" s="196" t="e">
        <f t="shared" si="17"/>
        <v>#REF!</v>
      </c>
      <c r="M28" s="196" t="e">
        <f t="shared" si="17"/>
        <v>#REF!</v>
      </c>
      <c r="N28" s="196" t="e">
        <f t="shared" si="17"/>
        <v>#REF!</v>
      </c>
      <c r="O28" s="222" t="e">
        <f t="shared" si="17"/>
        <v>#REF!</v>
      </c>
      <c r="P28" s="223" t="e">
        <f t="shared" si="17"/>
        <v>#REF!</v>
      </c>
      <c r="Q28" s="196" t="e">
        <f t="shared" si="17"/>
        <v>#REF!</v>
      </c>
      <c r="R28" s="196" t="e">
        <f t="shared" si="17"/>
        <v>#REF!</v>
      </c>
      <c r="S28" s="196" t="e">
        <f t="shared" si="17"/>
        <v>#REF!</v>
      </c>
      <c r="T28" s="196" t="e">
        <f t="shared" si="17"/>
        <v>#REF!</v>
      </c>
      <c r="U28" s="196" t="e">
        <f t="shared" si="17"/>
        <v>#REF!</v>
      </c>
      <c r="V28" s="196" t="e">
        <f t="shared" si="17"/>
        <v>#REF!</v>
      </c>
      <c r="W28" s="196" t="e">
        <f t="shared" si="17"/>
        <v>#REF!</v>
      </c>
      <c r="X28" s="196" t="e">
        <f t="shared" si="17"/>
        <v>#REF!</v>
      </c>
      <c r="Y28" s="196" t="e">
        <f t="shared" si="17"/>
        <v>#REF!</v>
      </c>
      <c r="Z28" s="196" t="e">
        <f t="shared" si="17"/>
        <v>#REF!</v>
      </c>
      <c r="AA28" s="222" t="e">
        <f t="shared" si="17"/>
        <v>#REF!</v>
      </c>
      <c r="AB28" s="223" t="e">
        <f t="shared" si="17"/>
        <v>#REF!</v>
      </c>
      <c r="AC28" s="196" t="e">
        <f t="shared" si="17"/>
        <v>#REF!</v>
      </c>
      <c r="AD28" s="196" t="e">
        <f t="shared" si="17"/>
        <v>#REF!</v>
      </c>
      <c r="AE28" s="196" t="e">
        <f t="shared" si="17"/>
        <v>#REF!</v>
      </c>
      <c r="AF28" s="196" t="e">
        <f t="shared" si="17"/>
        <v>#REF!</v>
      </c>
      <c r="AG28" s="196" t="e">
        <f t="shared" si="17"/>
        <v>#REF!</v>
      </c>
      <c r="AH28" s="196" t="e">
        <f t="shared" si="17"/>
        <v>#REF!</v>
      </c>
      <c r="AI28" s="196" t="e">
        <f t="shared" si="17"/>
        <v>#REF!</v>
      </c>
      <c r="AJ28" s="196" t="e">
        <f t="shared" si="17"/>
        <v>#REF!</v>
      </c>
      <c r="AK28" s="196" t="e">
        <f t="shared" si="17"/>
        <v>#REF!</v>
      </c>
      <c r="AL28" s="196" t="e">
        <f t="shared" si="17"/>
        <v>#REF!</v>
      </c>
      <c r="AM28" s="222" t="e">
        <f t="shared" si="17"/>
        <v>#REF!</v>
      </c>
      <c r="AN28" s="223" t="e">
        <f t="shared" si="17"/>
        <v>#REF!</v>
      </c>
      <c r="AO28" s="196" t="e">
        <f t="shared" si="17"/>
        <v>#REF!</v>
      </c>
      <c r="AP28" s="196" t="e">
        <f t="shared" si="17"/>
        <v>#REF!</v>
      </c>
      <c r="AQ28" s="196" t="e">
        <f t="shared" si="17"/>
        <v>#REF!</v>
      </c>
      <c r="AR28" s="196" t="e">
        <f t="shared" si="17"/>
        <v>#REF!</v>
      </c>
      <c r="AS28" s="196" t="e">
        <f t="shared" si="17"/>
        <v>#REF!</v>
      </c>
      <c r="AT28" s="196" t="e">
        <f t="shared" si="17"/>
        <v>#REF!</v>
      </c>
      <c r="AU28" s="196" t="e">
        <f t="shared" si="17"/>
        <v>#REF!</v>
      </c>
      <c r="AV28" s="196" t="e">
        <f t="shared" si="17"/>
        <v>#REF!</v>
      </c>
      <c r="AW28" s="196" t="e">
        <f t="shared" si="17"/>
        <v>#REF!</v>
      </c>
      <c r="AX28" s="196" t="e">
        <f t="shared" si="17"/>
        <v>#REF!</v>
      </c>
      <c r="AY28" s="222" t="e">
        <f t="shared" si="17"/>
        <v>#REF!</v>
      </c>
      <c r="AZ28" s="223" t="e">
        <f t="shared" si="17"/>
        <v>#REF!</v>
      </c>
      <c r="BA28" s="196" t="e">
        <f t="shared" si="17"/>
        <v>#REF!</v>
      </c>
      <c r="BB28" s="196" t="e">
        <f t="shared" si="17"/>
        <v>#REF!</v>
      </c>
      <c r="BC28" s="196" t="e">
        <f t="shared" si="17"/>
        <v>#REF!</v>
      </c>
      <c r="BD28" s="196" t="e">
        <f t="shared" si="17"/>
        <v>#REF!</v>
      </c>
      <c r="BE28" s="196" t="e">
        <f t="shared" si="17"/>
        <v>#REF!</v>
      </c>
      <c r="BF28" s="196" t="e">
        <f t="shared" si="17"/>
        <v>#REF!</v>
      </c>
      <c r="BG28" s="196" t="e">
        <f t="shared" si="17"/>
        <v>#REF!</v>
      </c>
      <c r="BH28" s="196" t="e">
        <f t="shared" si="17"/>
        <v>#REF!</v>
      </c>
      <c r="BI28" s="196" t="e">
        <f t="shared" si="17"/>
        <v>#REF!</v>
      </c>
      <c r="BJ28" s="196" t="e">
        <f t="shared" si="17"/>
        <v>#REF!</v>
      </c>
      <c r="BK28" s="222" t="e">
        <f t="shared" si="17"/>
        <v>#REF!</v>
      </c>
      <c r="BL28" s="222" t="e">
        <f t="shared" si="9"/>
        <v>#REF!</v>
      </c>
      <c r="BM28" s="222" t="e">
        <f t="shared" si="10"/>
        <v>#REF!</v>
      </c>
      <c r="BN28" s="222" t="e">
        <f t="shared" si="11"/>
        <v>#REF!</v>
      </c>
      <c r="BO28" s="222" t="e">
        <f t="shared" si="12"/>
        <v>#REF!</v>
      </c>
      <c r="BP28" s="222" t="e">
        <f t="shared" si="13"/>
        <v>#REF!</v>
      </c>
    </row>
    <row r="29" spans="1:68" ht="19.5" customHeight="1" x14ac:dyDescent="0.3">
      <c r="A29" s="76"/>
      <c r="B29" s="221" t="e">
        <f t="shared" si="14"/>
        <v>#REF!</v>
      </c>
      <c r="C29" s="222" t="e">
        <f>+Dashboard!#REF!</f>
        <v>#REF!</v>
      </c>
      <c r="D29" s="223" t="e">
        <f t="shared" ref="D29:BK29" si="18">+#REF!</f>
        <v>#REF!</v>
      </c>
      <c r="E29" s="196" t="e">
        <f t="shared" si="18"/>
        <v>#REF!</v>
      </c>
      <c r="F29" s="196" t="e">
        <f t="shared" si="18"/>
        <v>#REF!</v>
      </c>
      <c r="G29" s="196" t="e">
        <f t="shared" si="18"/>
        <v>#REF!</v>
      </c>
      <c r="H29" s="196" t="e">
        <f t="shared" si="18"/>
        <v>#REF!</v>
      </c>
      <c r="I29" s="196" t="e">
        <f t="shared" si="18"/>
        <v>#REF!</v>
      </c>
      <c r="J29" s="196" t="e">
        <f t="shared" si="18"/>
        <v>#REF!</v>
      </c>
      <c r="K29" s="196" t="e">
        <f t="shared" si="18"/>
        <v>#REF!</v>
      </c>
      <c r="L29" s="196" t="e">
        <f t="shared" si="18"/>
        <v>#REF!</v>
      </c>
      <c r="M29" s="196" t="e">
        <f t="shared" si="18"/>
        <v>#REF!</v>
      </c>
      <c r="N29" s="196" t="e">
        <f t="shared" si="18"/>
        <v>#REF!</v>
      </c>
      <c r="O29" s="222" t="e">
        <f t="shared" si="18"/>
        <v>#REF!</v>
      </c>
      <c r="P29" s="196" t="e">
        <f t="shared" si="18"/>
        <v>#REF!</v>
      </c>
      <c r="Q29" s="196" t="e">
        <f t="shared" si="18"/>
        <v>#REF!</v>
      </c>
      <c r="R29" s="196" t="e">
        <f t="shared" si="18"/>
        <v>#REF!</v>
      </c>
      <c r="S29" s="196" t="e">
        <f t="shared" si="18"/>
        <v>#REF!</v>
      </c>
      <c r="T29" s="196" t="e">
        <f t="shared" si="18"/>
        <v>#REF!</v>
      </c>
      <c r="U29" s="196" t="e">
        <f t="shared" si="18"/>
        <v>#REF!</v>
      </c>
      <c r="V29" s="196" t="e">
        <f t="shared" si="18"/>
        <v>#REF!</v>
      </c>
      <c r="W29" s="196" t="e">
        <f t="shared" si="18"/>
        <v>#REF!</v>
      </c>
      <c r="X29" s="196" t="e">
        <f t="shared" si="18"/>
        <v>#REF!</v>
      </c>
      <c r="Y29" s="196" t="e">
        <f t="shared" si="18"/>
        <v>#REF!</v>
      </c>
      <c r="Z29" s="196" t="e">
        <f t="shared" si="18"/>
        <v>#REF!</v>
      </c>
      <c r="AA29" s="222" t="e">
        <f t="shared" si="18"/>
        <v>#REF!</v>
      </c>
      <c r="AB29" s="196" t="e">
        <f t="shared" si="18"/>
        <v>#REF!</v>
      </c>
      <c r="AC29" s="196" t="e">
        <f t="shared" si="18"/>
        <v>#REF!</v>
      </c>
      <c r="AD29" s="196" t="e">
        <f t="shared" si="18"/>
        <v>#REF!</v>
      </c>
      <c r="AE29" s="196" t="e">
        <f t="shared" si="18"/>
        <v>#REF!</v>
      </c>
      <c r="AF29" s="196" t="e">
        <f t="shared" si="18"/>
        <v>#REF!</v>
      </c>
      <c r="AG29" s="196" t="e">
        <f t="shared" si="18"/>
        <v>#REF!</v>
      </c>
      <c r="AH29" s="196" t="e">
        <f t="shared" si="18"/>
        <v>#REF!</v>
      </c>
      <c r="AI29" s="196" t="e">
        <f t="shared" si="18"/>
        <v>#REF!</v>
      </c>
      <c r="AJ29" s="196" t="e">
        <f t="shared" si="18"/>
        <v>#REF!</v>
      </c>
      <c r="AK29" s="196" t="e">
        <f t="shared" si="18"/>
        <v>#REF!</v>
      </c>
      <c r="AL29" s="196" t="e">
        <f t="shared" si="18"/>
        <v>#REF!</v>
      </c>
      <c r="AM29" s="222" t="e">
        <f t="shared" si="18"/>
        <v>#REF!</v>
      </c>
      <c r="AN29" s="223" t="e">
        <f t="shared" si="18"/>
        <v>#REF!</v>
      </c>
      <c r="AO29" s="196" t="e">
        <f t="shared" si="18"/>
        <v>#REF!</v>
      </c>
      <c r="AP29" s="196" t="e">
        <f t="shared" si="18"/>
        <v>#REF!</v>
      </c>
      <c r="AQ29" s="196" t="e">
        <f t="shared" si="18"/>
        <v>#REF!</v>
      </c>
      <c r="AR29" s="196" t="e">
        <f t="shared" si="18"/>
        <v>#REF!</v>
      </c>
      <c r="AS29" s="196" t="e">
        <f t="shared" si="18"/>
        <v>#REF!</v>
      </c>
      <c r="AT29" s="196" t="e">
        <f t="shared" si="18"/>
        <v>#REF!</v>
      </c>
      <c r="AU29" s="196" t="e">
        <f t="shared" si="18"/>
        <v>#REF!</v>
      </c>
      <c r="AV29" s="196" t="e">
        <f t="shared" si="18"/>
        <v>#REF!</v>
      </c>
      <c r="AW29" s="196" t="e">
        <f t="shared" si="18"/>
        <v>#REF!</v>
      </c>
      <c r="AX29" s="196" t="e">
        <f t="shared" si="18"/>
        <v>#REF!</v>
      </c>
      <c r="AY29" s="222" t="e">
        <f t="shared" si="18"/>
        <v>#REF!</v>
      </c>
      <c r="AZ29" s="223" t="e">
        <f t="shared" si="18"/>
        <v>#REF!</v>
      </c>
      <c r="BA29" s="196" t="e">
        <f t="shared" si="18"/>
        <v>#REF!</v>
      </c>
      <c r="BB29" s="196" t="e">
        <f t="shared" si="18"/>
        <v>#REF!</v>
      </c>
      <c r="BC29" s="196" t="e">
        <f t="shared" si="18"/>
        <v>#REF!</v>
      </c>
      <c r="BD29" s="196" t="e">
        <f t="shared" si="18"/>
        <v>#REF!</v>
      </c>
      <c r="BE29" s="196" t="e">
        <f t="shared" si="18"/>
        <v>#REF!</v>
      </c>
      <c r="BF29" s="196" t="e">
        <f t="shared" si="18"/>
        <v>#REF!</v>
      </c>
      <c r="BG29" s="196" t="e">
        <f t="shared" si="18"/>
        <v>#REF!</v>
      </c>
      <c r="BH29" s="196" t="e">
        <f t="shared" si="18"/>
        <v>#REF!</v>
      </c>
      <c r="BI29" s="196" t="e">
        <f t="shared" si="18"/>
        <v>#REF!</v>
      </c>
      <c r="BJ29" s="196" t="e">
        <f t="shared" si="18"/>
        <v>#REF!</v>
      </c>
      <c r="BK29" s="222" t="e">
        <f t="shared" si="18"/>
        <v>#REF!</v>
      </c>
      <c r="BL29" s="222" t="e">
        <f t="shared" si="9"/>
        <v>#REF!</v>
      </c>
      <c r="BM29" s="222" t="e">
        <f t="shared" si="10"/>
        <v>#REF!</v>
      </c>
      <c r="BN29" s="222" t="e">
        <f t="shared" si="11"/>
        <v>#REF!</v>
      </c>
      <c r="BO29" s="222" t="e">
        <f t="shared" si="12"/>
        <v>#REF!</v>
      </c>
      <c r="BP29" s="222" t="e">
        <f t="shared" si="13"/>
        <v>#REF!</v>
      </c>
    </row>
    <row r="30" spans="1:68" ht="19.5" hidden="1" customHeight="1" x14ac:dyDescent="0.3">
      <c r="A30" s="76"/>
      <c r="B30" s="221" t="e">
        <f t="shared" si="14"/>
        <v>#REF!</v>
      </c>
      <c r="C30" s="222" t="e">
        <f>+Dashboard!#REF!</f>
        <v>#REF!</v>
      </c>
      <c r="D30" s="223" t="e">
        <f t="shared" ref="D30:BK30" si="19">+#REF!</f>
        <v>#REF!</v>
      </c>
      <c r="E30" s="196" t="e">
        <f t="shared" si="19"/>
        <v>#REF!</v>
      </c>
      <c r="F30" s="196" t="e">
        <f t="shared" si="19"/>
        <v>#REF!</v>
      </c>
      <c r="G30" s="196" t="e">
        <f t="shared" si="19"/>
        <v>#REF!</v>
      </c>
      <c r="H30" s="196" t="e">
        <f t="shared" si="19"/>
        <v>#REF!</v>
      </c>
      <c r="I30" s="196" t="e">
        <f t="shared" si="19"/>
        <v>#REF!</v>
      </c>
      <c r="J30" s="196" t="e">
        <f t="shared" si="19"/>
        <v>#REF!</v>
      </c>
      <c r="K30" s="196" t="e">
        <f t="shared" si="19"/>
        <v>#REF!</v>
      </c>
      <c r="L30" s="196" t="e">
        <f t="shared" si="19"/>
        <v>#REF!</v>
      </c>
      <c r="M30" s="196" t="e">
        <f t="shared" si="19"/>
        <v>#REF!</v>
      </c>
      <c r="N30" s="196" t="e">
        <f t="shared" si="19"/>
        <v>#REF!</v>
      </c>
      <c r="O30" s="222" t="e">
        <f t="shared" si="19"/>
        <v>#REF!</v>
      </c>
      <c r="P30" s="196" t="e">
        <f t="shared" si="19"/>
        <v>#REF!</v>
      </c>
      <c r="Q30" s="196" t="e">
        <f t="shared" si="19"/>
        <v>#REF!</v>
      </c>
      <c r="R30" s="196" t="e">
        <f t="shared" si="19"/>
        <v>#REF!</v>
      </c>
      <c r="S30" s="196" t="e">
        <f t="shared" si="19"/>
        <v>#REF!</v>
      </c>
      <c r="T30" s="196" t="e">
        <f t="shared" si="19"/>
        <v>#REF!</v>
      </c>
      <c r="U30" s="196" t="e">
        <f t="shared" si="19"/>
        <v>#REF!</v>
      </c>
      <c r="V30" s="196" t="e">
        <f t="shared" si="19"/>
        <v>#REF!</v>
      </c>
      <c r="W30" s="196" t="e">
        <f t="shared" si="19"/>
        <v>#REF!</v>
      </c>
      <c r="X30" s="196" t="e">
        <f t="shared" si="19"/>
        <v>#REF!</v>
      </c>
      <c r="Y30" s="196" t="e">
        <f t="shared" si="19"/>
        <v>#REF!</v>
      </c>
      <c r="Z30" s="196" t="e">
        <f t="shared" si="19"/>
        <v>#REF!</v>
      </c>
      <c r="AA30" s="222" t="e">
        <f t="shared" si="19"/>
        <v>#REF!</v>
      </c>
      <c r="AB30" s="196" t="e">
        <f t="shared" si="19"/>
        <v>#REF!</v>
      </c>
      <c r="AC30" s="196" t="e">
        <f t="shared" si="19"/>
        <v>#REF!</v>
      </c>
      <c r="AD30" s="196" t="e">
        <f t="shared" si="19"/>
        <v>#REF!</v>
      </c>
      <c r="AE30" s="196" t="e">
        <f t="shared" si="19"/>
        <v>#REF!</v>
      </c>
      <c r="AF30" s="196" t="e">
        <f t="shared" si="19"/>
        <v>#REF!</v>
      </c>
      <c r="AG30" s="196" t="e">
        <f t="shared" si="19"/>
        <v>#REF!</v>
      </c>
      <c r="AH30" s="196" t="e">
        <f t="shared" si="19"/>
        <v>#REF!</v>
      </c>
      <c r="AI30" s="196" t="e">
        <f t="shared" si="19"/>
        <v>#REF!</v>
      </c>
      <c r="AJ30" s="196" t="e">
        <f t="shared" si="19"/>
        <v>#REF!</v>
      </c>
      <c r="AK30" s="196" t="e">
        <f t="shared" si="19"/>
        <v>#REF!</v>
      </c>
      <c r="AL30" s="196" t="e">
        <f t="shared" si="19"/>
        <v>#REF!</v>
      </c>
      <c r="AM30" s="222" t="e">
        <f t="shared" si="19"/>
        <v>#REF!</v>
      </c>
      <c r="AN30" s="223" t="e">
        <f t="shared" si="19"/>
        <v>#REF!</v>
      </c>
      <c r="AO30" s="196" t="e">
        <f t="shared" si="19"/>
        <v>#REF!</v>
      </c>
      <c r="AP30" s="196" t="e">
        <f t="shared" si="19"/>
        <v>#REF!</v>
      </c>
      <c r="AQ30" s="196" t="e">
        <f t="shared" si="19"/>
        <v>#REF!</v>
      </c>
      <c r="AR30" s="196" t="e">
        <f t="shared" si="19"/>
        <v>#REF!</v>
      </c>
      <c r="AS30" s="196" t="e">
        <f t="shared" si="19"/>
        <v>#REF!</v>
      </c>
      <c r="AT30" s="196" t="e">
        <f t="shared" si="19"/>
        <v>#REF!</v>
      </c>
      <c r="AU30" s="196" t="e">
        <f t="shared" si="19"/>
        <v>#REF!</v>
      </c>
      <c r="AV30" s="196" t="e">
        <f t="shared" si="19"/>
        <v>#REF!</v>
      </c>
      <c r="AW30" s="196" t="e">
        <f t="shared" si="19"/>
        <v>#REF!</v>
      </c>
      <c r="AX30" s="196" t="e">
        <f t="shared" si="19"/>
        <v>#REF!</v>
      </c>
      <c r="AY30" s="222" t="e">
        <f t="shared" si="19"/>
        <v>#REF!</v>
      </c>
      <c r="AZ30" s="223" t="e">
        <f t="shared" si="19"/>
        <v>#REF!</v>
      </c>
      <c r="BA30" s="196" t="e">
        <f t="shared" si="19"/>
        <v>#REF!</v>
      </c>
      <c r="BB30" s="196" t="e">
        <f t="shared" si="19"/>
        <v>#REF!</v>
      </c>
      <c r="BC30" s="196" t="e">
        <f t="shared" si="19"/>
        <v>#REF!</v>
      </c>
      <c r="BD30" s="196" t="e">
        <f t="shared" si="19"/>
        <v>#REF!</v>
      </c>
      <c r="BE30" s="196" t="e">
        <f t="shared" si="19"/>
        <v>#REF!</v>
      </c>
      <c r="BF30" s="196" t="e">
        <f t="shared" si="19"/>
        <v>#REF!</v>
      </c>
      <c r="BG30" s="196" t="e">
        <f t="shared" si="19"/>
        <v>#REF!</v>
      </c>
      <c r="BH30" s="196" t="e">
        <f t="shared" si="19"/>
        <v>#REF!</v>
      </c>
      <c r="BI30" s="196" t="e">
        <f t="shared" si="19"/>
        <v>#REF!</v>
      </c>
      <c r="BJ30" s="196" t="e">
        <f t="shared" si="19"/>
        <v>#REF!</v>
      </c>
      <c r="BK30" s="222" t="e">
        <f t="shared" si="19"/>
        <v>#REF!</v>
      </c>
      <c r="BL30" s="222" t="e">
        <f t="shared" si="9"/>
        <v>#REF!</v>
      </c>
      <c r="BM30" s="222" t="e">
        <f t="shared" si="10"/>
        <v>#REF!</v>
      </c>
      <c r="BN30" s="222" t="e">
        <f t="shared" si="11"/>
        <v>#REF!</v>
      </c>
      <c r="BO30" s="222" t="e">
        <f t="shared" si="12"/>
        <v>#REF!</v>
      </c>
      <c r="BP30" s="222" t="e">
        <f t="shared" si="13"/>
        <v>#REF!</v>
      </c>
    </row>
    <row r="31" spans="1:68" ht="19.5" hidden="1" customHeight="1" x14ac:dyDescent="0.3">
      <c r="A31" s="76"/>
      <c r="B31" s="221" t="e">
        <f t="shared" si="14"/>
        <v>#REF!</v>
      </c>
      <c r="C31" s="222"/>
      <c r="D31" s="223" t="e">
        <f t="shared" ref="D31:BK31" si="20">+#REF!</f>
        <v>#REF!</v>
      </c>
      <c r="E31" s="196" t="e">
        <f t="shared" si="20"/>
        <v>#REF!</v>
      </c>
      <c r="F31" s="196" t="e">
        <f t="shared" si="20"/>
        <v>#REF!</v>
      </c>
      <c r="G31" s="196" t="e">
        <f t="shared" si="20"/>
        <v>#REF!</v>
      </c>
      <c r="H31" s="196" t="e">
        <f t="shared" si="20"/>
        <v>#REF!</v>
      </c>
      <c r="I31" s="196" t="e">
        <f t="shared" si="20"/>
        <v>#REF!</v>
      </c>
      <c r="J31" s="196" t="e">
        <f t="shared" si="20"/>
        <v>#REF!</v>
      </c>
      <c r="K31" s="196" t="e">
        <f t="shared" si="20"/>
        <v>#REF!</v>
      </c>
      <c r="L31" s="196" t="e">
        <f t="shared" si="20"/>
        <v>#REF!</v>
      </c>
      <c r="M31" s="196" t="e">
        <f t="shared" si="20"/>
        <v>#REF!</v>
      </c>
      <c r="N31" s="196" t="e">
        <f t="shared" si="20"/>
        <v>#REF!</v>
      </c>
      <c r="O31" s="222" t="e">
        <f t="shared" si="20"/>
        <v>#REF!</v>
      </c>
      <c r="P31" s="196" t="e">
        <f t="shared" si="20"/>
        <v>#REF!</v>
      </c>
      <c r="Q31" s="196" t="e">
        <f t="shared" si="20"/>
        <v>#REF!</v>
      </c>
      <c r="R31" s="196" t="e">
        <f t="shared" si="20"/>
        <v>#REF!</v>
      </c>
      <c r="S31" s="196" t="e">
        <f t="shared" si="20"/>
        <v>#REF!</v>
      </c>
      <c r="T31" s="196" t="e">
        <f t="shared" si="20"/>
        <v>#REF!</v>
      </c>
      <c r="U31" s="196" t="e">
        <f t="shared" si="20"/>
        <v>#REF!</v>
      </c>
      <c r="V31" s="196" t="e">
        <f t="shared" si="20"/>
        <v>#REF!</v>
      </c>
      <c r="W31" s="196" t="e">
        <f t="shared" si="20"/>
        <v>#REF!</v>
      </c>
      <c r="X31" s="196" t="e">
        <f t="shared" si="20"/>
        <v>#REF!</v>
      </c>
      <c r="Y31" s="196" t="e">
        <f t="shared" si="20"/>
        <v>#REF!</v>
      </c>
      <c r="Z31" s="196" t="e">
        <f t="shared" si="20"/>
        <v>#REF!</v>
      </c>
      <c r="AA31" s="222" t="e">
        <f t="shared" si="20"/>
        <v>#REF!</v>
      </c>
      <c r="AB31" s="196" t="e">
        <f t="shared" si="20"/>
        <v>#REF!</v>
      </c>
      <c r="AC31" s="196" t="e">
        <f t="shared" si="20"/>
        <v>#REF!</v>
      </c>
      <c r="AD31" s="196" t="e">
        <f t="shared" si="20"/>
        <v>#REF!</v>
      </c>
      <c r="AE31" s="196" t="e">
        <f t="shared" si="20"/>
        <v>#REF!</v>
      </c>
      <c r="AF31" s="196" t="e">
        <f t="shared" si="20"/>
        <v>#REF!</v>
      </c>
      <c r="AG31" s="196" t="e">
        <f t="shared" si="20"/>
        <v>#REF!</v>
      </c>
      <c r="AH31" s="196" t="e">
        <f t="shared" si="20"/>
        <v>#REF!</v>
      </c>
      <c r="AI31" s="196" t="e">
        <f t="shared" si="20"/>
        <v>#REF!</v>
      </c>
      <c r="AJ31" s="196" t="e">
        <f t="shared" si="20"/>
        <v>#REF!</v>
      </c>
      <c r="AK31" s="196" t="e">
        <f t="shared" si="20"/>
        <v>#REF!</v>
      </c>
      <c r="AL31" s="196" t="e">
        <f t="shared" si="20"/>
        <v>#REF!</v>
      </c>
      <c r="AM31" s="222" t="e">
        <f t="shared" si="20"/>
        <v>#REF!</v>
      </c>
      <c r="AN31" s="223" t="e">
        <f t="shared" si="20"/>
        <v>#REF!</v>
      </c>
      <c r="AO31" s="196" t="e">
        <f t="shared" si="20"/>
        <v>#REF!</v>
      </c>
      <c r="AP31" s="196" t="e">
        <f t="shared" si="20"/>
        <v>#REF!</v>
      </c>
      <c r="AQ31" s="196" t="e">
        <f t="shared" si="20"/>
        <v>#REF!</v>
      </c>
      <c r="AR31" s="196" t="e">
        <f t="shared" si="20"/>
        <v>#REF!</v>
      </c>
      <c r="AS31" s="196" t="e">
        <f t="shared" si="20"/>
        <v>#REF!</v>
      </c>
      <c r="AT31" s="196" t="e">
        <f t="shared" si="20"/>
        <v>#REF!</v>
      </c>
      <c r="AU31" s="196" t="e">
        <f t="shared" si="20"/>
        <v>#REF!</v>
      </c>
      <c r="AV31" s="196" t="e">
        <f t="shared" si="20"/>
        <v>#REF!</v>
      </c>
      <c r="AW31" s="196" t="e">
        <f t="shared" si="20"/>
        <v>#REF!</v>
      </c>
      <c r="AX31" s="196" t="e">
        <f t="shared" si="20"/>
        <v>#REF!</v>
      </c>
      <c r="AY31" s="222" t="e">
        <f t="shared" si="20"/>
        <v>#REF!</v>
      </c>
      <c r="AZ31" s="223" t="e">
        <f t="shared" si="20"/>
        <v>#REF!</v>
      </c>
      <c r="BA31" s="196" t="e">
        <f t="shared" si="20"/>
        <v>#REF!</v>
      </c>
      <c r="BB31" s="196" t="e">
        <f t="shared" si="20"/>
        <v>#REF!</v>
      </c>
      <c r="BC31" s="196" t="e">
        <f t="shared" si="20"/>
        <v>#REF!</v>
      </c>
      <c r="BD31" s="196" t="e">
        <f t="shared" si="20"/>
        <v>#REF!</v>
      </c>
      <c r="BE31" s="196" t="e">
        <f t="shared" si="20"/>
        <v>#REF!</v>
      </c>
      <c r="BF31" s="196" t="e">
        <f t="shared" si="20"/>
        <v>#REF!</v>
      </c>
      <c r="BG31" s="196" t="e">
        <f t="shared" si="20"/>
        <v>#REF!</v>
      </c>
      <c r="BH31" s="196" t="e">
        <f t="shared" si="20"/>
        <v>#REF!</v>
      </c>
      <c r="BI31" s="196" t="e">
        <f t="shared" si="20"/>
        <v>#REF!</v>
      </c>
      <c r="BJ31" s="196" t="e">
        <f t="shared" si="20"/>
        <v>#REF!</v>
      </c>
      <c r="BK31" s="222" t="e">
        <f t="shared" si="20"/>
        <v>#REF!</v>
      </c>
      <c r="BL31" s="222" t="e">
        <f t="shared" si="9"/>
        <v>#REF!</v>
      </c>
      <c r="BM31" s="222" t="e">
        <f t="shared" si="10"/>
        <v>#REF!</v>
      </c>
      <c r="BN31" s="222" t="e">
        <f t="shared" si="11"/>
        <v>#REF!</v>
      </c>
      <c r="BO31" s="222" t="e">
        <f t="shared" si="12"/>
        <v>#REF!</v>
      </c>
      <c r="BP31" s="222" t="e">
        <f t="shared" si="13"/>
        <v>#REF!</v>
      </c>
    </row>
    <row r="32" spans="1:68" ht="19.5" hidden="1" customHeight="1" x14ac:dyDescent="0.3">
      <c r="A32" s="76"/>
      <c r="B32" s="221" t="e">
        <f t="shared" si="14"/>
        <v>#REF!</v>
      </c>
      <c r="C32" s="222" t="e">
        <f>+Dashboard!#REF!</f>
        <v>#REF!</v>
      </c>
      <c r="D32" s="223" t="e">
        <f t="shared" ref="D32:BK32" si="21">+#REF!</f>
        <v>#REF!</v>
      </c>
      <c r="E32" s="196" t="e">
        <f t="shared" si="21"/>
        <v>#REF!</v>
      </c>
      <c r="F32" s="196" t="e">
        <f t="shared" si="21"/>
        <v>#REF!</v>
      </c>
      <c r="G32" s="196" t="e">
        <f t="shared" si="21"/>
        <v>#REF!</v>
      </c>
      <c r="H32" s="196" t="e">
        <f t="shared" si="21"/>
        <v>#REF!</v>
      </c>
      <c r="I32" s="196" t="e">
        <f t="shared" si="21"/>
        <v>#REF!</v>
      </c>
      <c r="J32" s="196" t="e">
        <f t="shared" si="21"/>
        <v>#REF!</v>
      </c>
      <c r="K32" s="196" t="e">
        <f t="shared" si="21"/>
        <v>#REF!</v>
      </c>
      <c r="L32" s="196" t="e">
        <f t="shared" si="21"/>
        <v>#REF!</v>
      </c>
      <c r="M32" s="196" t="e">
        <f t="shared" si="21"/>
        <v>#REF!</v>
      </c>
      <c r="N32" s="196" t="e">
        <f t="shared" si="21"/>
        <v>#REF!</v>
      </c>
      <c r="O32" s="222" t="e">
        <f t="shared" si="21"/>
        <v>#REF!</v>
      </c>
      <c r="P32" s="196" t="e">
        <f t="shared" si="21"/>
        <v>#REF!</v>
      </c>
      <c r="Q32" s="196" t="e">
        <f t="shared" si="21"/>
        <v>#REF!</v>
      </c>
      <c r="R32" s="196" t="e">
        <f t="shared" si="21"/>
        <v>#REF!</v>
      </c>
      <c r="S32" s="196" t="e">
        <f t="shared" si="21"/>
        <v>#REF!</v>
      </c>
      <c r="T32" s="196" t="e">
        <f t="shared" si="21"/>
        <v>#REF!</v>
      </c>
      <c r="U32" s="196" t="e">
        <f t="shared" si="21"/>
        <v>#REF!</v>
      </c>
      <c r="V32" s="196" t="e">
        <f t="shared" si="21"/>
        <v>#REF!</v>
      </c>
      <c r="W32" s="196" t="e">
        <f t="shared" si="21"/>
        <v>#REF!</v>
      </c>
      <c r="X32" s="196" t="e">
        <f t="shared" si="21"/>
        <v>#REF!</v>
      </c>
      <c r="Y32" s="196" t="e">
        <f t="shared" si="21"/>
        <v>#REF!</v>
      </c>
      <c r="Z32" s="196" t="e">
        <f t="shared" si="21"/>
        <v>#REF!</v>
      </c>
      <c r="AA32" s="222" t="e">
        <f t="shared" si="21"/>
        <v>#REF!</v>
      </c>
      <c r="AB32" s="196" t="e">
        <f t="shared" si="21"/>
        <v>#REF!</v>
      </c>
      <c r="AC32" s="196" t="e">
        <f t="shared" si="21"/>
        <v>#REF!</v>
      </c>
      <c r="AD32" s="196" t="e">
        <f t="shared" si="21"/>
        <v>#REF!</v>
      </c>
      <c r="AE32" s="196" t="e">
        <f t="shared" si="21"/>
        <v>#REF!</v>
      </c>
      <c r="AF32" s="196" t="e">
        <f t="shared" si="21"/>
        <v>#REF!</v>
      </c>
      <c r="AG32" s="196" t="e">
        <f t="shared" si="21"/>
        <v>#REF!</v>
      </c>
      <c r="AH32" s="196" t="e">
        <f t="shared" si="21"/>
        <v>#REF!</v>
      </c>
      <c r="AI32" s="196" t="e">
        <f t="shared" si="21"/>
        <v>#REF!</v>
      </c>
      <c r="AJ32" s="196" t="e">
        <f t="shared" si="21"/>
        <v>#REF!</v>
      </c>
      <c r="AK32" s="196" t="e">
        <f t="shared" si="21"/>
        <v>#REF!</v>
      </c>
      <c r="AL32" s="196" t="e">
        <f t="shared" si="21"/>
        <v>#REF!</v>
      </c>
      <c r="AM32" s="222" t="e">
        <f t="shared" si="21"/>
        <v>#REF!</v>
      </c>
      <c r="AN32" s="223" t="e">
        <f t="shared" si="21"/>
        <v>#REF!</v>
      </c>
      <c r="AO32" s="196" t="e">
        <f t="shared" si="21"/>
        <v>#REF!</v>
      </c>
      <c r="AP32" s="196" t="e">
        <f t="shared" si="21"/>
        <v>#REF!</v>
      </c>
      <c r="AQ32" s="196" t="e">
        <f t="shared" si="21"/>
        <v>#REF!</v>
      </c>
      <c r="AR32" s="196" t="e">
        <f t="shared" si="21"/>
        <v>#REF!</v>
      </c>
      <c r="AS32" s="196" t="e">
        <f t="shared" si="21"/>
        <v>#REF!</v>
      </c>
      <c r="AT32" s="196" t="e">
        <f t="shared" si="21"/>
        <v>#REF!</v>
      </c>
      <c r="AU32" s="196" t="e">
        <f t="shared" si="21"/>
        <v>#REF!</v>
      </c>
      <c r="AV32" s="196" t="e">
        <f t="shared" si="21"/>
        <v>#REF!</v>
      </c>
      <c r="AW32" s="196" t="e">
        <f t="shared" si="21"/>
        <v>#REF!</v>
      </c>
      <c r="AX32" s="196" t="e">
        <f t="shared" si="21"/>
        <v>#REF!</v>
      </c>
      <c r="AY32" s="222" t="e">
        <f t="shared" si="21"/>
        <v>#REF!</v>
      </c>
      <c r="AZ32" s="223" t="e">
        <f t="shared" si="21"/>
        <v>#REF!</v>
      </c>
      <c r="BA32" s="196" t="e">
        <f t="shared" si="21"/>
        <v>#REF!</v>
      </c>
      <c r="BB32" s="196" t="e">
        <f t="shared" si="21"/>
        <v>#REF!</v>
      </c>
      <c r="BC32" s="196" t="e">
        <f t="shared" si="21"/>
        <v>#REF!</v>
      </c>
      <c r="BD32" s="196" t="e">
        <f t="shared" si="21"/>
        <v>#REF!</v>
      </c>
      <c r="BE32" s="196" t="e">
        <f t="shared" si="21"/>
        <v>#REF!</v>
      </c>
      <c r="BF32" s="196" t="e">
        <f t="shared" si="21"/>
        <v>#REF!</v>
      </c>
      <c r="BG32" s="196" t="e">
        <f t="shared" si="21"/>
        <v>#REF!</v>
      </c>
      <c r="BH32" s="196" t="e">
        <f t="shared" si="21"/>
        <v>#REF!</v>
      </c>
      <c r="BI32" s="196" t="e">
        <f t="shared" si="21"/>
        <v>#REF!</v>
      </c>
      <c r="BJ32" s="196" t="e">
        <f t="shared" si="21"/>
        <v>#REF!</v>
      </c>
      <c r="BK32" s="222" t="e">
        <f t="shared" si="21"/>
        <v>#REF!</v>
      </c>
      <c r="BL32" s="222" t="e">
        <f t="shared" si="9"/>
        <v>#REF!</v>
      </c>
      <c r="BM32" s="222" t="e">
        <f t="shared" si="10"/>
        <v>#REF!</v>
      </c>
      <c r="BN32" s="222" t="e">
        <f t="shared" si="11"/>
        <v>#REF!</v>
      </c>
      <c r="BO32" s="222" t="e">
        <f t="shared" si="12"/>
        <v>#REF!</v>
      </c>
      <c r="BP32" s="222" t="e">
        <f t="shared" si="13"/>
        <v>#REF!</v>
      </c>
    </row>
    <row r="33" spans="1:68" ht="19.5" hidden="1" customHeight="1" x14ac:dyDescent="0.3">
      <c r="A33" s="76"/>
      <c r="B33" s="221" t="e">
        <f t="shared" si="14"/>
        <v>#REF!</v>
      </c>
      <c r="C33" s="222" t="e">
        <f>+Dashboard!#REF!</f>
        <v>#REF!</v>
      </c>
      <c r="D33" s="223" t="e">
        <f t="shared" ref="D33:BK33" si="22">+#REF!</f>
        <v>#REF!</v>
      </c>
      <c r="E33" s="196" t="e">
        <f t="shared" si="22"/>
        <v>#REF!</v>
      </c>
      <c r="F33" s="196" t="e">
        <f t="shared" si="22"/>
        <v>#REF!</v>
      </c>
      <c r="G33" s="196" t="e">
        <f t="shared" si="22"/>
        <v>#REF!</v>
      </c>
      <c r="H33" s="196" t="e">
        <f t="shared" si="22"/>
        <v>#REF!</v>
      </c>
      <c r="I33" s="196" t="e">
        <f t="shared" si="22"/>
        <v>#REF!</v>
      </c>
      <c r="J33" s="196" t="e">
        <f t="shared" si="22"/>
        <v>#REF!</v>
      </c>
      <c r="K33" s="196" t="e">
        <f t="shared" si="22"/>
        <v>#REF!</v>
      </c>
      <c r="L33" s="196" t="e">
        <f t="shared" si="22"/>
        <v>#REF!</v>
      </c>
      <c r="M33" s="196" t="e">
        <f t="shared" si="22"/>
        <v>#REF!</v>
      </c>
      <c r="N33" s="196" t="e">
        <f t="shared" si="22"/>
        <v>#REF!</v>
      </c>
      <c r="O33" s="222" t="e">
        <f t="shared" si="22"/>
        <v>#REF!</v>
      </c>
      <c r="P33" s="196" t="e">
        <f t="shared" si="22"/>
        <v>#REF!</v>
      </c>
      <c r="Q33" s="196" t="e">
        <f t="shared" si="22"/>
        <v>#REF!</v>
      </c>
      <c r="R33" s="196" t="e">
        <f t="shared" si="22"/>
        <v>#REF!</v>
      </c>
      <c r="S33" s="196" t="e">
        <f t="shared" si="22"/>
        <v>#REF!</v>
      </c>
      <c r="T33" s="196" t="e">
        <f t="shared" si="22"/>
        <v>#REF!</v>
      </c>
      <c r="U33" s="196" t="e">
        <f t="shared" si="22"/>
        <v>#REF!</v>
      </c>
      <c r="V33" s="196" t="e">
        <f t="shared" si="22"/>
        <v>#REF!</v>
      </c>
      <c r="W33" s="196" t="e">
        <f t="shared" si="22"/>
        <v>#REF!</v>
      </c>
      <c r="X33" s="196" t="e">
        <f t="shared" si="22"/>
        <v>#REF!</v>
      </c>
      <c r="Y33" s="196" t="e">
        <f t="shared" si="22"/>
        <v>#REF!</v>
      </c>
      <c r="Z33" s="196" t="e">
        <f t="shared" si="22"/>
        <v>#REF!</v>
      </c>
      <c r="AA33" s="222" t="e">
        <f t="shared" si="22"/>
        <v>#REF!</v>
      </c>
      <c r="AB33" s="196" t="e">
        <f t="shared" si="22"/>
        <v>#REF!</v>
      </c>
      <c r="AC33" s="196" t="e">
        <f t="shared" si="22"/>
        <v>#REF!</v>
      </c>
      <c r="AD33" s="196" t="e">
        <f t="shared" si="22"/>
        <v>#REF!</v>
      </c>
      <c r="AE33" s="196" t="e">
        <f t="shared" si="22"/>
        <v>#REF!</v>
      </c>
      <c r="AF33" s="196" t="e">
        <f t="shared" si="22"/>
        <v>#REF!</v>
      </c>
      <c r="AG33" s="196" t="e">
        <f t="shared" si="22"/>
        <v>#REF!</v>
      </c>
      <c r="AH33" s="196" t="e">
        <f t="shared" si="22"/>
        <v>#REF!</v>
      </c>
      <c r="AI33" s="196" t="e">
        <f t="shared" si="22"/>
        <v>#REF!</v>
      </c>
      <c r="AJ33" s="196" t="e">
        <f t="shared" si="22"/>
        <v>#REF!</v>
      </c>
      <c r="AK33" s="196" t="e">
        <f t="shared" si="22"/>
        <v>#REF!</v>
      </c>
      <c r="AL33" s="196" t="e">
        <f t="shared" si="22"/>
        <v>#REF!</v>
      </c>
      <c r="AM33" s="222" t="e">
        <f t="shared" si="22"/>
        <v>#REF!</v>
      </c>
      <c r="AN33" s="223" t="e">
        <f t="shared" si="22"/>
        <v>#REF!</v>
      </c>
      <c r="AO33" s="196" t="e">
        <f t="shared" si="22"/>
        <v>#REF!</v>
      </c>
      <c r="AP33" s="196" t="e">
        <f t="shared" si="22"/>
        <v>#REF!</v>
      </c>
      <c r="AQ33" s="196" t="e">
        <f t="shared" si="22"/>
        <v>#REF!</v>
      </c>
      <c r="AR33" s="196" t="e">
        <f t="shared" si="22"/>
        <v>#REF!</v>
      </c>
      <c r="AS33" s="196" t="e">
        <f t="shared" si="22"/>
        <v>#REF!</v>
      </c>
      <c r="AT33" s="196" t="e">
        <f t="shared" si="22"/>
        <v>#REF!</v>
      </c>
      <c r="AU33" s="196" t="e">
        <f t="shared" si="22"/>
        <v>#REF!</v>
      </c>
      <c r="AV33" s="196" t="e">
        <f t="shared" si="22"/>
        <v>#REF!</v>
      </c>
      <c r="AW33" s="196" t="e">
        <f t="shared" si="22"/>
        <v>#REF!</v>
      </c>
      <c r="AX33" s="196" t="e">
        <f t="shared" si="22"/>
        <v>#REF!</v>
      </c>
      <c r="AY33" s="222" t="e">
        <f t="shared" si="22"/>
        <v>#REF!</v>
      </c>
      <c r="AZ33" s="223" t="e">
        <f t="shared" si="22"/>
        <v>#REF!</v>
      </c>
      <c r="BA33" s="196" t="e">
        <f t="shared" si="22"/>
        <v>#REF!</v>
      </c>
      <c r="BB33" s="196" t="e">
        <f t="shared" si="22"/>
        <v>#REF!</v>
      </c>
      <c r="BC33" s="196" t="e">
        <f t="shared" si="22"/>
        <v>#REF!</v>
      </c>
      <c r="BD33" s="196" t="e">
        <f t="shared" si="22"/>
        <v>#REF!</v>
      </c>
      <c r="BE33" s="196" t="e">
        <f t="shared" si="22"/>
        <v>#REF!</v>
      </c>
      <c r="BF33" s="196" t="e">
        <f t="shared" si="22"/>
        <v>#REF!</v>
      </c>
      <c r="BG33" s="196" t="e">
        <f t="shared" si="22"/>
        <v>#REF!</v>
      </c>
      <c r="BH33" s="196" t="e">
        <f t="shared" si="22"/>
        <v>#REF!</v>
      </c>
      <c r="BI33" s="196" t="e">
        <f t="shared" si="22"/>
        <v>#REF!</v>
      </c>
      <c r="BJ33" s="196" t="e">
        <f t="shared" si="22"/>
        <v>#REF!</v>
      </c>
      <c r="BK33" s="222" t="e">
        <f t="shared" si="22"/>
        <v>#REF!</v>
      </c>
      <c r="BL33" s="222" t="e">
        <f t="shared" si="9"/>
        <v>#REF!</v>
      </c>
      <c r="BM33" s="222" t="e">
        <f t="shared" si="10"/>
        <v>#REF!</v>
      </c>
      <c r="BN33" s="222" t="e">
        <f t="shared" si="11"/>
        <v>#REF!</v>
      </c>
      <c r="BO33" s="222" t="e">
        <f t="shared" si="12"/>
        <v>#REF!</v>
      </c>
      <c r="BP33" s="222" t="e">
        <f t="shared" si="13"/>
        <v>#REF!</v>
      </c>
    </row>
    <row r="34" spans="1:68" ht="19.5" hidden="1" customHeight="1" x14ac:dyDescent="0.3">
      <c r="A34" s="76"/>
      <c r="B34" s="221" t="e">
        <f t="shared" si="14"/>
        <v>#REF!</v>
      </c>
      <c r="C34" s="222" t="e">
        <f>+Dashboard!#REF!</f>
        <v>#REF!</v>
      </c>
      <c r="D34" s="223" t="e">
        <f t="shared" ref="D34:BK34" si="23">+#REF!</f>
        <v>#REF!</v>
      </c>
      <c r="E34" s="196" t="e">
        <f t="shared" si="23"/>
        <v>#REF!</v>
      </c>
      <c r="F34" s="196" t="e">
        <f t="shared" si="23"/>
        <v>#REF!</v>
      </c>
      <c r="G34" s="196" t="e">
        <f t="shared" si="23"/>
        <v>#REF!</v>
      </c>
      <c r="H34" s="196" t="e">
        <f t="shared" si="23"/>
        <v>#REF!</v>
      </c>
      <c r="I34" s="196" t="e">
        <f t="shared" si="23"/>
        <v>#REF!</v>
      </c>
      <c r="J34" s="196" t="e">
        <f t="shared" si="23"/>
        <v>#REF!</v>
      </c>
      <c r="K34" s="196" t="e">
        <f t="shared" si="23"/>
        <v>#REF!</v>
      </c>
      <c r="L34" s="196" t="e">
        <f t="shared" si="23"/>
        <v>#REF!</v>
      </c>
      <c r="M34" s="196" t="e">
        <f t="shared" si="23"/>
        <v>#REF!</v>
      </c>
      <c r="N34" s="196" t="e">
        <f t="shared" si="23"/>
        <v>#REF!</v>
      </c>
      <c r="O34" s="222" t="e">
        <f t="shared" si="23"/>
        <v>#REF!</v>
      </c>
      <c r="P34" s="196" t="e">
        <f t="shared" si="23"/>
        <v>#REF!</v>
      </c>
      <c r="Q34" s="196" t="e">
        <f t="shared" si="23"/>
        <v>#REF!</v>
      </c>
      <c r="R34" s="196" t="e">
        <f t="shared" si="23"/>
        <v>#REF!</v>
      </c>
      <c r="S34" s="196" t="e">
        <f t="shared" si="23"/>
        <v>#REF!</v>
      </c>
      <c r="T34" s="196" t="e">
        <f t="shared" si="23"/>
        <v>#REF!</v>
      </c>
      <c r="U34" s="196" t="e">
        <f t="shared" si="23"/>
        <v>#REF!</v>
      </c>
      <c r="V34" s="196" t="e">
        <f t="shared" si="23"/>
        <v>#REF!</v>
      </c>
      <c r="W34" s="196" t="e">
        <f t="shared" si="23"/>
        <v>#REF!</v>
      </c>
      <c r="X34" s="196" t="e">
        <f t="shared" si="23"/>
        <v>#REF!</v>
      </c>
      <c r="Y34" s="196" t="e">
        <f t="shared" si="23"/>
        <v>#REF!</v>
      </c>
      <c r="Z34" s="196" t="e">
        <f t="shared" si="23"/>
        <v>#REF!</v>
      </c>
      <c r="AA34" s="222" t="e">
        <f t="shared" si="23"/>
        <v>#REF!</v>
      </c>
      <c r="AB34" s="196" t="e">
        <f t="shared" si="23"/>
        <v>#REF!</v>
      </c>
      <c r="AC34" s="196" t="e">
        <f t="shared" si="23"/>
        <v>#REF!</v>
      </c>
      <c r="AD34" s="196" t="e">
        <f t="shared" si="23"/>
        <v>#REF!</v>
      </c>
      <c r="AE34" s="196" t="e">
        <f t="shared" si="23"/>
        <v>#REF!</v>
      </c>
      <c r="AF34" s="196" t="e">
        <f t="shared" si="23"/>
        <v>#REF!</v>
      </c>
      <c r="AG34" s="196" t="e">
        <f t="shared" si="23"/>
        <v>#REF!</v>
      </c>
      <c r="AH34" s="196" t="e">
        <f t="shared" si="23"/>
        <v>#REF!</v>
      </c>
      <c r="AI34" s="196" t="e">
        <f t="shared" si="23"/>
        <v>#REF!</v>
      </c>
      <c r="AJ34" s="196" t="e">
        <f t="shared" si="23"/>
        <v>#REF!</v>
      </c>
      <c r="AK34" s="196" t="e">
        <f t="shared" si="23"/>
        <v>#REF!</v>
      </c>
      <c r="AL34" s="196" t="e">
        <f t="shared" si="23"/>
        <v>#REF!</v>
      </c>
      <c r="AM34" s="222" t="e">
        <f t="shared" si="23"/>
        <v>#REF!</v>
      </c>
      <c r="AN34" s="223" t="e">
        <f t="shared" si="23"/>
        <v>#REF!</v>
      </c>
      <c r="AO34" s="196" t="e">
        <f t="shared" si="23"/>
        <v>#REF!</v>
      </c>
      <c r="AP34" s="196" t="e">
        <f t="shared" si="23"/>
        <v>#REF!</v>
      </c>
      <c r="AQ34" s="196" t="e">
        <f t="shared" si="23"/>
        <v>#REF!</v>
      </c>
      <c r="AR34" s="196" t="e">
        <f t="shared" si="23"/>
        <v>#REF!</v>
      </c>
      <c r="AS34" s="196" t="e">
        <f t="shared" si="23"/>
        <v>#REF!</v>
      </c>
      <c r="AT34" s="196" t="e">
        <f t="shared" si="23"/>
        <v>#REF!</v>
      </c>
      <c r="AU34" s="196" t="e">
        <f t="shared" si="23"/>
        <v>#REF!</v>
      </c>
      <c r="AV34" s="196" t="e">
        <f t="shared" si="23"/>
        <v>#REF!</v>
      </c>
      <c r="AW34" s="196" t="e">
        <f t="shared" si="23"/>
        <v>#REF!</v>
      </c>
      <c r="AX34" s="196" t="e">
        <f t="shared" si="23"/>
        <v>#REF!</v>
      </c>
      <c r="AY34" s="222" t="e">
        <f t="shared" si="23"/>
        <v>#REF!</v>
      </c>
      <c r="AZ34" s="223" t="e">
        <f t="shared" si="23"/>
        <v>#REF!</v>
      </c>
      <c r="BA34" s="196" t="e">
        <f t="shared" si="23"/>
        <v>#REF!</v>
      </c>
      <c r="BB34" s="196" t="e">
        <f t="shared" si="23"/>
        <v>#REF!</v>
      </c>
      <c r="BC34" s="196" t="e">
        <f t="shared" si="23"/>
        <v>#REF!</v>
      </c>
      <c r="BD34" s="196" t="e">
        <f t="shared" si="23"/>
        <v>#REF!</v>
      </c>
      <c r="BE34" s="196" t="e">
        <f t="shared" si="23"/>
        <v>#REF!</v>
      </c>
      <c r="BF34" s="196" t="e">
        <f t="shared" si="23"/>
        <v>#REF!</v>
      </c>
      <c r="BG34" s="196" t="e">
        <f t="shared" si="23"/>
        <v>#REF!</v>
      </c>
      <c r="BH34" s="196" t="e">
        <f t="shared" si="23"/>
        <v>#REF!</v>
      </c>
      <c r="BI34" s="196" t="e">
        <f t="shared" si="23"/>
        <v>#REF!</v>
      </c>
      <c r="BJ34" s="196" t="e">
        <f t="shared" si="23"/>
        <v>#REF!</v>
      </c>
      <c r="BK34" s="222" t="e">
        <f t="shared" si="23"/>
        <v>#REF!</v>
      </c>
      <c r="BL34" s="222" t="e">
        <f t="shared" si="9"/>
        <v>#REF!</v>
      </c>
      <c r="BM34" s="222" t="e">
        <f t="shared" si="10"/>
        <v>#REF!</v>
      </c>
      <c r="BN34" s="222" t="e">
        <f t="shared" si="11"/>
        <v>#REF!</v>
      </c>
      <c r="BO34" s="222" t="e">
        <f t="shared" si="12"/>
        <v>#REF!</v>
      </c>
      <c r="BP34" s="222" t="e">
        <f t="shared" si="13"/>
        <v>#REF!</v>
      </c>
    </row>
    <row r="35" spans="1:68" ht="19.5" hidden="1" customHeight="1" x14ac:dyDescent="0.3">
      <c r="A35" s="76"/>
      <c r="B35" s="221" t="e">
        <f t="shared" si="14"/>
        <v>#REF!</v>
      </c>
      <c r="C35" s="222" t="e">
        <f>+Dashboard!#REF!</f>
        <v>#REF!</v>
      </c>
      <c r="D35" s="223" t="e">
        <f t="shared" ref="D35:BK35" si="24">+#REF!</f>
        <v>#REF!</v>
      </c>
      <c r="E35" s="196" t="e">
        <f t="shared" si="24"/>
        <v>#REF!</v>
      </c>
      <c r="F35" s="196" t="e">
        <f t="shared" si="24"/>
        <v>#REF!</v>
      </c>
      <c r="G35" s="196" t="e">
        <f t="shared" si="24"/>
        <v>#REF!</v>
      </c>
      <c r="H35" s="196" t="e">
        <f t="shared" si="24"/>
        <v>#REF!</v>
      </c>
      <c r="I35" s="196" t="e">
        <f t="shared" si="24"/>
        <v>#REF!</v>
      </c>
      <c r="J35" s="196" t="e">
        <f t="shared" si="24"/>
        <v>#REF!</v>
      </c>
      <c r="K35" s="196" t="e">
        <f t="shared" si="24"/>
        <v>#REF!</v>
      </c>
      <c r="L35" s="196" t="e">
        <f t="shared" si="24"/>
        <v>#REF!</v>
      </c>
      <c r="M35" s="196" t="e">
        <f t="shared" si="24"/>
        <v>#REF!</v>
      </c>
      <c r="N35" s="196" t="e">
        <f t="shared" si="24"/>
        <v>#REF!</v>
      </c>
      <c r="O35" s="222" t="e">
        <f t="shared" si="24"/>
        <v>#REF!</v>
      </c>
      <c r="P35" s="196" t="e">
        <f t="shared" si="24"/>
        <v>#REF!</v>
      </c>
      <c r="Q35" s="196" t="e">
        <f t="shared" si="24"/>
        <v>#REF!</v>
      </c>
      <c r="R35" s="196" t="e">
        <f t="shared" si="24"/>
        <v>#REF!</v>
      </c>
      <c r="S35" s="196" t="e">
        <f t="shared" si="24"/>
        <v>#REF!</v>
      </c>
      <c r="T35" s="196" t="e">
        <f t="shared" si="24"/>
        <v>#REF!</v>
      </c>
      <c r="U35" s="196" t="e">
        <f t="shared" si="24"/>
        <v>#REF!</v>
      </c>
      <c r="V35" s="196" t="e">
        <f t="shared" si="24"/>
        <v>#REF!</v>
      </c>
      <c r="W35" s="196" t="e">
        <f t="shared" si="24"/>
        <v>#REF!</v>
      </c>
      <c r="X35" s="196" t="e">
        <f t="shared" si="24"/>
        <v>#REF!</v>
      </c>
      <c r="Y35" s="196" t="e">
        <f t="shared" si="24"/>
        <v>#REF!</v>
      </c>
      <c r="Z35" s="196" t="e">
        <f t="shared" si="24"/>
        <v>#REF!</v>
      </c>
      <c r="AA35" s="224" t="e">
        <f t="shared" si="24"/>
        <v>#REF!</v>
      </c>
      <c r="AB35" s="196" t="e">
        <f t="shared" si="24"/>
        <v>#REF!</v>
      </c>
      <c r="AC35" s="196" t="e">
        <f t="shared" si="24"/>
        <v>#REF!</v>
      </c>
      <c r="AD35" s="196" t="e">
        <f t="shared" si="24"/>
        <v>#REF!</v>
      </c>
      <c r="AE35" s="196" t="e">
        <f t="shared" si="24"/>
        <v>#REF!</v>
      </c>
      <c r="AF35" s="196" t="e">
        <f t="shared" si="24"/>
        <v>#REF!</v>
      </c>
      <c r="AG35" s="196" t="e">
        <f t="shared" si="24"/>
        <v>#REF!</v>
      </c>
      <c r="AH35" s="196" t="e">
        <f t="shared" si="24"/>
        <v>#REF!</v>
      </c>
      <c r="AI35" s="196" t="e">
        <f t="shared" si="24"/>
        <v>#REF!</v>
      </c>
      <c r="AJ35" s="196" t="e">
        <f t="shared" si="24"/>
        <v>#REF!</v>
      </c>
      <c r="AK35" s="196" t="e">
        <f t="shared" si="24"/>
        <v>#REF!</v>
      </c>
      <c r="AL35" s="196" t="e">
        <f t="shared" si="24"/>
        <v>#REF!</v>
      </c>
      <c r="AM35" s="222" t="e">
        <f t="shared" si="24"/>
        <v>#REF!</v>
      </c>
      <c r="AN35" s="223" t="e">
        <f t="shared" si="24"/>
        <v>#REF!</v>
      </c>
      <c r="AO35" s="196" t="e">
        <f t="shared" si="24"/>
        <v>#REF!</v>
      </c>
      <c r="AP35" s="196" t="e">
        <f t="shared" si="24"/>
        <v>#REF!</v>
      </c>
      <c r="AQ35" s="196" t="e">
        <f t="shared" si="24"/>
        <v>#REF!</v>
      </c>
      <c r="AR35" s="196" t="e">
        <f t="shared" si="24"/>
        <v>#REF!</v>
      </c>
      <c r="AS35" s="196" t="e">
        <f t="shared" si="24"/>
        <v>#REF!</v>
      </c>
      <c r="AT35" s="196" t="e">
        <f t="shared" si="24"/>
        <v>#REF!</v>
      </c>
      <c r="AU35" s="196" t="e">
        <f t="shared" si="24"/>
        <v>#REF!</v>
      </c>
      <c r="AV35" s="196" t="e">
        <f t="shared" si="24"/>
        <v>#REF!</v>
      </c>
      <c r="AW35" s="196" t="e">
        <f t="shared" si="24"/>
        <v>#REF!</v>
      </c>
      <c r="AX35" s="196" t="e">
        <f t="shared" si="24"/>
        <v>#REF!</v>
      </c>
      <c r="AY35" s="222" t="e">
        <f t="shared" si="24"/>
        <v>#REF!</v>
      </c>
      <c r="AZ35" s="223" t="e">
        <f t="shared" si="24"/>
        <v>#REF!</v>
      </c>
      <c r="BA35" s="196" t="e">
        <f t="shared" si="24"/>
        <v>#REF!</v>
      </c>
      <c r="BB35" s="196" t="e">
        <f t="shared" si="24"/>
        <v>#REF!</v>
      </c>
      <c r="BC35" s="196" t="e">
        <f t="shared" si="24"/>
        <v>#REF!</v>
      </c>
      <c r="BD35" s="196" t="e">
        <f t="shared" si="24"/>
        <v>#REF!</v>
      </c>
      <c r="BE35" s="196" t="e">
        <f t="shared" si="24"/>
        <v>#REF!</v>
      </c>
      <c r="BF35" s="196" t="e">
        <f t="shared" si="24"/>
        <v>#REF!</v>
      </c>
      <c r="BG35" s="196" t="e">
        <f t="shared" si="24"/>
        <v>#REF!</v>
      </c>
      <c r="BH35" s="196" t="e">
        <f t="shared" si="24"/>
        <v>#REF!</v>
      </c>
      <c r="BI35" s="196" t="e">
        <f t="shared" si="24"/>
        <v>#REF!</v>
      </c>
      <c r="BJ35" s="196" t="e">
        <f t="shared" si="24"/>
        <v>#REF!</v>
      </c>
      <c r="BK35" s="222" t="e">
        <f t="shared" si="24"/>
        <v>#REF!</v>
      </c>
      <c r="BL35" s="222" t="e">
        <f t="shared" si="9"/>
        <v>#REF!</v>
      </c>
      <c r="BM35" s="222" t="e">
        <f t="shared" si="10"/>
        <v>#REF!</v>
      </c>
      <c r="BN35" s="222" t="e">
        <f t="shared" si="11"/>
        <v>#REF!</v>
      </c>
      <c r="BO35" s="222" t="e">
        <f t="shared" si="12"/>
        <v>#REF!</v>
      </c>
      <c r="BP35" s="222" t="e">
        <f t="shared" si="13"/>
        <v>#REF!</v>
      </c>
    </row>
    <row r="36" spans="1:68" ht="19.5" customHeight="1" x14ac:dyDescent="0.3">
      <c r="A36" s="78"/>
      <c r="B36" s="225" t="s">
        <v>155</v>
      </c>
      <c r="C36" s="226">
        <f t="shared" ref="C36:BK36" si="25">+SUM(C37:C44)</f>
        <v>0</v>
      </c>
      <c r="D36" s="227" t="e">
        <f t="shared" si="25"/>
        <v>#REF!</v>
      </c>
      <c r="E36" s="228" t="e">
        <f t="shared" si="25"/>
        <v>#REF!</v>
      </c>
      <c r="F36" s="228" t="e">
        <f t="shared" si="25"/>
        <v>#REF!</v>
      </c>
      <c r="G36" s="228" t="e">
        <f t="shared" si="25"/>
        <v>#REF!</v>
      </c>
      <c r="H36" s="228" t="e">
        <f t="shared" si="25"/>
        <v>#REF!</v>
      </c>
      <c r="I36" s="228" t="e">
        <f t="shared" si="25"/>
        <v>#REF!</v>
      </c>
      <c r="J36" s="228" t="e">
        <f t="shared" si="25"/>
        <v>#REF!</v>
      </c>
      <c r="K36" s="228" t="e">
        <f t="shared" si="25"/>
        <v>#REF!</v>
      </c>
      <c r="L36" s="228" t="e">
        <f t="shared" si="25"/>
        <v>#REF!</v>
      </c>
      <c r="M36" s="228" t="e">
        <f t="shared" si="25"/>
        <v>#REF!</v>
      </c>
      <c r="N36" s="228" t="e">
        <f t="shared" si="25"/>
        <v>#REF!</v>
      </c>
      <c r="O36" s="226" t="e">
        <f t="shared" si="25"/>
        <v>#REF!</v>
      </c>
      <c r="P36" s="229" t="e">
        <f t="shared" si="25"/>
        <v>#REF!</v>
      </c>
      <c r="Q36" s="229" t="e">
        <f t="shared" si="25"/>
        <v>#REF!</v>
      </c>
      <c r="R36" s="229" t="e">
        <f t="shared" si="25"/>
        <v>#REF!</v>
      </c>
      <c r="S36" s="229" t="e">
        <f t="shared" si="25"/>
        <v>#REF!</v>
      </c>
      <c r="T36" s="229" t="e">
        <f t="shared" si="25"/>
        <v>#REF!</v>
      </c>
      <c r="U36" s="229" t="e">
        <f t="shared" si="25"/>
        <v>#REF!</v>
      </c>
      <c r="V36" s="228" t="e">
        <f t="shared" si="25"/>
        <v>#REF!</v>
      </c>
      <c r="W36" s="228" t="e">
        <f t="shared" si="25"/>
        <v>#REF!</v>
      </c>
      <c r="X36" s="228" t="e">
        <f t="shared" si="25"/>
        <v>#REF!</v>
      </c>
      <c r="Y36" s="228" t="e">
        <f t="shared" si="25"/>
        <v>#REF!</v>
      </c>
      <c r="Z36" s="228" t="e">
        <f t="shared" si="25"/>
        <v>#REF!</v>
      </c>
      <c r="AA36" s="226" t="e">
        <f t="shared" si="25"/>
        <v>#REF!</v>
      </c>
      <c r="AB36" s="228" t="e">
        <f t="shared" si="25"/>
        <v>#REF!</v>
      </c>
      <c r="AC36" s="228" t="e">
        <f t="shared" si="25"/>
        <v>#REF!</v>
      </c>
      <c r="AD36" s="228" t="e">
        <f t="shared" si="25"/>
        <v>#REF!</v>
      </c>
      <c r="AE36" s="228" t="e">
        <f t="shared" si="25"/>
        <v>#REF!</v>
      </c>
      <c r="AF36" s="228" t="e">
        <f t="shared" si="25"/>
        <v>#REF!</v>
      </c>
      <c r="AG36" s="228" t="e">
        <f t="shared" si="25"/>
        <v>#REF!</v>
      </c>
      <c r="AH36" s="228" t="e">
        <f t="shared" si="25"/>
        <v>#REF!</v>
      </c>
      <c r="AI36" s="228" t="e">
        <f t="shared" si="25"/>
        <v>#REF!</v>
      </c>
      <c r="AJ36" s="228" t="e">
        <f t="shared" si="25"/>
        <v>#REF!</v>
      </c>
      <c r="AK36" s="228" t="e">
        <f t="shared" si="25"/>
        <v>#REF!</v>
      </c>
      <c r="AL36" s="228" t="e">
        <f t="shared" si="25"/>
        <v>#REF!</v>
      </c>
      <c r="AM36" s="226" t="e">
        <f t="shared" si="25"/>
        <v>#REF!</v>
      </c>
      <c r="AN36" s="227" t="e">
        <f t="shared" si="25"/>
        <v>#REF!</v>
      </c>
      <c r="AO36" s="228" t="e">
        <f t="shared" si="25"/>
        <v>#REF!</v>
      </c>
      <c r="AP36" s="228" t="e">
        <f t="shared" si="25"/>
        <v>#REF!</v>
      </c>
      <c r="AQ36" s="228" t="e">
        <f t="shared" si="25"/>
        <v>#REF!</v>
      </c>
      <c r="AR36" s="228" t="e">
        <f t="shared" si="25"/>
        <v>#REF!</v>
      </c>
      <c r="AS36" s="228" t="e">
        <f t="shared" si="25"/>
        <v>#REF!</v>
      </c>
      <c r="AT36" s="228" t="e">
        <f t="shared" si="25"/>
        <v>#REF!</v>
      </c>
      <c r="AU36" s="228" t="e">
        <f t="shared" si="25"/>
        <v>#REF!</v>
      </c>
      <c r="AV36" s="228" t="e">
        <f t="shared" si="25"/>
        <v>#REF!</v>
      </c>
      <c r="AW36" s="228" t="e">
        <f t="shared" si="25"/>
        <v>#REF!</v>
      </c>
      <c r="AX36" s="228" t="e">
        <f t="shared" si="25"/>
        <v>#REF!</v>
      </c>
      <c r="AY36" s="226" t="e">
        <f t="shared" si="25"/>
        <v>#REF!</v>
      </c>
      <c r="AZ36" s="227" t="e">
        <f t="shared" si="25"/>
        <v>#REF!</v>
      </c>
      <c r="BA36" s="228" t="e">
        <f t="shared" si="25"/>
        <v>#REF!</v>
      </c>
      <c r="BB36" s="228" t="e">
        <f t="shared" si="25"/>
        <v>#REF!</v>
      </c>
      <c r="BC36" s="228" t="e">
        <f t="shared" si="25"/>
        <v>#REF!</v>
      </c>
      <c r="BD36" s="228" t="e">
        <f t="shared" si="25"/>
        <v>#REF!</v>
      </c>
      <c r="BE36" s="228" t="e">
        <f t="shared" si="25"/>
        <v>#REF!</v>
      </c>
      <c r="BF36" s="228" t="e">
        <f t="shared" si="25"/>
        <v>#REF!</v>
      </c>
      <c r="BG36" s="228" t="e">
        <f t="shared" si="25"/>
        <v>#REF!</v>
      </c>
      <c r="BH36" s="228" t="e">
        <f t="shared" si="25"/>
        <v>#REF!</v>
      </c>
      <c r="BI36" s="228" t="e">
        <f t="shared" si="25"/>
        <v>#REF!</v>
      </c>
      <c r="BJ36" s="228" t="e">
        <f t="shared" si="25"/>
        <v>#REF!</v>
      </c>
      <c r="BK36" s="226" t="e">
        <f t="shared" si="25"/>
        <v>#REF!</v>
      </c>
      <c r="BL36" s="226" t="e">
        <f t="shared" si="9"/>
        <v>#REF!</v>
      </c>
      <c r="BM36" s="226" t="e">
        <f t="shared" si="10"/>
        <v>#REF!</v>
      </c>
      <c r="BN36" s="226" t="e">
        <f t="shared" si="11"/>
        <v>#REF!</v>
      </c>
      <c r="BO36" s="230" t="e">
        <f t="shared" si="12"/>
        <v>#REF!</v>
      </c>
      <c r="BP36" s="230" t="e">
        <f t="shared" si="13"/>
        <v>#REF!</v>
      </c>
    </row>
    <row r="37" spans="1:68" ht="19.5" customHeight="1" x14ac:dyDescent="0.3">
      <c r="A37" s="76"/>
      <c r="B37" s="217" t="e">
        <f t="shared" ref="B37:B44" si="26">+#REF!</f>
        <v>#REF!</v>
      </c>
      <c r="C37" s="231">
        <v>0</v>
      </c>
      <c r="D37" s="219" t="e">
        <f t="shared" ref="D37:BK37" si="27">+#REF!</f>
        <v>#REF!</v>
      </c>
      <c r="E37" s="220" t="e">
        <f t="shared" si="27"/>
        <v>#REF!</v>
      </c>
      <c r="F37" s="220" t="e">
        <f t="shared" si="27"/>
        <v>#REF!</v>
      </c>
      <c r="G37" s="220" t="e">
        <f t="shared" si="27"/>
        <v>#REF!</v>
      </c>
      <c r="H37" s="220" t="e">
        <f t="shared" si="27"/>
        <v>#REF!</v>
      </c>
      <c r="I37" s="220" t="e">
        <f t="shared" si="27"/>
        <v>#REF!</v>
      </c>
      <c r="J37" s="220" t="e">
        <f t="shared" si="27"/>
        <v>#REF!</v>
      </c>
      <c r="K37" s="220" t="e">
        <f t="shared" si="27"/>
        <v>#REF!</v>
      </c>
      <c r="L37" s="220" t="e">
        <f t="shared" si="27"/>
        <v>#REF!</v>
      </c>
      <c r="M37" s="220" t="e">
        <f t="shared" si="27"/>
        <v>#REF!</v>
      </c>
      <c r="N37" s="220" t="e">
        <f t="shared" si="27"/>
        <v>#REF!</v>
      </c>
      <c r="O37" s="218" t="e">
        <f t="shared" si="27"/>
        <v>#REF!</v>
      </c>
      <c r="P37" s="220" t="e">
        <f t="shared" si="27"/>
        <v>#REF!</v>
      </c>
      <c r="Q37" s="220" t="e">
        <f t="shared" si="27"/>
        <v>#REF!</v>
      </c>
      <c r="R37" s="220" t="e">
        <f t="shared" si="27"/>
        <v>#REF!</v>
      </c>
      <c r="S37" s="220" t="e">
        <f t="shared" si="27"/>
        <v>#REF!</v>
      </c>
      <c r="T37" s="220" t="e">
        <f t="shared" si="27"/>
        <v>#REF!</v>
      </c>
      <c r="U37" s="220" t="e">
        <f t="shared" si="27"/>
        <v>#REF!</v>
      </c>
      <c r="V37" s="220" t="e">
        <f t="shared" si="27"/>
        <v>#REF!</v>
      </c>
      <c r="W37" s="220" t="e">
        <f t="shared" si="27"/>
        <v>#REF!</v>
      </c>
      <c r="X37" s="220" t="e">
        <f t="shared" si="27"/>
        <v>#REF!</v>
      </c>
      <c r="Y37" s="220" t="e">
        <f t="shared" si="27"/>
        <v>#REF!</v>
      </c>
      <c r="Z37" s="220" t="e">
        <f t="shared" si="27"/>
        <v>#REF!</v>
      </c>
      <c r="AA37" s="218" t="e">
        <f t="shared" si="27"/>
        <v>#REF!</v>
      </c>
      <c r="AB37" s="220" t="e">
        <f t="shared" si="27"/>
        <v>#REF!</v>
      </c>
      <c r="AC37" s="220" t="e">
        <f t="shared" si="27"/>
        <v>#REF!</v>
      </c>
      <c r="AD37" s="220" t="e">
        <f t="shared" si="27"/>
        <v>#REF!</v>
      </c>
      <c r="AE37" s="220" t="e">
        <f t="shared" si="27"/>
        <v>#REF!</v>
      </c>
      <c r="AF37" s="220" t="e">
        <f t="shared" si="27"/>
        <v>#REF!</v>
      </c>
      <c r="AG37" s="220" t="e">
        <f t="shared" si="27"/>
        <v>#REF!</v>
      </c>
      <c r="AH37" s="220" t="e">
        <f t="shared" si="27"/>
        <v>#REF!</v>
      </c>
      <c r="AI37" s="220" t="e">
        <f t="shared" si="27"/>
        <v>#REF!</v>
      </c>
      <c r="AJ37" s="220" t="e">
        <f t="shared" si="27"/>
        <v>#REF!</v>
      </c>
      <c r="AK37" s="220" t="e">
        <f t="shared" si="27"/>
        <v>#REF!</v>
      </c>
      <c r="AL37" s="220" t="e">
        <f t="shared" si="27"/>
        <v>#REF!</v>
      </c>
      <c r="AM37" s="220" t="e">
        <f t="shared" si="27"/>
        <v>#REF!</v>
      </c>
      <c r="AN37" s="219" t="e">
        <f t="shared" si="27"/>
        <v>#REF!</v>
      </c>
      <c r="AO37" s="220" t="e">
        <f t="shared" si="27"/>
        <v>#REF!</v>
      </c>
      <c r="AP37" s="220" t="e">
        <f t="shared" si="27"/>
        <v>#REF!</v>
      </c>
      <c r="AQ37" s="220" t="e">
        <f t="shared" si="27"/>
        <v>#REF!</v>
      </c>
      <c r="AR37" s="220" t="e">
        <f t="shared" si="27"/>
        <v>#REF!</v>
      </c>
      <c r="AS37" s="220" t="e">
        <f t="shared" si="27"/>
        <v>#REF!</v>
      </c>
      <c r="AT37" s="220" t="e">
        <f t="shared" si="27"/>
        <v>#REF!</v>
      </c>
      <c r="AU37" s="220" t="e">
        <f t="shared" si="27"/>
        <v>#REF!</v>
      </c>
      <c r="AV37" s="220" t="e">
        <f t="shared" si="27"/>
        <v>#REF!</v>
      </c>
      <c r="AW37" s="220" t="e">
        <f t="shared" si="27"/>
        <v>#REF!</v>
      </c>
      <c r="AX37" s="220" t="e">
        <f t="shared" si="27"/>
        <v>#REF!</v>
      </c>
      <c r="AY37" s="220" t="e">
        <f t="shared" si="27"/>
        <v>#REF!</v>
      </c>
      <c r="AZ37" s="219" t="e">
        <f t="shared" si="27"/>
        <v>#REF!</v>
      </c>
      <c r="BA37" s="220" t="e">
        <f t="shared" si="27"/>
        <v>#REF!</v>
      </c>
      <c r="BB37" s="220" t="e">
        <f t="shared" si="27"/>
        <v>#REF!</v>
      </c>
      <c r="BC37" s="220" t="e">
        <f t="shared" si="27"/>
        <v>#REF!</v>
      </c>
      <c r="BD37" s="220" t="e">
        <f t="shared" si="27"/>
        <v>#REF!</v>
      </c>
      <c r="BE37" s="220" t="e">
        <f t="shared" si="27"/>
        <v>#REF!</v>
      </c>
      <c r="BF37" s="220" t="e">
        <f t="shared" si="27"/>
        <v>#REF!</v>
      </c>
      <c r="BG37" s="220" t="e">
        <f t="shared" si="27"/>
        <v>#REF!</v>
      </c>
      <c r="BH37" s="220" t="e">
        <f t="shared" si="27"/>
        <v>#REF!</v>
      </c>
      <c r="BI37" s="220" t="e">
        <f t="shared" si="27"/>
        <v>#REF!</v>
      </c>
      <c r="BJ37" s="220" t="e">
        <f t="shared" si="27"/>
        <v>#REF!</v>
      </c>
      <c r="BK37" s="218" t="e">
        <f t="shared" si="27"/>
        <v>#REF!</v>
      </c>
      <c r="BL37" s="231" t="e">
        <f t="shared" si="9"/>
        <v>#REF!</v>
      </c>
      <c r="BM37" s="231" t="e">
        <f t="shared" si="10"/>
        <v>#REF!</v>
      </c>
      <c r="BN37" s="231" t="e">
        <f t="shared" si="11"/>
        <v>#REF!</v>
      </c>
      <c r="BO37" s="231" t="e">
        <f t="shared" si="12"/>
        <v>#REF!</v>
      </c>
      <c r="BP37" s="231" t="e">
        <f t="shared" si="13"/>
        <v>#REF!</v>
      </c>
    </row>
    <row r="38" spans="1:68" ht="19.5" customHeight="1" x14ac:dyDescent="0.3">
      <c r="A38" s="76"/>
      <c r="B38" s="221" t="e">
        <f t="shared" si="26"/>
        <v>#REF!</v>
      </c>
      <c r="C38" s="232">
        <v>0</v>
      </c>
      <c r="D38" s="223" t="e">
        <f t="shared" ref="D38:BK38" si="28">+#REF!</f>
        <v>#REF!</v>
      </c>
      <c r="E38" s="196" t="e">
        <f t="shared" si="28"/>
        <v>#REF!</v>
      </c>
      <c r="F38" s="196" t="e">
        <f t="shared" si="28"/>
        <v>#REF!</v>
      </c>
      <c r="G38" s="196" t="e">
        <f t="shared" si="28"/>
        <v>#REF!</v>
      </c>
      <c r="H38" s="196" t="e">
        <f t="shared" si="28"/>
        <v>#REF!</v>
      </c>
      <c r="I38" s="196" t="e">
        <f t="shared" si="28"/>
        <v>#REF!</v>
      </c>
      <c r="J38" s="196" t="e">
        <f t="shared" si="28"/>
        <v>#REF!</v>
      </c>
      <c r="K38" s="196" t="e">
        <f t="shared" si="28"/>
        <v>#REF!</v>
      </c>
      <c r="L38" s="196" t="e">
        <f t="shared" si="28"/>
        <v>#REF!</v>
      </c>
      <c r="M38" s="196" t="e">
        <f t="shared" si="28"/>
        <v>#REF!</v>
      </c>
      <c r="N38" s="196" t="e">
        <f t="shared" si="28"/>
        <v>#REF!</v>
      </c>
      <c r="O38" s="222" t="e">
        <f t="shared" si="28"/>
        <v>#REF!</v>
      </c>
      <c r="P38" s="223" t="e">
        <f t="shared" si="28"/>
        <v>#REF!</v>
      </c>
      <c r="Q38" s="196" t="e">
        <f t="shared" si="28"/>
        <v>#REF!</v>
      </c>
      <c r="R38" s="196" t="e">
        <f t="shared" si="28"/>
        <v>#REF!</v>
      </c>
      <c r="S38" s="196" t="e">
        <f t="shared" si="28"/>
        <v>#REF!</v>
      </c>
      <c r="T38" s="196" t="e">
        <f t="shared" si="28"/>
        <v>#REF!</v>
      </c>
      <c r="U38" s="196" t="e">
        <f t="shared" si="28"/>
        <v>#REF!</v>
      </c>
      <c r="V38" s="196" t="e">
        <f t="shared" si="28"/>
        <v>#REF!</v>
      </c>
      <c r="W38" s="196" t="e">
        <f t="shared" si="28"/>
        <v>#REF!</v>
      </c>
      <c r="X38" s="196" t="e">
        <f t="shared" si="28"/>
        <v>#REF!</v>
      </c>
      <c r="Y38" s="196" t="e">
        <f t="shared" si="28"/>
        <v>#REF!</v>
      </c>
      <c r="Z38" s="196" t="e">
        <f t="shared" si="28"/>
        <v>#REF!</v>
      </c>
      <c r="AA38" s="222" t="e">
        <f t="shared" si="28"/>
        <v>#REF!</v>
      </c>
      <c r="AB38" s="196" t="e">
        <f t="shared" si="28"/>
        <v>#REF!</v>
      </c>
      <c r="AC38" s="196" t="e">
        <f t="shared" si="28"/>
        <v>#REF!</v>
      </c>
      <c r="AD38" s="196" t="e">
        <f t="shared" si="28"/>
        <v>#REF!</v>
      </c>
      <c r="AE38" s="196" t="e">
        <f t="shared" si="28"/>
        <v>#REF!</v>
      </c>
      <c r="AF38" s="196" t="e">
        <f t="shared" si="28"/>
        <v>#REF!</v>
      </c>
      <c r="AG38" s="196" t="e">
        <f t="shared" si="28"/>
        <v>#REF!</v>
      </c>
      <c r="AH38" s="196" t="e">
        <f t="shared" si="28"/>
        <v>#REF!</v>
      </c>
      <c r="AI38" s="196" t="e">
        <f t="shared" si="28"/>
        <v>#REF!</v>
      </c>
      <c r="AJ38" s="196" t="e">
        <f t="shared" si="28"/>
        <v>#REF!</v>
      </c>
      <c r="AK38" s="196" t="e">
        <f t="shared" si="28"/>
        <v>#REF!</v>
      </c>
      <c r="AL38" s="196" t="e">
        <f t="shared" si="28"/>
        <v>#REF!</v>
      </c>
      <c r="AM38" s="222" t="e">
        <f t="shared" si="28"/>
        <v>#REF!</v>
      </c>
      <c r="AN38" s="223" t="e">
        <f t="shared" si="28"/>
        <v>#REF!</v>
      </c>
      <c r="AO38" s="196" t="e">
        <f t="shared" si="28"/>
        <v>#REF!</v>
      </c>
      <c r="AP38" s="196" t="e">
        <f t="shared" si="28"/>
        <v>#REF!</v>
      </c>
      <c r="AQ38" s="196" t="e">
        <f t="shared" si="28"/>
        <v>#REF!</v>
      </c>
      <c r="AR38" s="196" t="e">
        <f t="shared" si="28"/>
        <v>#REF!</v>
      </c>
      <c r="AS38" s="196" t="e">
        <f t="shared" si="28"/>
        <v>#REF!</v>
      </c>
      <c r="AT38" s="196" t="e">
        <f t="shared" si="28"/>
        <v>#REF!</v>
      </c>
      <c r="AU38" s="196" t="e">
        <f t="shared" si="28"/>
        <v>#REF!</v>
      </c>
      <c r="AV38" s="196" t="e">
        <f t="shared" si="28"/>
        <v>#REF!</v>
      </c>
      <c r="AW38" s="196" t="e">
        <f t="shared" si="28"/>
        <v>#REF!</v>
      </c>
      <c r="AX38" s="196" t="e">
        <f t="shared" si="28"/>
        <v>#REF!</v>
      </c>
      <c r="AY38" s="196" t="e">
        <f t="shared" si="28"/>
        <v>#REF!</v>
      </c>
      <c r="AZ38" s="223" t="e">
        <f t="shared" si="28"/>
        <v>#REF!</v>
      </c>
      <c r="BA38" s="196" t="e">
        <f t="shared" si="28"/>
        <v>#REF!</v>
      </c>
      <c r="BB38" s="196" t="e">
        <f t="shared" si="28"/>
        <v>#REF!</v>
      </c>
      <c r="BC38" s="196" t="e">
        <f t="shared" si="28"/>
        <v>#REF!</v>
      </c>
      <c r="BD38" s="196" t="e">
        <f t="shared" si="28"/>
        <v>#REF!</v>
      </c>
      <c r="BE38" s="196" t="e">
        <f t="shared" si="28"/>
        <v>#REF!</v>
      </c>
      <c r="BF38" s="196" t="e">
        <f t="shared" si="28"/>
        <v>#REF!</v>
      </c>
      <c r="BG38" s="196" t="e">
        <f t="shared" si="28"/>
        <v>#REF!</v>
      </c>
      <c r="BH38" s="196" t="e">
        <f t="shared" si="28"/>
        <v>#REF!</v>
      </c>
      <c r="BI38" s="196" t="e">
        <f t="shared" si="28"/>
        <v>#REF!</v>
      </c>
      <c r="BJ38" s="196" t="e">
        <f t="shared" si="28"/>
        <v>#REF!</v>
      </c>
      <c r="BK38" s="196" t="e">
        <f t="shared" si="28"/>
        <v>#REF!</v>
      </c>
      <c r="BL38" s="232" t="e">
        <f t="shared" si="9"/>
        <v>#REF!</v>
      </c>
      <c r="BM38" s="232" t="e">
        <f t="shared" si="10"/>
        <v>#REF!</v>
      </c>
      <c r="BN38" s="232" t="e">
        <f t="shared" si="11"/>
        <v>#REF!</v>
      </c>
      <c r="BO38" s="232" t="e">
        <f t="shared" si="12"/>
        <v>#REF!</v>
      </c>
      <c r="BP38" s="232" t="e">
        <f t="shared" si="13"/>
        <v>#REF!</v>
      </c>
    </row>
    <row r="39" spans="1:68" ht="19.5" customHeight="1" x14ac:dyDescent="0.3">
      <c r="A39" s="76"/>
      <c r="B39" s="221" t="e">
        <f t="shared" si="26"/>
        <v>#REF!</v>
      </c>
      <c r="C39" s="232">
        <v>0</v>
      </c>
      <c r="D39" s="223" t="e">
        <f t="shared" ref="D39:BK39" si="29">+#REF!</f>
        <v>#REF!</v>
      </c>
      <c r="E39" s="196" t="e">
        <f t="shared" si="29"/>
        <v>#REF!</v>
      </c>
      <c r="F39" s="196" t="e">
        <f t="shared" si="29"/>
        <v>#REF!</v>
      </c>
      <c r="G39" s="196" t="e">
        <f t="shared" si="29"/>
        <v>#REF!</v>
      </c>
      <c r="H39" s="196" t="e">
        <f t="shared" si="29"/>
        <v>#REF!</v>
      </c>
      <c r="I39" s="196" t="e">
        <f t="shared" si="29"/>
        <v>#REF!</v>
      </c>
      <c r="J39" s="196" t="e">
        <f t="shared" si="29"/>
        <v>#REF!</v>
      </c>
      <c r="K39" s="196" t="e">
        <f t="shared" si="29"/>
        <v>#REF!</v>
      </c>
      <c r="L39" s="196" t="e">
        <f t="shared" si="29"/>
        <v>#REF!</v>
      </c>
      <c r="M39" s="196" t="e">
        <f t="shared" si="29"/>
        <v>#REF!</v>
      </c>
      <c r="N39" s="196" t="e">
        <f t="shared" si="29"/>
        <v>#REF!</v>
      </c>
      <c r="O39" s="222" t="e">
        <f t="shared" si="29"/>
        <v>#REF!</v>
      </c>
      <c r="P39" s="223" t="e">
        <f t="shared" si="29"/>
        <v>#REF!</v>
      </c>
      <c r="Q39" s="196" t="e">
        <f t="shared" si="29"/>
        <v>#REF!</v>
      </c>
      <c r="R39" s="196" t="e">
        <f t="shared" si="29"/>
        <v>#REF!</v>
      </c>
      <c r="S39" s="196" t="e">
        <f t="shared" si="29"/>
        <v>#REF!</v>
      </c>
      <c r="T39" s="196" t="e">
        <f t="shared" si="29"/>
        <v>#REF!</v>
      </c>
      <c r="U39" s="196" t="e">
        <f t="shared" si="29"/>
        <v>#REF!</v>
      </c>
      <c r="V39" s="196" t="e">
        <f t="shared" si="29"/>
        <v>#REF!</v>
      </c>
      <c r="W39" s="196" t="e">
        <f t="shared" si="29"/>
        <v>#REF!</v>
      </c>
      <c r="X39" s="196" t="e">
        <f t="shared" si="29"/>
        <v>#REF!</v>
      </c>
      <c r="Y39" s="196" t="e">
        <f t="shared" si="29"/>
        <v>#REF!</v>
      </c>
      <c r="Z39" s="196" t="e">
        <f t="shared" si="29"/>
        <v>#REF!</v>
      </c>
      <c r="AA39" s="222" t="e">
        <f t="shared" si="29"/>
        <v>#REF!</v>
      </c>
      <c r="AB39" s="196" t="e">
        <f t="shared" si="29"/>
        <v>#REF!</v>
      </c>
      <c r="AC39" s="196" t="e">
        <f t="shared" si="29"/>
        <v>#REF!</v>
      </c>
      <c r="AD39" s="196" t="e">
        <f t="shared" si="29"/>
        <v>#REF!</v>
      </c>
      <c r="AE39" s="196" t="e">
        <f t="shared" si="29"/>
        <v>#REF!</v>
      </c>
      <c r="AF39" s="196" t="e">
        <f t="shared" si="29"/>
        <v>#REF!</v>
      </c>
      <c r="AG39" s="196" t="e">
        <f t="shared" si="29"/>
        <v>#REF!</v>
      </c>
      <c r="AH39" s="196" t="e">
        <f t="shared" si="29"/>
        <v>#REF!</v>
      </c>
      <c r="AI39" s="196" t="e">
        <f t="shared" si="29"/>
        <v>#REF!</v>
      </c>
      <c r="AJ39" s="196" t="e">
        <f t="shared" si="29"/>
        <v>#REF!</v>
      </c>
      <c r="AK39" s="196" t="e">
        <f t="shared" si="29"/>
        <v>#REF!</v>
      </c>
      <c r="AL39" s="196" t="e">
        <f t="shared" si="29"/>
        <v>#REF!</v>
      </c>
      <c r="AM39" s="196" t="e">
        <f t="shared" si="29"/>
        <v>#REF!</v>
      </c>
      <c r="AN39" s="223" t="e">
        <f t="shared" si="29"/>
        <v>#REF!</v>
      </c>
      <c r="AO39" s="196" t="e">
        <f t="shared" si="29"/>
        <v>#REF!</v>
      </c>
      <c r="AP39" s="196" t="e">
        <f t="shared" si="29"/>
        <v>#REF!</v>
      </c>
      <c r="AQ39" s="196" t="e">
        <f t="shared" si="29"/>
        <v>#REF!</v>
      </c>
      <c r="AR39" s="196" t="e">
        <f t="shared" si="29"/>
        <v>#REF!</v>
      </c>
      <c r="AS39" s="196" t="e">
        <f t="shared" si="29"/>
        <v>#REF!</v>
      </c>
      <c r="AT39" s="196" t="e">
        <f t="shared" si="29"/>
        <v>#REF!</v>
      </c>
      <c r="AU39" s="196" t="e">
        <f t="shared" si="29"/>
        <v>#REF!</v>
      </c>
      <c r="AV39" s="196" t="e">
        <f t="shared" si="29"/>
        <v>#REF!</v>
      </c>
      <c r="AW39" s="196" t="e">
        <f t="shared" si="29"/>
        <v>#REF!</v>
      </c>
      <c r="AX39" s="196" t="e">
        <f t="shared" si="29"/>
        <v>#REF!</v>
      </c>
      <c r="AY39" s="196" t="e">
        <f t="shared" si="29"/>
        <v>#REF!</v>
      </c>
      <c r="AZ39" s="223" t="e">
        <f t="shared" si="29"/>
        <v>#REF!</v>
      </c>
      <c r="BA39" s="196" t="e">
        <f t="shared" si="29"/>
        <v>#REF!</v>
      </c>
      <c r="BB39" s="196" t="e">
        <f t="shared" si="29"/>
        <v>#REF!</v>
      </c>
      <c r="BC39" s="196" t="e">
        <f t="shared" si="29"/>
        <v>#REF!</v>
      </c>
      <c r="BD39" s="196" t="e">
        <f t="shared" si="29"/>
        <v>#REF!</v>
      </c>
      <c r="BE39" s="196" t="e">
        <f t="shared" si="29"/>
        <v>#REF!</v>
      </c>
      <c r="BF39" s="196" t="e">
        <f t="shared" si="29"/>
        <v>#REF!</v>
      </c>
      <c r="BG39" s="196" t="e">
        <f t="shared" si="29"/>
        <v>#REF!</v>
      </c>
      <c r="BH39" s="196" t="e">
        <f t="shared" si="29"/>
        <v>#REF!</v>
      </c>
      <c r="BI39" s="196" t="e">
        <f t="shared" si="29"/>
        <v>#REF!</v>
      </c>
      <c r="BJ39" s="196" t="e">
        <f t="shared" si="29"/>
        <v>#REF!</v>
      </c>
      <c r="BK39" s="196" t="e">
        <f t="shared" si="29"/>
        <v>#REF!</v>
      </c>
      <c r="BL39" s="232" t="e">
        <f t="shared" si="9"/>
        <v>#REF!</v>
      </c>
      <c r="BM39" s="232" t="e">
        <f t="shared" si="10"/>
        <v>#REF!</v>
      </c>
      <c r="BN39" s="232" t="e">
        <f t="shared" si="11"/>
        <v>#REF!</v>
      </c>
      <c r="BO39" s="232" t="e">
        <f t="shared" si="12"/>
        <v>#REF!</v>
      </c>
      <c r="BP39" s="232" t="e">
        <f t="shared" si="13"/>
        <v>#REF!</v>
      </c>
    </row>
    <row r="40" spans="1:68" ht="19.5" customHeight="1" x14ac:dyDescent="0.3">
      <c r="A40" s="76"/>
      <c r="B40" s="233" t="e">
        <f t="shared" si="26"/>
        <v>#REF!</v>
      </c>
      <c r="C40" s="234">
        <v>0</v>
      </c>
      <c r="D40" s="235" t="e">
        <f t="shared" ref="D40:BK40" si="30">+#REF!</f>
        <v>#REF!</v>
      </c>
      <c r="E40" s="236" t="e">
        <f t="shared" si="30"/>
        <v>#REF!</v>
      </c>
      <c r="F40" s="236" t="e">
        <f t="shared" si="30"/>
        <v>#REF!</v>
      </c>
      <c r="G40" s="236" t="e">
        <f t="shared" si="30"/>
        <v>#REF!</v>
      </c>
      <c r="H40" s="236" t="e">
        <f t="shared" si="30"/>
        <v>#REF!</v>
      </c>
      <c r="I40" s="236" t="e">
        <f t="shared" si="30"/>
        <v>#REF!</v>
      </c>
      <c r="J40" s="236" t="e">
        <f t="shared" si="30"/>
        <v>#REF!</v>
      </c>
      <c r="K40" s="236" t="e">
        <f t="shared" si="30"/>
        <v>#REF!</v>
      </c>
      <c r="L40" s="236" t="e">
        <f t="shared" si="30"/>
        <v>#REF!</v>
      </c>
      <c r="M40" s="236" t="e">
        <f t="shared" si="30"/>
        <v>#REF!</v>
      </c>
      <c r="N40" s="236" t="e">
        <f t="shared" si="30"/>
        <v>#REF!</v>
      </c>
      <c r="O40" s="224" t="e">
        <f t="shared" si="30"/>
        <v>#REF!</v>
      </c>
      <c r="P40" s="235" t="e">
        <f t="shared" si="30"/>
        <v>#REF!</v>
      </c>
      <c r="Q40" s="236" t="e">
        <f t="shared" si="30"/>
        <v>#REF!</v>
      </c>
      <c r="R40" s="236" t="e">
        <f t="shared" si="30"/>
        <v>#REF!</v>
      </c>
      <c r="S40" s="236" t="e">
        <f t="shared" si="30"/>
        <v>#REF!</v>
      </c>
      <c r="T40" s="236" t="e">
        <f t="shared" si="30"/>
        <v>#REF!</v>
      </c>
      <c r="U40" s="236" t="e">
        <f t="shared" si="30"/>
        <v>#REF!</v>
      </c>
      <c r="V40" s="236" t="e">
        <f t="shared" si="30"/>
        <v>#REF!</v>
      </c>
      <c r="W40" s="236" t="e">
        <f t="shared" si="30"/>
        <v>#REF!</v>
      </c>
      <c r="X40" s="236" t="e">
        <f t="shared" si="30"/>
        <v>#REF!</v>
      </c>
      <c r="Y40" s="236" t="e">
        <f t="shared" si="30"/>
        <v>#REF!</v>
      </c>
      <c r="Z40" s="236" t="e">
        <f t="shared" si="30"/>
        <v>#REF!</v>
      </c>
      <c r="AA40" s="224" t="e">
        <f t="shared" si="30"/>
        <v>#REF!</v>
      </c>
      <c r="AB40" s="236" t="e">
        <f t="shared" si="30"/>
        <v>#REF!</v>
      </c>
      <c r="AC40" s="236" t="e">
        <f t="shared" si="30"/>
        <v>#REF!</v>
      </c>
      <c r="AD40" s="236" t="e">
        <f t="shared" si="30"/>
        <v>#REF!</v>
      </c>
      <c r="AE40" s="236" t="e">
        <f t="shared" si="30"/>
        <v>#REF!</v>
      </c>
      <c r="AF40" s="236" t="e">
        <f t="shared" si="30"/>
        <v>#REF!</v>
      </c>
      <c r="AG40" s="236" t="e">
        <f t="shared" si="30"/>
        <v>#REF!</v>
      </c>
      <c r="AH40" s="236" t="e">
        <f t="shared" si="30"/>
        <v>#REF!</v>
      </c>
      <c r="AI40" s="236" t="e">
        <f t="shared" si="30"/>
        <v>#REF!</v>
      </c>
      <c r="AJ40" s="236" t="e">
        <f t="shared" si="30"/>
        <v>#REF!</v>
      </c>
      <c r="AK40" s="236" t="e">
        <f t="shared" si="30"/>
        <v>#REF!</v>
      </c>
      <c r="AL40" s="236" t="e">
        <f t="shared" si="30"/>
        <v>#REF!</v>
      </c>
      <c r="AM40" s="236" t="e">
        <f t="shared" si="30"/>
        <v>#REF!</v>
      </c>
      <c r="AN40" s="235" t="e">
        <f t="shared" si="30"/>
        <v>#REF!</v>
      </c>
      <c r="AO40" s="236" t="e">
        <f t="shared" si="30"/>
        <v>#REF!</v>
      </c>
      <c r="AP40" s="236" t="e">
        <f t="shared" si="30"/>
        <v>#REF!</v>
      </c>
      <c r="AQ40" s="236" t="e">
        <f t="shared" si="30"/>
        <v>#REF!</v>
      </c>
      <c r="AR40" s="236" t="e">
        <f t="shared" si="30"/>
        <v>#REF!</v>
      </c>
      <c r="AS40" s="236" t="e">
        <f t="shared" si="30"/>
        <v>#REF!</v>
      </c>
      <c r="AT40" s="236" t="e">
        <f t="shared" si="30"/>
        <v>#REF!</v>
      </c>
      <c r="AU40" s="236" t="e">
        <f t="shared" si="30"/>
        <v>#REF!</v>
      </c>
      <c r="AV40" s="236" t="e">
        <f t="shared" si="30"/>
        <v>#REF!</v>
      </c>
      <c r="AW40" s="236" t="e">
        <f t="shared" si="30"/>
        <v>#REF!</v>
      </c>
      <c r="AX40" s="236" t="e">
        <f t="shared" si="30"/>
        <v>#REF!</v>
      </c>
      <c r="AY40" s="236" t="e">
        <f t="shared" si="30"/>
        <v>#REF!</v>
      </c>
      <c r="AZ40" s="235" t="e">
        <f t="shared" si="30"/>
        <v>#REF!</v>
      </c>
      <c r="BA40" s="236" t="e">
        <f t="shared" si="30"/>
        <v>#REF!</v>
      </c>
      <c r="BB40" s="236" t="e">
        <f t="shared" si="30"/>
        <v>#REF!</v>
      </c>
      <c r="BC40" s="236" t="e">
        <f t="shared" si="30"/>
        <v>#REF!</v>
      </c>
      <c r="BD40" s="236" t="e">
        <f t="shared" si="30"/>
        <v>#REF!</v>
      </c>
      <c r="BE40" s="236" t="e">
        <f t="shared" si="30"/>
        <v>#REF!</v>
      </c>
      <c r="BF40" s="236" t="e">
        <f t="shared" si="30"/>
        <v>#REF!</v>
      </c>
      <c r="BG40" s="236" t="e">
        <f t="shared" si="30"/>
        <v>#REF!</v>
      </c>
      <c r="BH40" s="236" t="e">
        <f t="shared" si="30"/>
        <v>#REF!</v>
      </c>
      <c r="BI40" s="236" t="e">
        <f t="shared" si="30"/>
        <v>#REF!</v>
      </c>
      <c r="BJ40" s="236" t="e">
        <f t="shared" si="30"/>
        <v>#REF!</v>
      </c>
      <c r="BK40" s="236" t="e">
        <f t="shared" si="30"/>
        <v>#REF!</v>
      </c>
      <c r="BL40" s="234" t="e">
        <f t="shared" si="9"/>
        <v>#REF!</v>
      </c>
      <c r="BM40" s="234" t="e">
        <f t="shared" si="10"/>
        <v>#REF!</v>
      </c>
      <c r="BN40" s="234" t="e">
        <f t="shared" si="11"/>
        <v>#REF!</v>
      </c>
      <c r="BO40" s="234" t="e">
        <f t="shared" si="12"/>
        <v>#REF!</v>
      </c>
      <c r="BP40" s="234" t="e">
        <f t="shared" si="13"/>
        <v>#REF!</v>
      </c>
    </row>
    <row r="41" spans="1:68" ht="19.5" hidden="1" customHeight="1" x14ac:dyDescent="0.3">
      <c r="A41" s="76"/>
      <c r="B41" s="221" t="e">
        <f t="shared" si="26"/>
        <v>#REF!</v>
      </c>
      <c r="C41" s="232">
        <v>0</v>
      </c>
      <c r="D41" s="223" t="e">
        <f t="shared" ref="D41:BK41" si="31">+#REF!</f>
        <v>#REF!</v>
      </c>
      <c r="E41" s="196" t="e">
        <f t="shared" si="31"/>
        <v>#REF!</v>
      </c>
      <c r="F41" s="196" t="e">
        <f t="shared" si="31"/>
        <v>#REF!</v>
      </c>
      <c r="G41" s="196" t="e">
        <f t="shared" si="31"/>
        <v>#REF!</v>
      </c>
      <c r="H41" s="196" t="e">
        <f t="shared" si="31"/>
        <v>#REF!</v>
      </c>
      <c r="I41" s="196" t="e">
        <f t="shared" si="31"/>
        <v>#REF!</v>
      </c>
      <c r="J41" s="196" t="e">
        <f t="shared" si="31"/>
        <v>#REF!</v>
      </c>
      <c r="K41" s="196" t="e">
        <f t="shared" si="31"/>
        <v>#REF!</v>
      </c>
      <c r="L41" s="196" t="e">
        <f t="shared" si="31"/>
        <v>#REF!</v>
      </c>
      <c r="M41" s="196" t="e">
        <f t="shared" si="31"/>
        <v>#REF!</v>
      </c>
      <c r="N41" s="196" t="e">
        <f t="shared" si="31"/>
        <v>#REF!</v>
      </c>
      <c r="O41" s="222" t="e">
        <f t="shared" si="31"/>
        <v>#REF!</v>
      </c>
      <c r="P41" s="223" t="e">
        <f t="shared" si="31"/>
        <v>#REF!</v>
      </c>
      <c r="Q41" s="196" t="e">
        <f t="shared" si="31"/>
        <v>#REF!</v>
      </c>
      <c r="R41" s="196" t="e">
        <f t="shared" si="31"/>
        <v>#REF!</v>
      </c>
      <c r="S41" s="196" t="e">
        <f t="shared" si="31"/>
        <v>#REF!</v>
      </c>
      <c r="T41" s="196" t="e">
        <f t="shared" si="31"/>
        <v>#REF!</v>
      </c>
      <c r="U41" s="196" t="e">
        <f t="shared" si="31"/>
        <v>#REF!</v>
      </c>
      <c r="V41" s="196" t="e">
        <f t="shared" si="31"/>
        <v>#REF!</v>
      </c>
      <c r="W41" s="196" t="e">
        <f t="shared" si="31"/>
        <v>#REF!</v>
      </c>
      <c r="X41" s="196" t="e">
        <f t="shared" si="31"/>
        <v>#REF!</v>
      </c>
      <c r="Y41" s="196" t="e">
        <f t="shared" si="31"/>
        <v>#REF!</v>
      </c>
      <c r="Z41" s="196" t="e">
        <f t="shared" si="31"/>
        <v>#REF!</v>
      </c>
      <c r="AA41" s="222" t="e">
        <f t="shared" si="31"/>
        <v>#REF!</v>
      </c>
      <c r="AB41" s="196" t="e">
        <f t="shared" si="31"/>
        <v>#REF!</v>
      </c>
      <c r="AC41" s="196" t="e">
        <f t="shared" si="31"/>
        <v>#REF!</v>
      </c>
      <c r="AD41" s="196" t="e">
        <f t="shared" si="31"/>
        <v>#REF!</v>
      </c>
      <c r="AE41" s="196" t="e">
        <f t="shared" si="31"/>
        <v>#REF!</v>
      </c>
      <c r="AF41" s="196" t="e">
        <f t="shared" si="31"/>
        <v>#REF!</v>
      </c>
      <c r="AG41" s="196" t="e">
        <f t="shared" si="31"/>
        <v>#REF!</v>
      </c>
      <c r="AH41" s="196" t="e">
        <f t="shared" si="31"/>
        <v>#REF!</v>
      </c>
      <c r="AI41" s="196" t="e">
        <f t="shared" si="31"/>
        <v>#REF!</v>
      </c>
      <c r="AJ41" s="196" t="e">
        <f t="shared" si="31"/>
        <v>#REF!</v>
      </c>
      <c r="AK41" s="196" t="e">
        <f t="shared" si="31"/>
        <v>#REF!</v>
      </c>
      <c r="AL41" s="196" t="e">
        <f t="shared" si="31"/>
        <v>#REF!</v>
      </c>
      <c r="AM41" s="196" t="e">
        <f t="shared" si="31"/>
        <v>#REF!</v>
      </c>
      <c r="AN41" s="223" t="e">
        <f t="shared" si="31"/>
        <v>#REF!</v>
      </c>
      <c r="AO41" s="196" t="e">
        <f t="shared" si="31"/>
        <v>#REF!</v>
      </c>
      <c r="AP41" s="196" t="e">
        <f t="shared" si="31"/>
        <v>#REF!</v>
      </c>
      <c r="AQ41" s="196" t="e">
        <f t="shared" si="31"/>
        <v>#REF!</v>
      </c>
      <c r="AR41" s="196" t="e">
        <f t="shared" si="31"/>
        <v>#REF!</v>
      </c>
      <c r="AS41" s="196" t="e">
        <f t="shared" si="31"/>
        <v>#REF!</v>
      </c>
      <c r="AT41" s="196" t="e">
        <f t="shared" si="31"/>
        <v>#REF!</v>
      </c>
      <c r="AU41" s="196" t="e">
        <f t="shared" si="31"/>
        <v>#REF!</v>
      </c>
      <c r="AV41" s="196" t="e">
        <f t="shared" si="31"/>
        <v>#REF!</v>
      </c>
      <c r="AW41" s="196" t="e">
        <f t="shared" si="31"/>
        <v>#REF!</v>
      </c>
      <c r="AX41" s="196" t="e">
        <f t="shared" si="31"/>
        <v>#REF!</v>
      </c>
      <c r="AY41" s="196" t="e">
        <f t="shared" si="31"/>
        <v>#REF!</v>
      </c>
      <c r="AZ41" s="223" t="e">
        <f t="shared" si="31"/>
        <v>#REF!</v>
      </c>
      <c r="BA41" s="196" t="e">
        <f t="shared" si="31"/>
        <v>#REF!</v>
      </c>
      <c r="BB41" s="196" t="e">
        <f t="shared" si="31"/>
        <v>#REF!</v>
      </c>
      <c r="BC41" s="196" t="e">
        <f t="shared" si="31"/>
        <v>#REF!</v>
      </c>
      <c r="BD41" s="196" t="e">
        <f t="shared" si="31"/>
        <v>#REF!</v>
      </c>
      <c r="BE41" s="196" t="e">
        <f t="shared" si="31"/>
        <v>#REF!</v>
      </c>
      <c r="BF41" s="196" t="e">
        <f t="shared" si="31"/>
        <v>#REF!</v>
      </c>
      <c r="BG41" s="196" t="e">
        <f t="shared" si="31"/>
        <v>#REF!</v>
      </c>
      <c r="BH41" s="196" t="e">
        <f t="shared" si="31"/>
        <v>#REF!</v>
      </c>
      <c r="BI41" s="196" t="e">
        <f t="shared" si="31"/>
        <v>#REF!</v>
      </c>
      <c r="BJ41" s="196" t="e">
        <f t="shared" si="31"/>
        <v>#REF!</v>
      </c>
      <c r="BK41" s="196" t="e">
        <f t="shared" si="31"/>
        <v>#REF!</v>
      </c>
      <c r="BL41" s="232" t="e">
        <f t="shared" si="9"/>
        <v>#REF!</v>
      </c>
      <c r="BM41" s="232" t="e">
        <f t="shared" si="10"/>
        <v>#REF!</v>
      </c>
      <c r="BN41" s="232" t="e">
        <f t="shared" si="11"/>
        <v>#REF!</v>
      </c>
      <c r="BO41" s="232" t="e">
        <f t="shared" si="12"/>
        <v>#REF!</v>
      </c>
      <c r="BP41" s="232" t="e">
        <f t="shared" si="13"/>
        <v>#REF!</v>
      </c>
    </row>
    <row r="42" spans="1:68" ht="19.5" hidden="1" customHeight="1" x14ac:dyDescent="0.3">
      <c r="A42" s="76"/>
      <c r="B42" s="221" t="e">
        <f t="shared" si="26"/>
        <v>#REF!</v>
      </c>
      <c r="C42" s="232">
        <v>0</v>
      </c>
      <c r="D42" s="223" t="e">
        <f t="shared" ref="D42:BK42" si="32">+#REF!</f>
        <v>#REF!</v>
      </c>
      <c r="E42" s="196" t="e">
        <f t="shared" si="32"/>
        <v>#REF!</v>
      </c>
      <c r="F42" s="196" t="e">
        <f t="shared" si="32"/>
        <v>#REF!</v>
      </c>
      <c r="G42" s="196" t="e">
        <f t="shared" si="32"/>
        <v>#REF!</v>
      </c>
      <c r="H42" s="196" t="e">
        <f t="shared" si="32"/>
        <v>#REF!</v>
      </c>
      <c r="I42" s="196" t="e">
        <f t="shared" si="32"/>
        <v>#REF!</v>
      </c>
      <c r="J42" s="196" t="e">
        <f t="shared" si="32"/>
        <v>#REF!</v>
      </c>
      <c r="K42" s="196" t="e">
        <f t="shared" si="32"/>
        <v>#REF!</v>
      </c>
      <c r="L42" s="196" t="e">
        <f t="shared" si="32"/>
        <v>#REF!</v>
      </c>
      <c r="M42" s="196" t="e">
        <f t="shared" si="32"/>
        <v>#REF!</v>
      </c>
      <c r="N42" s="196" t="e">
        <f t="shared" si="32"/>
        <v>#REF!</v>
      </c>
      <c r="O42" s="222" t="e">
        <f t="shared" si="32"/>
        <v>#REF!</v>
      </c>
      <c r="P42" s="223" t="e">
        <f t="shared" si="32"/>
        <v>#REF!</v>
      </c>
      <c r="Q42" s="196" t="e">
        <f t="shared" si="32"/>
        <v>#REF!</v>
      </c>
      <c r="R42" s="196" t="e">
        <f t="shared" si="32"/>
        <v>#REF!</v>
      </c>
      <c r="S42" s="196" t="e">
        <f t="shared" si="32"/>
        <v>#REF!</v>
      </c>
      <c r="T42" s="196" t="e">
        <f t="shared" si="32"/>
        <v>#REF!</v>
      </c>
      <c r="U42" s="196" t="e">
        <f t="shared" si="32"/>
        <v>#REF!</v>
      </c>
      <c r="V42" s="196" t="e">
        <f t="shared" si="32"/>
        <v>#REF!</v>
      </c>
      <c r="W42" s="196" t="e">
        <f t="shared" si="32"/>
        <v>#REF!</v>
      </c>
      <c r="X42" s="196" t="e">
        <f t="shared" si="32"/>
        <v>#REF!</v>
      </c>
      <c r="Y42" s="196" t="e">
        <f t="shared" si="32"/>
        <v>#REF!</v>
      </c>
      <c r="Z42" s="196" t="e">
        <f t="shared" si="32"/>
        <v>#REF!</v>
      </c>
      <c r="AA42" s="222" t="e">
        <f t="shared" si="32"/>
        <v>#REF!</v>
      </c>
      <c r="AB42" s="196" t="e">
        <f t="shared" si="32"/>
        <v>#REF!</v>
      </c>
      <c r="AC42" s="196" t="e">
        <f t="shared" si="32"/>
        <v>#REF!</v>
      </c>
      <c r="AD42" s="196" t="e">
        <f t="shared" si="32"/>
        <v>#REF!</v>
      </c>
      <c r="AE42" s="196" t="e">
        <f t="shared" si="32"/>
        <v>#REF!</v>
      </c>
      <c r="AF42" s="196" t="e">
        <f t="shared" si="32"/>
        <v>#REF!</v>
      </c>
      <c r="AG42" s="196" t="e">
        <f t="shared" si="32"/>
        <v>#REF!</v>
      </c>
      <c r="AH42" s="196" t="e">
        <f t="shared" si="32"/>
        <v>#REF!</v>
      </c>
      <c r="AI42" s="196" t="e">
        <f t="shared" si="32"/>
        <v>#REF!</v>
      </c>
      <c r="AJ42" s="196" t="e">
        <f t="shared" si="32"/>
        <v>#REF!</v>
      </c>
      <c r="AK42" s="196" t="e">
        <f t="shared" si="32"/>
        <v>#REF!</v>
      </c>
      <c r="AL42" s="196" t="e">
        <f t="shared" si="32"/>
        <v>#REF!</v>
      </c>
      <c r="AM42" s="196" t="e">
        <f t="shared" si="32"/>
        <v>#REF!</v>
      </c>
      <c r="AN42" s="223" t="e">
        <f t="shared" si="32"/>
        <v>#REF!</v>
      </c>
      <c r="AO42" s="196" t="e">
        <f t="shared" si="32"/>
        <v>#REF!</v>
      </c>
      <c r="AP42" s="196" t="e">
        <f t="shared" si="32"/>
        <v>#REF!</v>
      </c>
      <c r="AQ42" s="196" t="e">
        <f t="shared" si="32"/>
        <v>#REF!</v>
      </c>
      <c r="AR42" s="196" t="e">
        <f t="shared" si="32"/>
        <v>#REF!</v>
      </c>
      <c r="AS42" s="196" t="e">
        <f t="shared" si="32"/>
        <v>#REF!</v>
      </c>
      <c r="AT42" s="196" t="e">
        <f t="shared" si="32"/>
        <v>#REF!</v>
      </c>
      <c r="AU42" s="196" t="e">
        <f t="shared" si="32"/>
        <v>#REF!</v>
      </c>
      <c r="AV42" s="196" t="e">
        <f t="shared" si="32"/>
        <v>#REF!</v>
      </c>
      <c r="AW42" s="196" t="e">
        <f t="shared" si="32"/>
        <v>#REF!</v>
      </c>
      <c r="AX42" s="196" t="e">
        <f t="shared" si="32"/>
        <v>#REF!</v>
      </c>
      <c r="AY42" s="196" t="e">
        <f t="shared" si="32"/>
        <v>#REF!</v>
      </c>
      <c r="AZ42" s="223" t="e">
        <f t="shared" si="32"/>
        <v>#REF!</v>
      </c>
      <c r="BA42" s="196" t="e">
        <f t="shared" si="32"/>
        <v>#REF!</v>
      </c>
      <c r="BB42" s="196" t="e">
        <f t="shared" si="32"/>
        <v>#REF!</v>
      </c>
      <c r="BC42" s="196" t="e">
        <f t="shared" si="32"/>
        <v>#REF!</v>
      </c>
      <c r="BD42" s="196" t="e">
        <f t="shared" si="32"/>
        <v>#REF!</v>
      </c>
      <c r="BE42" s="196" t="e">
        <f t="shared" si="32"/>
        <v>#REF!</v>
      </c>
      <c r="BF42" s="196" t="e">
        <f t="shared" si="32"/>
        <v>#REF!</v>
      </c>
      <c r="BG42" s="196" t="e">
        <f t="shared" si="32"/>
        <v>#REF!</v>
      </c>
      <c r="BH42" s="196" t="e">
        <f t="shared" si="32"/>
        <v>#REF!</v>
      </c>
      <c r="BI42" s="196" t="e">
        <f t="shared" si="32"/>
        <v>#REF!</v>
      </c>
      <c r="BJ42" s="196" t="e">
        <f t="shared" si="32"/>
        <v>#REF!</v>
      </c>
      <c r="BK42" s="196" t="e">
        <f t="shared" si="32"/>
        <v>#REF!</v>
      </c>
      <c r="BL42" s="232" t="e">
        <f t="shared" si="9"/>
        <v>#REF!</v>
      </c>
      <c r="BM42" s="232" t="e">
        <f t="shared" si="10"/>
        <v>#REF!</v>
      </c>
      <c r="BN42" s="232" t="e">
        <f t="shared" si="11"/>
        <v>#REF!</v>
      </c>
      <c r="BO42" s="232" t="e">
        <f t="shared" si="12"/>
        <v>#REF!</v>
      </c>
      <c r="BP42" s="232" t="e">
        <f t="shared" si="13"/>
        <v>#REF!</v>
      </c>
    </row>
    <row r="43" spans="1:68" ht="19.5" hidden="1" customHeight="1" x14ac:dyDescent="0.3">
      <c r="A43" s="76"/>
      <c r="B43" s="233" t="e">
        <f t="shared" si="26"/>
        <v>#REF!</v>
      </c>
      <c r="C43" s="234">
        <v>0</v>
      </c>
      <c r="D43" s="235" t="e">
        <f t="shared" ref="D43:BK43" si="33">+#REF!</f>
        <v>#REF!</v>
      </c>
      <c r="E43" s="236" t="e">
        <f t="shared" si="33"/>
        <v>#REF!</v>
      </c>
      <c r="F43" s="236" t="e">
        <f t="shared" si="33"/>
        <v>#REF!</v>
      </c>
      <c r="G43" s="236" t="e">
        <f t="shared" si="33"/>
        <v>#REF!</v>
      </c>
      <c r="H43" s="236" t="e">
        <f t="shared" si="33"/>
        <v>#REF!</v>
      </c>
      <c r="I43" s="236" t="e">
        <f t="shared" si="33"/>
        <v>#REF!</v>
      </c>
      <c r="J43" s="236" t="e">
        <f t="shared" si="33"/>
        <v>#REF!</v>
      </c>
      <c r="K43" s="236" t="e">
        <f t="shared" si="33"/>
        <v>#REF!</v>
      </c>
      <c r="L43" s="236" t="e">
        <f t="shared" si="33"/>
        <v>#REF!</v>
      </c>
      <c r="M43" s="236" t="e">
        <f t="shared" si="33"/>
        <v>#REF!</v>
      </c>
      <c r="N43" s="236" t="e">
        <f t="shared" si="33"/>
        <v>#REF!</v>
      </c>
      <c r="O43" s="224" t="e">
        <f t="shared" si="33"/>
        <v>#REF!</v>
      </c>
      <c r="P43" s="235" t="e">
        <f t="shared" si="33"/>
        <v>#REF!</v>
      </c>
      <c r="Q43" s="236" t="e">
        <f t="shared" si="33"/>
        <v>#REF!</v>
      </c>
      <c r="R43" s="236" t="e">
        <f t="shared" si="33"/>
        <v>#REF!</v>
      </c>
      <c r="S43" s="236" t="e">
        <f t="shared" si="33"/>
        <v>#REF!</v>
      </c>
      <c r="T43" s="236" t="e">
        <f t="shared" si="33"/>
        <v>#REF!</v>
      </c>
      <c r="U43" s="236" t="e">
        <f t="shared" si="33"/>
        <v>#REF!</v>
      </c>
      <c r="V43" s="236" t="e">
        <f t="shared" si="33"/>
        <v>#REF!</v>
      </c>
      <c r="W43" s="236" t="e">
        <f t="shared" si="33"/>
        <v>#REF!</v>
      </c>
      <c r="X43" s="236" t="e">
        <f t="shared" si="33"/>
        <v>#REF!</v>
      </c>
      <c r="Y43" s="236" t="e">
        <f t="shared" si="33"/>
        <v>#REF!</v>
      </c>
      <c r="Z43" s="236" t="e">
        <f t="shared" si="33"/>
        <v>#REF!</v>
      </c>
      <c r="AA43" s="224" t="e">
        <f t="shared" si="33"/>
        <v>#REF!</v>
      </c>
      <c r="AB43" s="236" t="e">
        <f t="shared" si="33"/>
        <v>#REF!</v>
      </c>
      <c r="AC43" s="236" t="e">
        <f t="shared" si="33"/>
        <v>#REF!</v>
      </c>
      <c r="AD43" s="236" t="e">
        <f t="shared" si="33"/>
        <v>#REF!</v>
      </c>
      <c r="AE43" s="236" t="e">
        <f t="shared" si="33"/>
        <v>#REF!</v>
      </c>
      <c r="AF43" s="236" t="e">
        <f t="shared" si="33"/>
        <v>#REF!</v>
      </c>
      <c r="AG43" s="236" t="e">
        <f t="shared" si="33"/>
        <v>#REF!</v>
      </c>
      <c r="AH43" s="236" t="e">
        <f t="shared" si="33"/>
        <v>#REF!</v>
      </c>
      <c r="AI43" s="236" t="e">
        <f t="shared" si="33"/>
        <v>#REF!</v>
      </c>
      <c r="AJ43" s="236" t="e">
        <f t="shared" si="33"/>
        <v>#REF!</v>
      </c>
      <c r="AK43" s="236" t="e">
        <f t="shared" si="33"/>
        <v>#REF!</v>
      </c>
      <c r="AL43" s="236" t="e">
        <f t="shared" si="33"/>
        <v>#REF!</v>
      </c>
      <c r="AM43" s="236" t="e">
        <f t="shared" si="33"/>
        <v>#REF!</v>
      </c>
      <c r="AN43" s="235" t="e">
        <f t="shared" si="33"/>
        <v>#REF!</v>
      </c>
      <c r="AO43" s="236" t="e">
        <f t="shared" si="33"/>
        <v>#REF!</v>
      </c>
      <c r="AP43" s="236" t="e">
        <f t="shared" si="33"/>
        <v>#REF!</v>
      </c>
      <c r="AQ43" s="236" t="e">
        <f t="shared" si="33"/>
        <v>#REF!</v>
      </c>
      <c r="AR43" s="236" t="e">
        <f t="shared" si="33"/>
        <v>#REF!</v>
      </c>
      <c r="AS43" s="236" t="e">
        <f t="shared" si="33"/>
        <v>#REF!</v>
      </c>
      <c r="AT43" s="236" t="e">
        <f t="shared" si="33"/>
        <v>#REF!</v>
      </c>
      <c r="AU43" s="236" t="e">
        <f t="shared" si="33"/>
        <v>#REF!</v>
      </c>
      <c r="AV43" s="236" t="e">
        <f t="shared" si="33"/>
        <v>#REF!</v>
      </c>
      <c r="AW43" s="236" t="e">
        <f t="shared" si="33"/>
        <v>#REF!</v>
      </c>
      <c r="AX43" s="236" t="e">
        <f t="shared" si="33"/>
        <v>#REF!</v>
      </c>
      <c r="AY43" s="236" t="e">
        <f t="shared" si="33"/>
        <v>#REF!</v>
      </c>
      <c r="AZ43" s="235" t="e">
        <f t="shared" si="33"/>
        <v>#REF!</v>
      </c>
      <c r="BA43" s="236" t="e">
        <f t="shared" si="33"/>
        <v>#REF!</v>
      </c>
      <c r="BB43" s="236" t="e">
        <f t="shared" si="33"/>
        <v>#REF!</v>
      </c>
      <c r="BC43" s="236" t="e">
        <f t="shared" si="33"/>
        <v>#REF!</v>
      </c>
      <c r="BD43" s="236" t="e">
        <f t="shared" si="33"/>
        <v>#REF!</v>
      </c>
      <c r="BE43" s="236" t="e">
        <f t="shared" si="33"/>
        <v>#REF!</v>
      </c>
      <c r="BF43" s="236" t="e">
        <f t="shared" si="33"/>
        <v>#REF!</v>
      </c>
      <c r="BG43" s="236" t="e">
        <f t="shared" si="33"/>
        <v>#REF!</v>
      </c>
      <c r="BH43" s="236" t="e">
        <f t="shared" si="33"/>
        <v>#REF!</v>
      </c>
      <c r="BI43" s="236" t="e">
        <f t="shared" si="33"/>
        <v>#REF!</v>
      </c>
      <c r="BJ43" s="236" t="e">
        <f t="shared" si="33"/>
        <v>#REF!</v>
      </c>
      <c r="BK43" s="236" t="e">
        <f t="shared" si="33"/>
        <v>#REF!</v>
      </c>
      <c r="BL43" s="234" t="e">
        <f t="shared" si="9"/>
        <v>#REF!</v>
      </c>
      <c r="BM43" s="234" t="e">
        <f t="shared" si="10"/>
        <v>#REF!</v>
      </c>
      <c r="BN43" s="234" t="e">
        <f t="shared" si="11"/>
        <v>#REF!</v>
      </c>
      <c r="BO43" s="234" t="e">
        <f t="shared" si="12"/>
        <v>#REF!</v>
      </c>
      <c r="BP43" s="234" t="e">
        <f t="shared" si="13"/>
        <v>#REF!</v>
      </c>
    </row>
    <row r="44" spans="1:68" ht="19.5" hidden="1" customHeight="1" x14ac:dyDescent="0.3">
      <c r="A44" s="76"/>
      <c r="B44" s="233" t="e">
        <f t="shared" si="26"/>
        <v>#REF!</v>
      </c>
      <c r="C44" s="234">
        <v>0</v>
      </c>
      <c r="D44" s="235" t="e">
        <f t="shared" ref="D44:BK44" si="34">+#REF!</f>
        <v>#REF!</v>
      </c>
      <c r="E44" s="236" t="e">
        <f t="shared" si="34"/>
        <v>#REF!</v>
      </c>
      <c r="F44" s="236" t="e">
        <f t="shared" si="34"/>
        <v>#REF!</v>
      </c>
      <c r="G44" s="236" t="e">
        <f t="shared" si="34"/>
        <v>#REF!</v>
      </c>
      <c r="H44" s="236" t="e">
        <f t="shared" si="34"/>
        <v>#REF!</v>
      </c>
      <c r="I44" s="236" t="e">
        <f t="shared" si="34"/>
        <v>#REF!</v>
      </c>
      <c r="J44" s="236" t="e">
        <f t="shared" si="34"/>
        <v>#REF!</v>
      </c>
      <c r="K44" s="236" t="e">
        <f t="shared" si="34"/>
        <v>#REF!</v>
      </c>
      <c r="L44" s="236" t="e">
        <f t="shared" si="34"/>
        <v>#REF!</v>
      </c>
      <c r="M44" s="236" t="e">
        <f t="shared" si="34"/>
        <v>#REF!</v>
      </c>
      <c r="N44" s="236" t="e">
        <f t="shared" si="34"/>
        <v>#REF!</v>
      </c>
      <c r="O44" s="224" t="e">
        <f t="shared" si="34"/>
        <v>#REF!</v>
      </c>
      <c r="P44" s="235" t="e">
        <f t="shared" si="34"/>
        <v>#REF!</v>
      </c>
      <c r="Q44" s="236" t="e">
        <f t="shared" si="34"/>
        <v>#REF!</v>
      </c>
      <c r="R44" s="236" t="e">
        <f t="shared" si="34"/>
        <v>#REF!</v>
      </c>
      <c r="S44" s="236" t="e">
        <f t="shared" si="34"/>
        <v>#REF!</v>
      </c>
      <c r="T44" s="236" t="e">
        <f t="shared" si="34"/>
        <v>#REF!</v>
      </c>
      <c r="U44" s="236" t="e">
        <f t="shared" si="34"/>
        <v>#REF!</v>
      </c>
      <c r="V44" s="236" t="e">
        <f t="shared" si="34"/>
        <v>#REF!</v>
      </c>
      <c r="W44" s="236" t="e">
        <f t="shared" si="34"/>
        <v>#REF!</v>
      </c>
      <c r="X44" s="236" t="e">
        <f t="shared" si="34"/>
        <v>#REF!</v>
      </c>
      <c r="Y44" s="236" t="e">
        <f t="shared" si="34"/>
        <v>#REF!</v>
      </c>
      <c r="Z44" s="236" t="e">
        <f t="shared" si="34"/>
        <v>#REF!</v>
      </c>
      <c r="AA44" s="224" t="e">
        <f t="shared" si="34"/>
        <v>#REF!</v>
      </c>
      <c r="AB44" s="235" t="e">
        <f t="shared" si="34"/>
        <v>#REF!</v>
      </c>
      <c r="AC44" s="236" t="e">
        <f t="shared" si="34"/>
        <v>#REF!</v>
      </c>
      <c r="AD44" s="236" t="e">
        <f t="shared" si="34"/>
        <v>#REF!</v>
      </c>
      <c r="AE44" s="236" t="e">
        <f t="shared" si="34"/>
        <v>#REF!</v>
      </c>
      <c r="AF44" s="236" t="e">
        <f t="shared" si="34"/>
        <v>#REF!</v>
      </c>
      <c r="AG44" s="236" t="e">
        <f t="shared" si="34"/>
        <v>#REF!</v>
      </c>
      <c r="AH44" s="236" t="e">
        <f t="shared" si="34"/>
        <v>#REF!</v>
      </c>
      <c r="AI44" s="236" t="e">
        <f t="shared" si="34"/>
        <v>#REF!</v>
      </c>
      <c r="AJ44" s="236" t="e">
        <f t="shared" si="34"/>
        <v>#REF!</v>
      </c>
      <c r="AK44" s="236" t="e">
        <f t="shared" si="34"/>
        <v>#REF!</v>
      </c>
      <c r="AL44" s="236" t="e">
        <f t="shared" si="34"/>
        <v>#REF!</v>
      </c>
      <c r="AM44" s="224" t="e">
        <f t="shared" si="34"/>
        <v>#REF!</v>
      </c>
      <c r="AN44" s="235" t="e">
        <f t="shared" si="34"/>
        <v>#REF!</v>
      </c>
      <c r="AO44" s="236" t="e">
        <f t="shared" si="34"/>
        <v>#REF!</v>
      </c>
      <c r="AP44" s="236" t="e">
        <f t="shared" si="34"/>
        <v>#REF!</v>
      </c>
      <c r="AQ44" s="236" t="e">
        <f t="shared" si="34"/>
        <v>#REF!</v>
      </c>
      <c r="AR44" s="236" t="e">
        <f t="shared" si="34"/>
        <v>#REF!</v>
      </c>
      <c r="AS44" s="236" t="e">
        <f t="shared" si="34"/>
        <v>#REF!</v>
      </c>
      <c r="AT44" s="236" t="e">
        <f t="shared" si="34"/>
        <v>#REF!</v>
      </c>
      <c r="AU44" s="236" t="e">
        <f t="shared" si="34"/>
        <v>#REF!</v>
      </c>
      <c r="AV44" s="236" t="e">
        <f t="shared" si="34"/>
        <v>#REF!</v>
      </c>
      <c r="AW44" s="236" t="e">
        <f t="shared" si="34"/>
        <v>#REF!</v>
      </c>
      <c r="AX44" s="236" t="e">
        <f t="shared" si="34"/>
        <v>#REF!</v>
      </c>
      <c r="AY44" s="224" t="e">
        <f t="shared" si="34"/>
        <v>#REF!</v>
      </c>
      <c r="AZ44" s="235" t="e">
        <f t="shared" si="34"/>
        <v>#REF!</v>
      </c>
      <c r="BA44" s="236" t="e">
        <f t="shared" si="34"/>
        <v>#REF!</v>
      </c>
      <c r="BB44" s="236" t="e">
        <f t="shared" si="34"/>
        <v>#REF!</v>
      </c>
      <c r="BC44" s="236" t="e">
        <f t="shared" si="34"/>
        <v>#REF!</v>
      </c>
      <c r="BD44" s="236" t="e">
        <f t="shared" si="34"/>
        <v>#REF!</v>
      </c>
      <c r="BE44" s="236" t="e">
        <f t="shared" si="34"/>
        <v>#REF!</v>
      </c>
      <c r="BF44" s="236" t="e">
        <f t="shared" si="34"/>
        <v>#REF!</v>
      </c>
      <c r="BG44" s="236" t="e">
        <f t="shared" si="34"/>
        <v>#REF!</v>
      </c>
      <c r="BH44" s="236" t="e">
        <f t="shared" si="34"/>
        <v>#REF!</v>
      </c>
      <c r="BI44" s="236" t="e">
        <f t="shared" si="34"/>
        <v>#REF!</v>
      </c>
      <c r="BJ44" s="236" t="e">
        <f t="shared" si="34"/>
        <v>#REF!</v>
      </c>
      <c r="BK44" s="224" t="e">
        <f t="shared" si="34"/>
        <v>#REF!</v>
      </c>
      <c r="BL44" s="234" t="e">
        <f t="shared" si="9"/>
        <v>#REF!</v>
      </c>
      <c r="BM44" s="232" t="e">
        <f t="shared" si="10"/>
        <v>#REF!</v>
      </c>
      <c r="BN44" s="234" t="e">
        <f t="shared" si="11"/>
        <v>#REF!</v>
      </c>
      <c r="BO44" s="234" t="e">
        <f t="shared" si="12"/>
        <v>#REF!</v>
      </c>
      <c r="BP44" s="234" t="e">
        <f t="shared" si="13"/>
        <v>#REF!</v>
      </c>
    </row>
    <row r="45" spans="1:68" ht="15.75" customHeight="1" x14ac:dyDescent="0.3">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237"/>
      <c r="BN45" s="76"/>
      <c r="BO45" s="76"/>
      <c r="BP45" s="76"/>
    </row>
    <row r="46" spans="1:68" ht="15.75" customHeight="1" x14ac:dyDescent="0.3">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row>
    <row r="47" spans="1:68" ht="15.75" customHeight="1" x14ac:dyDescent="0.3">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row>
    <row r="48" spans="1:68" ht="15.75" customHeight="1" x14ac:dyDescent="0.3">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row>
    <row r="49" spans="1:68" ht="15.75" customHeight="1" x14ac:dyDescent="0.3">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row>
    <row r="50" spans="1:68" ht="15.75" customHeight="1" x14ac:dyDescent="0.3">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row>
    <row r="51" spans="1:68" ht="15.75" customHeight="1" x14ac:dyDescent="0.3">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row>
    <row r="52" spans="1:68" ht="15.75" customHeight="1" x14ac:dyDescent="0.3">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row>
    <row r="53" spans="1:68" ht="15.75" customHeight="1" x14ac:dyDescent="0.3">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row>
    <row r="54" spans="1:68" ht="15.75" customHeight="1" x14ac:dyDescent="0.3">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row>
    <row r="55" spans="1:68" ht="15.75" customHeight="1" x14ac:dyDescent="0.3">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row>
    <row r="56" spans="1:68" ht="15.75" customHeight="1" x14ac:dyDescent="0.3">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row>
    <row r="57" spans="1:68" ht="15.75" customHeight="1" x14ac:dyDescent="0.3">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row>
    <row r="58" spans="1:68" ht="15.75" customHeight="1" x14ac:dyDescent="0.3">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row>
    <row r="59" spans="1:68" ht="15.75" customHeight="1" x14ac:dyDescent="0.3">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row>
    <row r="60" spans="1:68" ht="15.75" customHeight="1" x14ac:dyDescent="0.3">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row>
    <row r="61" spans="1:68" ht="15.75" customHeight="1" x14ac:dyDescent="0.3">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row>
    <row r="62" spans="1:68" ht="15.75" customHeight="1" x14ac:dyDescent="0.3">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row>
    <row r="63" spans="1:68" ht="15.75" customHeight="1" x14ac:dyDescent="0.3">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row>
    <row r="64" spans="1:68" ht="15.75" customHeight="1" x14ac:dyDescent="0.3">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row>
    <row r="65" spans="1:68" ht="15.75" customHeight="1" x14ac:dyDescent="0.3">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row>
    <row r="66" spans="1:68" ht="15.75" customHeight="1" x14ac:dyDescent="0.3">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row>
    <row r="67" spans="1:68" ht="15.75" customHeight="1" x14ac:dyDescent="0.3">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row>
    <row r="68" spans="1:68" ht="15.75" customHeight="1" x14ac:dyDescent="0.3">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row>
    <row r="69" spans="1:68" ht="15.75" customHeight="1" x14ac:dyDescent="0.3">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row>
    <row r="70" spans="1:68" ht="15.75" customHeight="1" x14ac:dyDescent="0.3">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row>
    <row r="71" spans="1:68" ht="15.75" customHeight="1" x14ac:dyDescent="0.3">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row>
    <row r="72" spans="1:68" ht="15.75" customHeight="1" x14ac:dyDescent="0.3">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row>
    <row r="73" spans="1:68" ht="15.75" customHeight="1" x14ac:dyDescent="0.3">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row>
    <row r="74" spans="1:68" ht="15.75" customHeight="1" x14ac:dyDescent="0.3">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row>
    <row r="75" spans="1:68" ht="15.75" customHeight="1" x14ac:dyDescent="0.3">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row>
    <row r="76" spans="1:68" ht="15.75" customHeight="1" x14ac:dyDescent="0.3">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row>
    <row r="77" spans="1:68" ht="15.75" customHeight="1" x14ac:dyDescent="0.3">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row>
    <row r="78" spans="1:68" ht="15.75" customHeight="1" x14ac:dyDescent="0.3">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row>
    <row r="79" spans="1:68" ht="15.75" customHeight="1" x14ac:dyDescent="0.3">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row>
    <row r="80" spans="1:68" ht="15.75" customHeight="1" x14ac:dyDescent="0.3">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row>
    <row r="81" spans="1:68" ht="15.75" customHeight="1" x14ac:dyDescent="0.3">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row>
    <row r="82" spans="1:68" ht="15.75" customHeight="1" x14ac:dyDescent="0.3">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row>
    <row r="83" spans="1:68" ht="15.75" customHeight="1" x14ac:dyDescent="0.3">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row>
    <row r="84" spans="1:68" ht="15.75" customHeight="1" x14ac:dyDescent="0.3">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row>
    <row r="85" spans="1:68" ht="15.75" customHeight="1" x14ac:dyDescent="0.3">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row>
    <row r="86" spans="1:68" ht="15.75" customHeight="1" x14ac:dyDescent="0.3">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row>
    <row r="87" spans="1:68" ht="15.75" customHeight="1" x14ac:dyDescent="0.3">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row>
    <row r="88" spans="1:68" ht="15.75" customHeight="1" x14ac:dyDescent="0.3">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row>
    <row r="89" spans="1:68" ht="15.75" customHeight="1" x14ac:dyDescent="0.3">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row>
    <row r="90" spans="1:68" ht="15.75" customHeight="1" x14ac:dyDescent="0.3">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row>
    <row r="91" spans="1:68" ht="15.75" customHeight="1" x14ac:dyDescent="0.3">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row>
    <row r="92" spans="1:68" ht="15.75" customHeight="1" x14ac:dyDescent="0.3">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row>
    <row r="93" spans="1:68" ht="15.75" customHeight="1" x14ac:dyDescent="0.3">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row>
    <row r="94" spans="1:68" ht="15.75" customHeight="1" x14ac:dyDescent="0.3">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row>
    <row r="95" spans="1:68" ht="15.75" customHeight="1" x14ac:dyDescent="0.3">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row>
    <row r="96" spans="1:68" ht="15.75" customHeight="1" x14ac:dyDescent="0.3">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row>
    <row r="97" spans="1:68" ht="15.75" customHeight="1" x14ac:dyDescent="0.3">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row>
    <row r="98" spans="1:68" ht="15.75" customHeight="1" x14ac:dyDescent="0.3">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row>
    <row r="99" spans="1:68" ht="15.75" customHeight="1" x14ac:dyDescent="0.3">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row>
    <row r="100" spans="1:68" ht="15.75" customHeight="1" x14ac:dyDescent="0.3">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row>
    <row r="101" spans="1:68" ht="15.75" customHeight="1" x14ac:dyDescent="0.3">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row>
    <row r="102" spans="1:68" ht="15.75" customHeight="1" x14ac:dyDescent="0.3">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row>
    <row r="103" spans="1:68" ht="15.75" customHeight="1" x14ac:dyDescent="0.3">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row>
    <row r="104" spans="1:68" ht="15.75" customHeight="1" x14ac:dyDescent="0.3">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row>
    <row r="105" spans="1:68" ht="15.75" customHeight="1" x14ac:dyDescent="0.3">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row>
    <row r="106" spans="1:68" ht="15.75" customHeight="1" x14ac:dyDescent="0.3">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row>
    <row r="107" spans="1:68" ht="15.75" customHeight="1" x14ac:dyDescent="0.3">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row>
    <row r="108" spans="1:68" ht="15.75" customHeight="1" x14ac:dyDescent="0.3">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row>
    <row r="109" spans="1:68" ht="15.75" customHeight="1" x14ac:dyDescent="0.3">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row>
    <row r="110" spans="1:68" ht="15.75" customHeight="1" x14ac:dyDescent="0.3">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row>
    <row r="111" spans="1:68" ht="15.75" customHeight="1" x14ac:dyDescent="0.3">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row>
    <row r="112" spans="1:68" ht="15.75" customHeight="1" x14ac:dyDescent="0.3">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row>
    <row r="113" spans="1:68" ht="15.75" customHeight="1" x14ac:dyDescent="0.3">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row>
    <row r="114" spans="1:68" ht="15.75" customHeight="1" x14ac:dyDescent="0.3">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row>
    <row r="115" spans="1:68" ht="15.75" customHeight="1" x14ac:dyDescent="0.3">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row>
    <row r="116" spans="1:68" ht="15.75" customHeight="1" x14ac:dyDescent="0.3">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row>
    <row r="117" spans="1:68" ht="15.75" customHeight="1" x14ac:dyDescent="0.3">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row>
    <row r="118" spans="1:68" ht="15.75" customHeight="1" x14ac:dyDescent="0.3">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row>
    <row r="119" spans="1:68" ht="15.75" customHeight="1" x14ac:dyDescent="0.3">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row>
    <row r="120" spans="1:68" ht="15.75" customHeight="1" x14ac:dyDescent="0.3">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row>
    <row r="121" spans="1:68" ht="15.75" customHeight="1" x14ac:dyDescent="0.3">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row>
    <row r="122" spans="1:68" ht="15.75" customHeight="1" x14ac:dyDescent="0.3">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row>
    <row r="123" spans="1:68" ht="15.75" customHeight="1" x14ac:dyDescent="0.3">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row>
    <row r="124" spans="1:68" ht="15.75" customHeight="1" x14ac:dyDescent="0.3">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row>
    <row r="125" spans="1:68" ht="15.75" customHeight="1" x14ac:dyDescent="0.3">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row>
    <row r="126" spans="1:68" ht="15.75" customHeight="1" x14ac:dyDescent="0.3">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row>
    <row r="127" spans="1:68" ht="15.75" customHeight="1" x14ac:dyDescent="0.3">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row>
    <row r="128" spans="1:68" ht="15.75" customHeight="1" x14ac:dyDescent="0.3">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row>
    <row r="129" spans="1:68" ht="15.75" customHeight="1" x14ac:dyDescent="0.3">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row>
    <row r="130" spans="1:68" ht="15.75" customHeight="1" x14ac:dyDescent="0.3">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row>
    <row r="131" spans="1:68" ht="15.75" customHeight="1" x14ac:dyDescent="0.3">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row>
    <row r="132" spans="1:68" ht="15.75" customHeight="1" x14ac:dyDescent="0.3">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row>
    <row r="133" spans="1:68" ht="15.75" customHeight="1" x14ac:dyDescent="0.3">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row>
    <row r="134" spans="1:68" ht="15.75" customHeight="1" x14ac:dyDescent="0.3">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row>
    <row r="135" spans="1:68" ht="15.75" customHeight="1" x14ac:dyDescent="0.3">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row>
    <row r="136" spans="1:68" ht="15.75" customHeight="1" x14ac:dyDescent="0.3">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row>
    <row r="137" spans="1:68" ht="15.75" customHeight="1" x14ac:dyDescent="0.3">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row>
    <row r="138" spans="1:68" ht="15.75" customHeight="1" x14ac:dyDescent="0.3">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row>
    <row r="139" spans="1:68" ht="15.75" customHeight="1" x14ac:dyDescent="0.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row>
    <row r="140" spans="1:68" ht="15.75" customHeight="1" x14ac:dyDescent="0.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row>
    <row r="141" spans="1:68" ht="15.75" customHeight="1" x14ac:dyDescent="0.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row>
    <row r="142" spans="1:68" ht="15.75" customHeight="1" x14ac:dyDescent="0.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row>
    <row r="143" spans="1:68" ht="15.75" customHeight="1" x14ac:dyDescent="0.3">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row>
    <row r="144" spans="1:68" ht="15.75" customHeight="1" x14ac:dyDescent="0.3">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row>
    <row r="145" spans="1:68" ht="15.75" customHeight="1" x14ac:dyDescent="0.3">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row>
    <row r="146" spans="1:68" ht="15.75" customHeight="1" x14ac:dyDescent="0.3">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row>
    <row r="147" spans="1:68" ht="15.75" customHeight="1" x14ac:dyDescent="0.3">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row>
    <row r="148" spans="1:68" ht="15.75" customHeight="1" x14ac:dyDescent="0.3">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row>
    <row r="149" spans="1:68" ht="15.75" customHeight="1" x14ac:dyDescent="0.3">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row>
    <row r="150" spans="1:68" ht="15.75" customHeight="1" x14ac:dyDescent="0.3">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row>
    <row r="151" spans="1:68" ht="15.75" customHeight="1" x14ac:dyDescent="0.3">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row>
    <row r="152" spans="1:68" ht="15.75" customHeight="1" x14ac:dyDescent="0.3">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row>
    <row r="153" spans="1:68" ht="15.75" customHeight="1" x14ac:dyDescent="0.3">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row>
    <row r="154" spans="1:68" ht="15.75" customHeight="1" x14ac:dyDescent="0.3">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row>
    <row r="155" spans="1:68" ht="15.75" customHeight="1" x14ac:dyDescent="0.3">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row>
    <row r="156" spans="1:68" ht="15.75" customHeight="1" x14ac:dyDescent="0.3">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row>
    <row r="157" spans="1:68" ht="15.75" customHeight="1" x14ac:dyDescent="0.3">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row>
    <row r="158" spans="1:68" ht="15.75" customHeight="1" x14ac:dyDescent="0.3">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row>
    <row r="159" spans="1:68" ht="15.75" customHeight="1" x14ac:dyDescent="0.3">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row>
    <row r="160" spans="1:68" ht="15.75" customHeight="1" x14ac:dyDescent="0.3">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row>
    <row r="161" spans="1:68" ht="15.75" customHeight="1" x14ac:dyDescent="0.3">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row>
    <row r="162" spans="1:68" ht="15.75" customHeight="1" x14ac:dyDescent="0.3">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row>
    <row r="163" spans="1:68" ht="15.75" customHeight="1" x14ac:dyDescent="0.3">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row>
    <row r="164" spans="1:68" ht="15.75" customHeight="1" x14ac:dyDescent="0.3">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row>
    <row r="165" spans="1:68" ht="15.75" customHeight="1" x14ac:dyDescent="0.3">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row>
    <row r="166" spans="1:68" ht="15.75" customHeight="1" x14ac:dyDescent="0.3">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row>
    <row r="167" spans="1:68" ht="15.75" customHeight="1" x14ac:dyDescent="0.3">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row>
    <row r="168" spans="1:68" ht="15.75" customHeight="1" x14ac:dyDescent="0.3">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row>
    <row r="169" spans="1:68" ht="15.75" customHeight="1" x14ac:dyDescent="0.3">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row>
    <row r="170" spans="1:68" ht="15.75" customHeight="1" x14ac:dyDescent="0.3">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row>
    <row r="171" spans="1:68" ht="15.75" customHeight="1" x14ac:dyDescent="0.3">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row>
    <row r="172" spans="1:68" ht="15.75" customHeight="1" x14ac:dyDescent="0.3">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row>
    <row r="173" spans="1:68" ht="15.75" customHeight="1" x14ac:dyDescent="0.3">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row>
    <row r="174" spans="1:68" ht="15.75" customHeight="1" x14ac:dyDescent="0.3">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row>
    <row r="175" spans="1:68" ht="15.75" customHeight="1" x14ac:dyDescent="0.3">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row>
    <row r="176" spans="1:68" ht="15.75" customHeight="1" x14ac:dyDescent="0.3">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row>
    <row r="177" spans="1:68" ht="15.75" customHeight="1" x14ac:dyDescent="0.3">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row>
    <row r="178" spans="1:68" ht="15.75" customHeight="1" x14ac:dyDescent="0.3">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row>
    <row r="179" spans="1:68" ht="15.75" customHeight="1" x14ac:dyDescent="0.3">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row>
    <row r="180" spans="1:68" ht="15.75" customHeight="1" x14ac:dyDescent="0.3">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row>
    <row r="181" spans="1:68" ht="15.75" customHeight="1" x14ac:dyDescent="0.3">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row>
    <row r="182" spans="1:68" ht="15.75" customHeight="1" x14ac:dyDescent="0.3">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row>
    <row r="183" spans="1:68" ht="15.75" customHeight="1" x14ac:dyDescent="0.3">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row>
    <row r="184" spans="1:68" ht="15.75" customHeight="1" x14ac:dyDescent="0.3">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row>
    <row r="185" spans="1:68" ht="15.75" customHeight="1" x14ac:dyDescent="0.3">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row>
    <row r="186" spans="1:68" ht="15.75" customHeight="1" x14ac:dyDescent="0.3">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row>
    <row r="187" spans="1:68" ht="15.75" customHeight="1" x14ac:dyDescent="0.3">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row>
    <row r="188" spans="1:68" ht="15.75" customHeight="1" x14ac:dyDescent="0.3">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row>
    <row r="189" spans="1:68" ht="15.75" customHeight="1" x14ac:dyDescent="0.3">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row>
    <row r="190" spans="1:68" ht="15.75" customHeight="1" x14ac:dyDescent="0.3">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row>
    <row r="191" spans="1:68" ht="15.75" customHeight="1" x14ac:dyDescent="0.3">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row>
    <row r="192" spans="1:68" ht="15.75" customHeight="1" x14ac:dyDescent="0.3">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row>
    <row r="193" spans="1:68" ht="15.75" customHeight="1" x14ac:dyDescent="0.3">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row>
    <row r="194" spans="1:68" ht="15.75" customHeight="1" x14ac:dyDescent="0.3">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row>
    <row r="195" spans="1:68" ht="15.75" customHeight="1" x14ac:dyDescent="0.3">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row>
    <row r="196" spans="1:68" ht="15.75" customHeight="1" x14ac:dyDescent="0.3">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row>
    <row r="197" spans="1:68" ht="15.75" customHeight="1" x14ac:dyDescent="0.3">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row>
    <row r="198" spans="1:68" ht="15.75" customHeight="1" x14ac:dyDescent="0.3">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row>
    <row r="199" spans="1:68" ht="15.75" customHeight="1" x14ac:dyDescent="0.3">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row>
    <row r="200" spans="1:68" ht="15.75" customHeight="1" x14ac:dyDescent="0.3">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row>
    <row r="201" spans="1:68" ht="15.75" customHeight="1" x14ac:dyDescent="0.3">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row>
    <row r="202" spans="1:68" ht="15.75" customHeight="1" x14ac:dyDescent="0.3">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row>
    <row r="203" spans="1:68" ht="15.75" customHeight="1" x14ac:dyDescent="0.3">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row>
    <row r="204" spans="1:68" ht="15.75" customHeight="1" x14ac:dyDescent="0.3">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row>
    <row r="205" spans="1:68" ht="15.75" customHeight="1" x14ac:dyDescent="0.3">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row>
    <row r="206" spans="1:68" ht="15.75" customHeight="1" x14ac:dyDescent="0.3">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row>
    <row r="207" spans="1:68" ht="15.75" customHeight="1" x14ac:dyDescent="0.3">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row>
    <row r="208" spans="1:68" ht="15.75" customHeight="1" x14ac:dyDescent="0.3">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row>
    <row r="209" spans="1:68" ht="15.75" customHeight="1" x14ac:dyDescent="0.3">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row>
    <row r="210" spans="1:68" ht="15.75" customHeight="1" x14ac:dyDescent="0.3">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row>
    <row r="211" spans="1:68" ht="15.75" customHeight="1" x14ac:dyDescent="0.3">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row>
    <row r="212" spans="1:68" ht="15.75" customHeight="1" x14ac:dyDescent="0.3">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row>
    <row r="213" spans="1:68" ht="15.75" customHeight="1" x14ac:dyDescent="0.3">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row>
    <row r="214" spans="1:68" ht="15.75" customHeight="1" x14ac:dyDescent="0.3">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row>
    <row r="215" spans="1:68" ht="15.75" customHeight="1" x14ac:dyDescent="0.3">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row>
    <row r="216" spans="1:68" ht="15.75" customHeight="1" x14ac:dyDescent="0.3">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row>
    <row r="217" spans="1:68" ht="15.75" customHeight="1" x14ac:dyDescent="0.3">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row>
    <row r="218" spans="1:68" ht="15.75" customHeight="1" x14ac:dyDescent="0.3">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row>
    <row r="219" spans="1:68" ht="15.75" customHeight="1" x14ac:dyDescent="0.3">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row>
    <row r="220" spans="1:68" ht="15.75" customHeight="1" x14ac:dyDescent="0.3">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row>
    <row r="221" spans="1:68" ht="15.75" customHeight="1" x14ac:dyDescent="0.3">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row>
    <row r="222" spans="1:68" ht="15.75" customHeight="1" x14ac:dyDescent="0.3">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row>
    <row r="223" spans="1:68" ht="15.75" customHeight="1" x14ac:dyDescent="0.3">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row>
    <row r="224" spans="1:68" ht="15.75" customHeight="1" x14ac:dyDescent="0.3">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row>
    <row r="225" spans="1:68" ht="15.75" customHeight="1" x14ac:dyDescent="0.3">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row>
    <row r="226" spans="1:68" ht="15.75" customHeight="1" x14ac:dyDescent="0.3">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row>
    <row r="227" spans="1:68" ht="15.75" customHeight="1" x14ac:dyDescent="0.3">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row>
    <row r="228" spans="1:68" ht="15.75" customHeight="1" x14ac:dyDescent="0.3">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row>
    <row r="229" spans="1:68" ht="15.75" customHeight="1" x14ac:dyDescent="0.3">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row>
    <row r="230" spans="1:68" ht="15.75" customHeight="1" x14ac:dyDescent="0.3">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row>
    <row r="231" spans="1:68" ht="15.75" customHeight="1" x14ac:dyDescent="0.3">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row>
    <row r="232" spans="1:68" ht="15.75" customHeight="1" x14ac:dyDescent="0.3">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row>
    <row r="233" spans="1:68" ht="15.75" customHeight="1" x14ac:dyDescent="0.3">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row>
    <row r="234" spans="1:68" ht="15.75" customHeight="1" x14ac:dyDescent="0.3">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row>
    <row r="235" spans="1:68" ht="15.75" customHeight="1" x14ac:dyDescent="0.3">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row>
    <row r="236" spans="1:68" ht="15.75" customHeight="1" x14ac:dyDescent="0.3">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row>
    <row r="237" spans="1:68" ht="15.75" customHeight="1" x14ac:dyDescent="0.3">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row>
    <row r="238" spans="1:68" ht="15.75" customHeight="1" x14ac:dyDescent="0.3">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row>
    <row r="239" spans="1:68" ht="15.75" customHeight="1" x14ac:dyDescent="0.3">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row>
    <row r="240" spans="1:68" ht="15.75" customHeight="1" x14ac:dyDescent="0.3">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row>
    <row r="241" spans="1:68" ht="15.75" customHeight="1" x14ac:dyDescent="0.3">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row>
    <row r="242" spans="1:68" ht="15.75" customHeight="1" x14ac:dyDescent="0.3">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row>
    <row r="243" spans="1:68" ht="15.75" customHeight="1" x14ac:dyDescent="0.3">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row>
    <row r="244" spans="1:68" ht="15.75" customHeight="1" x14ac:dyDescent="0.3">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row>
    <row r="245" spans="1:68" ht="15.75" customHeight="1" x14ac:dyDescent="0.3">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row>
    <row r="246" spans="1:68" ht="15.75" customHeight="1" x14ac:dyDescent="0.3">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row>
    <row r="247" spans="1:68" ht="15.75" customHeight="1" x14ac:dyDescent="0.3">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row>
    <row r="248" spans="1:68" ht="15.75" customHeight="1" x14ac:dyDescent="0.3">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row>
    <row r="249" spans="1:68" ht="15.75" customHeight="1" x14ac:dyDescent="0.3">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row>
    <row r="250" spans="1:68" ht="15.75" customHeight="1" x14ac:dyDescent="0.3">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row>
    <row r="251" spans="1:68" ht="15.75" customHeight="1" x14ac:dyDescent="0.3">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row>
    <row r="252" spans="1:68" ht="15.75" customHeight="1" x14ac:dyDescent="0.3">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row>
    <row r="253" spans="1:68" ht="15.75" customHeight="1" x14ac:dyDescent="0.3">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row>
    <row r="254" spans="1:68" ht="15.75" customHeight="1" x14ac:dyDescent="0.3">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row>
    <row r="255" spans="1:68" ht="15.75" customHeight="1" x14ac:dyDescent="0.3">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row>
    <row r="256" spans="1:68" ht="15.75" customHeight="1" x14ac:dyDescent="0.3">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row>
    <row r="257" spans="1:68" ht="15.75" customHeight="1" x14ac:dyDescent="0.3">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row>
    <row r="258" spans="1:68" ht="15.75" customHeight="1" x14ac:dyDescent="0.3">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row>
    <row r="259" spans="1:68" ht="15.75" customHeight="1" x14ac:dyDescent="0.3">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row>
    <row r="260" spans="1:68" ht="15.75" customHeight="1" x14ac:dyDescent="0.3">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row>
    <row r="261" spans="1:68" ht="15.75" customHeight="1" x14ac:dyDescent="0.3">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row>
    <row r="262" spans="1:68" ht="15.75" customHeight="1" x14ac:dyDescent="0.3">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row>
    <row r="263" spans="1:68" ht="15.75" customHeight="1" x14ac:dyDescent="0.3">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row>
    <row r="264" spans="1:68" ht="15.75" customHeight="1" x14ac:dyDescent="0.3">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row>
    <row r="265" spans="1:68" ht="15.75" customHeight="1" x14ac:dyDescent="0.3">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row>
    <row r="266" spans="1:68" ht="15.75" customHeight="1" x14ac:dyDescent="0.3">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row>
    <row r="267" spans="1:68" ht="15.75" customHeight="1" x14ac:dyDescent="0.3">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row>
    <row r="268" spans="1:68" ht="15.75" customHeight="1" x14ac:dyDescent="0.3">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row>
    <row r="269" spans="1:68" ht="15.75" customHeight="1" x14ac:dyDescent="0.3">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row>
    <row r="270" spans="1:68" ht="15.75" customHeight="1" x14ac:dyDescent="0.3">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row>
    <row r="271" spans="1:68" ht="15.75" customHeight="1" x14ac:dyDescent="0.3">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row>
    <row r="272" spans="1:68" ht="15.75" customHeight="1" x14ac:dyDescent="0.3">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row>
    <row r="273" spans="1:68" ht="15.75" customHeight="1" x14ac:dyDescent="0.3">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row>
    <row r="274" spans="1:68" ht="15.75" customHeight="1" x14ac:dyDescent="0.3">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row>
    <row r="275" spans="1:68" ht="15.75" customHeight="1" x14ac:dyDescent="0.3">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row>
    <row r="276" spans="1:68" ht="15.75" customHeight="1" x14ac:dyDescent="0.3">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row>
    <row r="277" spans="1:68" ht="15.75" customHeight="1" x14ac:dyDescent="0.3">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row>
    <row r="278" spans="1:68" ht="15.75" customHeight="1" x14ac:dyDescent="0.3">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row>
    <row r="279" spans="1:68" ht="15.75" customHeight="1" x14ac:dyDescent="0.3">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row>
    <row r="280" spans="1:68" ht="15.75" customHeight="1" x14ac:dyDescent="0.3">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row>
    <row r="281" spans="1:68" ht="15.75" customHeight="1" x14ac:dyDescent="0.3">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row>
    <row r="282" spans="1:68" ht="15.75" customHeight="1" x14ac:dyDescent="0.3">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row>
    <row r="283" spans="1:68" ht="15.75" customHeight="1" x14ac:dyDescent="0.3">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row>
    <row r="284" spans="1:68" ht="15.75" customHeight="1" x14ac:dyDescent="0.3">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row>
    <row r="285" spans="1:68" ht="15.75" customHeight="1" x14ac:dyDescent="0.3">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row>
    <row r="286" spans="1:68" ht="15.75" customHeight="1" x14ac:dyDescent="0.3">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row>
    <row r="287" spans="1:68" ht="15.75" customHeight="1" x14ac:dyDescent="0.3">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row>
    <row r="288" spans="1:68" ht="15.75" customHeight="1" x14ac:dyDescent="0.3">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row>
    <row r="289" spans="1:68" ht="15.75" customHeight="1" x14ac:dyDescent="0.3">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row>
    <row r="290" spans="1:68" ht="15.75" customHeight="1" x14ac:dyDescent="0.3">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row>
    <row r="291" spans="1:68" ht="15.75" customHeight="1" x14ac:dyDescent="0.3">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row>
    <row r="292" spans="1:68" ht="15.75" customHeight="1" x14ac:dyDescent="0.3">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row>
    <row r="293" spans="1:68" ht="15.75" customHeight="1" x14ac:dyDescent="0.3">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row>
    <row r="294" spans="1:68" ht="15.75" customHeight="1" x14ac:dyDescent="0.3">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row>
    <row r="295" spans="1:68" ht="15.75" customHeight="1" x14ac:dyDescent="0.3">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row>
    <row r="296" spans="1:68" ht="15.75" customHeight="1" x14ac:dyDescent="0.3">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row>
    <row r="297" spans="1:68" ht="15.75" customHeight="1" x14ac:dyDescent="0.3">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row>
    <row r="298" spans="1:68" ht="15.75" customHeight="1" x14ac:dyDescent="0.3">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row>
    <row r="299" spans="1:68" ht="15.75" customHeight="1" x14ac:dyDescent="0.3">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row>
    <row r="300" spans="1:68" ht="15.75" customHeight="1" x14ac:dyDescent="0.3">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row>
    <row r="301" spans="1:68" ht="15.75" customHeight="1" x14ac:dyDescent="0.3">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row>
    <row r="302" spans="1:68" ht="15.75" customHeight="1" x14ac:dyDescent="0.3">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row>
    <row r="303" spans="1:68" ht="15.75" customHeight="1" x14ac:dyDescent="0.3">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row>
    <row r="304" spans="1:68" ht="15.75" customHeight="1" x14ac:dyDescent="0.3">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row>
    <row r="305" spans="1:68" ht="15.75" customHeight="1" x14ac:dyDescent="0.3">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row>
    <row r="306" spans="1:68" ht="15.75" customHeight="1" x14ac:dyDescent="0.3">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row>
    <row r="307" spans="1:68" ht="15.75" customHeight="1" x14ac:dyDescent="0.3">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row>
    <row r="308" spans="1:68" ht="15.75" customHeight="1" x14ac:dyDescent="0.3">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row>
    <row r="309" spans="1:68" ht="15.75" customHeight="1" x14ac:dyDescent="0.3">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row>
    <row r="310" spans="1:68" ht="15.75" customHeight="1" x14ac:dyDescent="0.3">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row>
    <row r="311" spans="1:68" ht="15.75" customHeight="1" x14ac:dyDescent="0.3">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row>
    <row r="312" spans="1:68" ht="15.75" customHeight="1" x14ac:dyDescent="0.3">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row>
    <row r="313" spans="1:68" ht="15.75" customHeight="1" x14ac:dyDescent="0.3">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row>
    <row r="314" spans="1:68" ht="15.75" customHeight="1" x14ac:dyDescent="0.3">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row>
    <row r="315" spans="1:68" ht="15.75" customHeight="1" x14ac:dyDescent="0.3">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row>
    <row r="316" spans="1:68" ht="15.75" customHeight="1" x14ac:dyDescent="0.3">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row>
    <row r="317" spans="1:68" ht="15.75" customHeight="1" x14ac:dyDescent="0.3">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row>
    <row r="318" spans="1:68" ht="15.75" customHeight="1" x14ac:dyDescent="0.3">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row>
    <row r="319" spans="1:68" ht="15.75" customHeight="1" x14ac:dyDescent="0.3">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row>
    <row r="320" spans="1:68" ht="15.75" customHeight="1" x14ac:dyDescent="0.3">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row>
    <row r="321" spans="1:68" ht="15.75" customHeight="1" x14ac:dyDescent="0.3">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row>
    <row r="322" spans="1:68" ht="15.75" customHeight="1" x14ac:dyDescent="0.3">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row>
    <row r="323" spans="1:68" ht="15.75" customHeight="1" x14ac:dyDescent="0.3">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row>
    <row r="324" spans="1:68" ht="15.75" customHeight="1" x14ac:dyDescent="0.3">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row>
    <row r="325" spans="1:68" ht="15.75" customHeight="1" x14ac:dyDescent="0.3">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row>
    <row r="326" spans="1:68" ht="15.75" customHeight="1" x14ac:dyDescent="0.3">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row>
    <row r="327" spans="1:68" ht="15.75" customHeight="1" x14ac:dyDescent="0.3">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row>
    <row r="328" spans="1:68" ht="15.75" customHeight="1" x14ac:dyDescent="0.3">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row>
    <row r="329" spans="1:68" ht="15.75" customHeight="1" x14ac:dyDescent="0.3">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row>
    <row r="330" spans="1:68" ht="15.75" customHeight="1" x14ac:dyDescent="0.3">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row>
    <row r="331" spans="1:68" ht="15.75" customHeight="1" x14ac:dyDescent="0.3">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row>
    <row r="332" spans="1:68" ht="15.75" customHeight="1" x14ac:dyDescent="0.3">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row>
    <row r="333" spans="1:68" ht="15.75" customHeight="1" x14ac:dyDescent="0.3">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row>
    <row r="334" spans="1:68" ht="15.75" customHeight="1" x14ac:dyDescent="0.3">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row>
    <row r="335" spans="1:68" ht="15.75" customHeight="1" x14ac:dyDescent="0.3">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row>
    <row r="336" spans="1:68" ht="15.75" customHeight="1" x14ac:dyDescent="0.3">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row>
    <row r="337" spans="1:68" ht="15.75" customHeight="1" x14ac:dyDescent="0.3">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row>
    <row r="338" spans="1:68" ht="15.75" customHeight="1" x14ac:dyDescent="0.3">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row>
    <row r="339" spans="1:68" ht="15.75" customHeight="1" x14ac:dyDescent="0.3">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row>
    <row r="340" spans="1:68" ht="15.75" customHeight="1" x14ac:dyDescent="0.3">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row>
    <row r="341" spans="1:68" ht="15.75" customHeight="1" x14ac:dyDescent="0.3">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row>
    <row r="342" spans="1:68" ht="15.75" customHeight="1" x14ac:dyDescent="0.3">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row>
    <row r="343" spans="1:68" ht="15.75" customHeight="1" x14ac:dyDescent="0.3">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row>
    <row r="344" spans="1:68" ht="15.75" customHeight="1" x14ac:dyDescent="0.3">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row>
    <row r="345" spans="1:68" ht="15.75" customHeight="1" x14ac:dyDescent="0.3">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row>
    <row r="346" spans="1:68" ht="15.75" customHeight="1" x14ac:dyDescent="0.3">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row>
    <row r="347" spans="1:68" ht="15.75" customHeight="1" x14ac:dyDescent="0.3">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row>
    <row r="348" spans="1:68" ht="15.75" customHeight="1" x14ac:dyDescent="0.3">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row>
    <row r="349" spans="1:68" ht="15.75" customHeight="1" x14ac:dyDescent="0.3">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row>
    <row r="350" spans="1:68" ht="15.75" customHeight="1" x14ac:dyDescent="0.3">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row>
    <row r="351" spans="1:68" ht="15.75" customHeight="1" x14ac:dyDescent="0.3">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row>
    <row r="352" spans="1:68" ht="15.75" customHeight="1"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row>
    <row r="353" spans="1:68" ht="15.75" customHeight="1"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row>
    <row r="354" spans="1:68" ht="15.75" customHeight="1"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row>
    <row r="355" spans="1:68" ht="15.75" customHeight="1"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row>
    <row r="356" spans="1:68" ht="15.75" customHeight="1"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row>
    <row r="357" spans="1:68" ht="15.75" customHeight="1"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row>
    <row r="358" spans="1:68" ht="15.75" customHeight="1"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row>
    <row r="359" spans="1:68" ht="15.75" customHeight="1"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row>
    <row r="360" spans="1:68" ht="15.75" customHeight="1"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row>
    <row r="361" spans="1:68" ht="15.75" customHeight="1"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row>
    <row r="362" spans="1:68" ht="15.75" customHeight="1"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row>
    <row r="363" spans="1:68" ht="15.75" customHeight="1"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row>
    <row r="364" spans="1:68" ht="15.75" customHeight="1"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row>
    <row r="365" spans="1:68" ht="15.75" customHeight="1"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row>
    <row r="366" spans="1:68" ht="15.75" customHeight="1"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row>
    <row r="367" spans="1:68" ht="15.75" customHeight="1"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row>
    <row r="368" spans="1:68" ht="15.75" customHeight="1"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row>
    <row r="369" spans="1:68" ht="15.75" customHeight="1" x14ac:dyDescent="0.3">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row>
    <row r="370" spans="1:68" ht="15.75" customHeight="1" x14ac:dyDescent="0.3">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row>
    <row r="371" spans="1:68" ht="15.75" customHeight="1" x14ac:dyDescent="0.3">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row>
    <row r="372" spans="1:68" ht="15.75" customHeight="1" x14ac:dyDescent="0.3">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row>
    <row r="373" spans="1:68" ht="15.75" customHeight="1" x14ac:dyDescent="0.3">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row>
    <row r="374" spans="1:68" ht="15.75" customHeight="1" x14ac:dyDescent="0.3">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row>
    <row r="375" spans="1:68" ht="15.75" customHeight="1" x14ac:dyDescent="0.3">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row>
    <row r="376" spans="1:68" ht="15.75" customHeight="1" x14ac:dyDescent="0.3">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row>
    <row r="377" spans="1:68" ht="15.75" customHeight="1" x14ac:dyDescent="0.3">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row>
    <row r="378" spans="1:68" ht="15.75" customHeight="1" x14ac:dyDescent="0.3">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row>
    <row r="379" spans="1:68" ht="15.75" customHeight="1" x14ac:dyDescent="0.3">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row>
    <row r="380" spans="1:68" ht="15.75" customHeight="1" x14ac:dyDescent="0.3">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row>
    <row r="381" spans="1:68" ht="15.75" customHeight="1" x14ac:dyDescent="0.3">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row>
    <row r="382" spans="1:68" ht="15.75" customHeight="1" x14ac:dyDescent="0.3">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row>
    <row r="383" spans="1:68" ht="15.75" customHeight="1" x14ac:dyDescent="0.3">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row>
    <row r="384" spans="1:68" ht="15.75" customHeight="1" x14ac:dyDescent="0.3">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row>
    <row r="385" spans="1:68" ht="15.75" customHeight="1" x14ac:dyDescent="0.3">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row>
    <row r="386" spans="1:68" ht="15.75" customHeight="1" x14ac:dyDescent="0.3">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row>
    <row r="387" spans="1:68" ht="15.75" customHeight="1" x14ac:dyDescent="0.3">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row>
    <row r="388" spans="1:68" ht="15.75" customHeight="1" x14ac:dyDescent="0.3">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row>
    <row r="389" spans="1:68" ht="15.75" customHeight="1" x14ac:dyDescent="0.3">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row>
    <row r="390" spans="1:68" ht="15.75" customHeight="1" x14ac:dyDescent="0.3">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row>
    <row r="391" spans="1:68" ht="15.75" customHeight="1" x14ac:dyDescent="0.3">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row>
    <row r="392" spans="1:68" ht="15.75" customHeight="1" x14ac:dyDescent="0.3">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row>
    <row r="393" spans="1:68" ht="15.75" customHeight="1" x14ac:dyDescent="0.3">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row>
    <row r="394" spans="1:68" ht="15.75" customHeight="1" x14ac:dyDescent="0.3">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row>
    <row r="395" spans="1:68" ht="15.75" customHeight="1" x14ac:dyDescent="0.3">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row>
    <row r="396" spans="1:68" ht="15.75" customHeight="1" x14ac:dyDescent="0.3">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row>
    <row r="397" spans="1:68" ht="15.75" customHeight="1" x14ac:dyDescent="0.3">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row>
    <row r="398" spans="1:68" ht="15.75" customHeight="1" x14ac:dyDescent="0.3">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row>
    <row r="399" spans="1:68" ht="15.75" customHeight="1" x14ac:dyDescent="0.3">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row>
    <row r="400" spans="1:68" ht="15.75" customHeight="1" x14ac:dyDescent="0.3">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row>
    <row r="401" spans="1:68" ht="15.75" customHeight="1" x14ac:dyDescent="0.3">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row>
    <row r="402" spans="1:68" ht="15.75" customHeight="1" x14ac:dyDescent="0.3">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row>
    <row r="403" spans="1:68" ht="15.75" customHeight="1" x14ac:dyDescent="0.3">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row>
    <row r="404" spans="1:68" ht="15.75" customHeight="1" x14ac:dyDescent="0.3">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row>
    <row r="405" spans="1:68" ht="15.75" customHeight="1" x14ac:dyDescent="0.3">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row>
    <row r="406" spans="1:68" ht="15.75" customHeight="1" x14ac:dyDescent="0.3">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row>
    <row r="407" spans="1:68" ht="15.75" customHeight="1" x14ac:dyDescent="0.3">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row>
    <row r="408" spans="1:68" ht="15.75" customHeight="1" x14ac:dyDescent="0.3">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row>
    <row r="409" spans="1:68" ht="15.75" customHeight="1" x14ac:dyDescent="0.3">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row>
    <row r="410" spans="1:68" ht="15.75" customHeight="1" x14ac:dyDescent="0.3">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row>
    <row r="411" spans="1:68" ht="15.75" customHeight="1" x14ac:dyDescent="0.3">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row>
    <row r="412" spans="1:68" ht="15.75" customHeight="1" x14ac:dyDescent="0.3">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row>
    <row r="413" spans="1:68" ht="15.75" customHeight="1" x14ac:dyDescent="0.3">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row>
    <row r="414" spans="1:68" ht="15.75" customHeight="1" x14ac:dyDescent="0.3">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row>
    <row r="415" spans="1:68" ht="15.75" customHeight="1" x14ac:dyDescent="0.3">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row>
    <row r="416" spans="1:68" ht="15.75" customHeight="1" x14ac:dyDescent="0.3">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row>
    <row r="417" spans="1:68" ht="15.75" customHeight="1" x14ac:dyDescent="0.3">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row>
    <row r="418" spans="1:68" ht="15.75" customHeight="1" x14ac:dyDescent="0.3">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row>
    <row r="419" spans="1:68" ht="15.75" customHeight="1" x14ac:dyDescent="0.3">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row>
    <row r="420" spans="1:68" ht="15.75" customHeight="1" x14ac:dyDescent="0.3">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row>
    <row r="421" spans="1:68" ht="15.75" customHeight="1" x14ac:dyDescent="0.3">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row>
    <row r="422" spans="1:68" ht="15.75" customHeight="1" x14ac:dyDescent="0.3">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row>
    <row r="423" spans="1:68" ht="15.75" customHeight="1" x14ac:dyDescent="0.3">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row>
    <row r="424" spans="1:68" ht="15.75" customHeight="1" x14ac:dyDescent="0.3">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row>
    <row r="425" spans="1:68" ht="15.75" customHeight="1" x14ac:dyDescent="0.3">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row>
    <row r="426" spans="1:68" ht="15.75" customHeight="1" x14ac:dyDescent="0.3">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row>
    <row r="427" spans="1:68" ht="15.75" customHeight="1" x14ac:dyDescent="0.3">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row>
    <row r="428" spans="1:68" ht="15.75" customHeight="1" x14ac:dyDescent="0.3">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row>
    <row r="429" spans="1:68" ht="15.75" customHeight="1" x14ac:dyDescent="0.3">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row>
    <row r="430" spans="1:68" ht="15.75" customHeight="1" x14ac:dyDescent="0.3">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row>
    <row r="431" spans="1:68" ht="15.75" customHeight="1" x14ac:dyDescent="0.3">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row>
    <row r="432" spans="1:68" ht="15.75" customHeight="1" x14ac:dyDescent="0.3">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row>
    <row r="433" spans="1:68" ht="15.75" customHeight="1" x14ac:dyDescent="0.3">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row>
    <row r="434" spans="1:68" ht="15.75" customHeight="1" x14ac:dyDescent="0.3">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row>
    <row r="435" spans="1:68" ht="15.75" customHeight="1" x14ac:dyDescent="0.3">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row>
    <row r="436" spans="1:68" ht="15.75" customHeight="1" x14ac:dyDescent="0.3">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row>
    <row r="437" spans="1:68" ht="15.75" customHeight="1" x14ac:dyDescent="0.3">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row>
    <row r="438" spans="1:68" ht="15.75" customHeight="1" x14ac:dyDescent="0.3">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row>
    <row r="439" spans="1:68" ht="15.75" customHeight="1" x14ac:dyDescent="0.3">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row>
    <row r="440" spans="1:68" ht="15.75" customHeight="1" x14ac:dyDescent="0.3">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row>
    <row r="441" spans="1:68" ht="15.75" customHeight="1" x14ac:dyDescent="0.3">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row>
    <row r="442" spans="1:68" ht="15.75" customHeight="1" x14ac:dyDescent="0.3">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row>
    <row r="443" spans="1:68" ht="15.75" customHeight="1" x14ac:dyDescent="0.3">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row>
    <row r="444" spans="1:68" ht="15.75" customHeight="1" x14ac:dyDescent="0.3">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row>
    <row r="445" spans="1:68" ht="15.75" customHeight="1" x14ac:dyDescent="0.3">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row>
    <row r="446" spans="1:68" ht="15.75" customHeight="1" x14ac:dyDescent="0.3">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row>
    <row r="447" spans="1:68" ht="15.75" customHeight="1" x14ac:dyDescent="0.3">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row>
    <row r="448" spans="1:68" ht="15.75" customHeight="1" x14ac:dyDescent="0.3">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row>
    <row r="449" spans="1:68" ht="15.75" customHeight="1" x14ac:dyDescent="0.3">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row>
    <row r="450" spans="1:68" ht="15.75" customHeight="1" x14ac:dyDescent="0.3">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row>
    <row r="451" spans="1:68" ht="15.75" customHeight="1" x14ac:dyDescent="0.3">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row>
    <row r="452" spans="1:68" ht="15.75" customHeight="1" x14ac:dyDescent="0.3">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76"/>
      <c r="AT452" s="76"/>
      <c r="AU452" s="76"/>
      <c r="AV452" s="76"/>
      <c r="AW452" s="76"/>
      <c r="AX452" s="76"/>
      <c r="AY452" s="76"/>
      <c r="AZ452" s="76"/>
      <c r="BA452" s="76"/>
      <c r="BB452" s="76"/>
      <c r="BC452" s="76"/>
      <c r="BD452" s="76"/>
      <c r="BE452" s="76"/>
      <c r="BF452" s="76"/>
      <c r="BG452" s="76"/>
      <c r="BH452" s="76"/>
      <c r="BI452" s="76"/>
      <c r="BJ452" s="76"/>
      <c r="BK452" s="76"/>
      <c r="BL452" s="76"/>
      <c r="BM452" s="76"/>
      <c r="BN452" s="76"/>
      <c r="BO452" s="76"/>
      <c r="BP452" s="76"/>
    </row>
    <row r="453" spans="1:68" ht="15.75" customHeight="1" x14ac:dyDescent="0.3">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row>
    <row r="454" spans="1:68" ht="15.75" customHeight="1" x14ac:dyDescent="0.3">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c r="AR454" s="76"/>
      <c r="AS454" s="76"/>
      <c r="AT454" s="76"/>
      <c r="AU454" s="76"/>
      <c r="AV454" s="76"/>
      <c r="AW454" s="76"/>
      <c r="AX454" s="76"/>
      <c r="AY454" s="76"/>
      <c r="AZ454" s="76"/>
      <c r="BA454" s="76"/>
      <c r="BB454" s="76"/>
      <c r="BC454" s="76"/>
      <c r="BD454" s="76"/>
      <c r="BE454" s="76"/>
      <c r="BF454" s="76"/>
      <c r="BG454" s="76"/>
      <c r="BH454" s="76"/>
      <c r="BI454" s="76"/>
      <c r="BJ454" s="76"/>
      <c r="BK454" s="76"/>
      <c r="BL454" s="76"/>
      <c r="BM454" s="76"/>
      <c r="BN454" s="76"/>
      <c r="BO454" s="76"/>
      <c r="BP454" s="76"/>
    </row>
    <row r="455" spans="1:68" ht="15.75" customHeight="1" x14ac:dyDescent="0.3">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c r="AT455" s="76"/>
      <c r="AU455" s="76"/>
      <c r="AV455" s="76"/>
      <c r="AW455" s="76"/>
      <c r="AX455" s="76"/>
      <c r="AY455" s="76"/>
      <c r="AZ455" s="76"/>
      <c r="BA455" s="76"/>
      <c r="BB455" s="76"/>
      <c r="BC455" s="76"/>
      <c r="BD455" s="76"/>
      <c r="BE455" s="76"/>
      <c r="BF455" s="76"/>
      <c r="BG455" s="76"/>
      <c r="BH455" s="76"/>
      <c r="BI455" s="76"/>
      <c r="BJ455" s="76"/>
      <c r="BK455" s="76"/>
      <c r="BL455" s="76"/>
      <c r="BM455" s="76"/>
      <c r="BN455" s="76"/>
      <c r="BO455" s="76"/>
      <c r="BP455" s="76"/>
    </row>
    <row r="456" spans="1:68" ht="15.75" customHeight="1" x14ac:dyDescent="0.3">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c r="AY456" s="76"/>
      <c r="AZ456" s="76"/>
      <c r="BA456" s="76"/>
      <c r="BB456" s="76"/>
      <c r="BC456" s="76"/>
      <c r="BD456" s="76"/>
      <c r="BE456" s="76"/>
      <c r="BF456" s="76"/>
      <c r="BG456" s="76"/>
      <c r="BH456" s="76"/>
      <c r="BI456" s="76"/>
      <c r="BJ456" s="76"/>
      <c r="BK456" s="76"/>
      <c r="BL456" s="76"/>
      <c r="BM456" s="76"/>
      <c r="BN456" s="76"/>
      <c r="BO456" s="76"/>
      <c r="BP456" s="76"/>
    </row>
    <row r="457" spans="1:68" ht="15.75" customHeight="1" x14ac:dyDescent="0.3">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76"/>
      <c r="AT457" s="76"/>
      <c r="AU457" s="76"/>
      <c r="AV457" s="76"/>
      <c r="AW457" s="76"/>
      <c r="AX457" s="76"/>
      <c r="AY457" s="76"/>
      <c r="AZ457" s="76"/>
      <c r="BA457" s="76"/>
      <c r="BB457" s="76"/>
      <c r="BC457" s="76"/>
      <c r="BD457" s="76"/>
      <c r="BE457" s="76"/>
      <c r="BF457" s="76"/>
      <c r="BG457" s="76"/>
      <c r="BH457" s="76"/>
      <c r="BI457" s="76"/>
      <c r="BJ457" s="76"/>
      <c r="BK457" s="76"/>
      <c r="BL457" s="76"/>
      <c r="BM457" s="76"/>
      <c r="BN457" s="76"/>
      <c r="BO457" s="76"/>
      <c r="BP457" s="76"/>
    </row>
    <row r="458" spans="1:68" ht="15.75" customHeight="1" x14ac:dyDescent="0.3">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c r="AR458" s="76"/>
      <c r="AS458" s="76"/>
      <c r="AT458" s="76"/>
      <c r="AU458" s="76"/>
      <c r="AV458" s="76"/>
      <c r="AW458" s="76"/>
      <c r="AX458" s="76"/>
      <c r="AY458" s="76"/>
      <c r="AZ458" s="76"/>
      <c r="BA458" s="76"/>
      <c r="BB458" s="76"/>
      <c r="BC458" s="76"/>
      <c r="BD458" s="76"/>
      <c r="BE458" s="76"/>
      <c r="BF458" s="76"/>
      <c r="BG458" s="76"/>
      <c r="BH458" s="76"/>
      <c r="BI458" s="76"/>
      <c r="BJ458" s="76"/>
      <c r="BK458" s="76"/>
      <c r="BL458" s="76"/>
      <c r="BM458" s="76"/>
      <c r="BN458" s="76"/>
      <c r="BO458" s="76"/>
      <c r="BP458" s="76"/>
    </row>
    <row r="459" spans="1:68" ht="15.75" customHeight="1" x14ac:dyDescent="0.3">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c r="AR459" s="76"/>
      <c r="AS459" s="76"/>
      <c r="AT459" s="76"/>
      <c r="AU459" s="76"/>
      <c r="AV459" s="76"/>
      <c r="AW459" s="76"/>
      <c r="AX459" s="76"/>
      <c r="AY459" s="76"/>
      <c r="AZ459" s="76"/>
      <c r="BA459" s="76"/>
      <c r="BB459" s="76"/>
      <c r="BC459" s="76"/>
      <c r="BD459" s="76"/>
      <c r="BE459" s="76"/>
      <c r="BF459" s="76"/>
      <c r="BG459" s="76"/>
      <c r="BH459" s="76"/>
      <c r="BI459" s="76"/>
      <c r="BJ459" s="76"/>
      <c r="BK459" s="76"/>
      <c r="BL459" s="76"/>
      <c r="BM459" s="76"/>
      <c r="BN459" s="76"/>
      <c r="BO459" s="76"/>
      <c r="BP459" s="76"/>
    </row>
    <row r="460" spans="1:68" ht="15.75" customHeight="1" x14ac:dyDescent="0.3">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c r="AR460" s="76"/>
      <c r="AS460" s="76"/>
      <c r="AT460" s="76"/>
      <c r="AU460" s="76"/>
      <c r="AV460" s="76"/>
      <c r="AW460" s="76"/>
      <c r="AX460" s="76"/>
      <c r="AY460" s="76"/>
      <c r="AZ460" s="76"/>
      <c r="BA460" s="76"/>
      <c r="BB460" s="76"/>
      <c r="BC460" s="76"/>
      <c r="BD460" s="76"/>
      <c r="BE460" s="76"/>
      <c r="BF460" s="76"/>
      <c r="BG460" s="76"/>
      <c r="BH460" s="76"/>
      <c r="BI460" s="76"/>
      <c r="BJ460" s="76"/>
      <c r="BK460" s="76"/>
      <c r="BL460" s="76"/>
      <c r="BM460" s="76"/>
      <c r="BN460" s="76"/>
      <c r="BO460" s="76"/>
      <c r="BP460" s="76"/>
    </row>
    <row r="461" spans="1:68" ht="15.75" customHeight="1" x14ac:dyDescent="0.3">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6"/>
    </row>
    <row r="462" spans="1:68" ht="15.75" customHeight="1" x14ac:dyDescent="0.3">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row>
    <row r="463" spans="1:68" ht="15.75" customHeight="1" x14ac:dyDescent="0.3">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76"/>
      <c r="AT463" s="76"/>
      <c r="AU463" s="76"/>
      <c r="AV463" s="76"/>
      <c r="AW463" s="76"/>
      <c r="AX463" s="76"/>
      <c r="AY463" s="76"/>
      <c r="AZ463" s="76"/>
      <c r="BA463" s="76"/>
      <c r="BB463" s="76"/>
      <c r="BC463" s="76"/>
      <c r="BD463" s="76"/>
      <c r="BE463" s="76"/>
      <c r="BF463" s="76"/>
      <c r="BG463" s="76"/>
      <c r="BH463" s="76"/>
      <c r="BI463" s="76"/>
      <c r="BJ463" s="76"/>
      <c r="BK463" s="76"/>
      <c r="BL463" s="76"/>
      <c r="BM463" s="76"/>
      <c r="BN463" s="76"/>
      <c r="BO463" s="76"/>
      <c r="BP463" s="76"/>
    </row>
    <row r="464" spans="1:68" ht="15.75" customHeight="1" x14ac:dyDescent="0.3">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c r="AT464" s="76"/>
      <c r="AU464" s="76"/>
      <c r="AV464" s="76"/>
      <c r="AW464" s="76"/>
      <c r="AX464" s="76"/>
      <c r="AY464" s="76"/>
      <c r="AZ464" s="76"/>
      <c r="BA464" s="76"/>
      <c r="BB464" s="76"/>
      <c r="BC464" s="76"/>
      <c r="BD464" s="76"/>
      <c r="BE464" s="76"/>
      <c r="BF464" s="76"/>
      <c r="BG464" s="76"/>
      <c r="BH464" s="76"/>
      <c r="BI464" s="76"/>
      <c r="BJ464" s="76"/>
      <c r="BK464" s="76"/>
      <c r="BL464" s="76"/>
      <c r="BM464" s="76"/>
      <c r="BN464" s="76"/>
      <c r="BO464" s="76"/>
      <c r="BP464" s="76"/>
    </row>
    <row r="465" spans="1:68" ht="15.75" customHeight="1" x14ac:dyDescent="0.3">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c r="AT465" s="76"/>
      <c r="AU465" s="76"/>
      <c r="AV465" s="76"/>
      <c r="AW465" s="76"/>
      <c r="AX465" s="76"/>
      <c r="AY465" s="76"/>
      <c r="AZ465" s="76"/>
      <c r="BA465" s="76"/>
      <c r="BB465" s="76"/>
      <c r="BC465" s="76"/>
      <c r="BD465" s="76"/>
      <c r="BE465" s="76"/>
      <c r="BF465" s="76"/>
      <c r="BG465" s="76"/>
      <c r="BH465" s="76"/>
      <c r="BI465" s="76"/>
      <c r="BJ465" s="76"/>
      <c r="BK465" s="76"/>
      <c r="BL465" s="76"/>
      <c r="BM465" s="76"/>
      <c r="BN465" s="76"/>
      <c r="BO465" s="76"/>
      <c r="BP465" s="76"/>
    </row>
    <row r="466" spans="1:68" ht="15.75" customHeight="1" x14ac:dyDescent="0.3">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76"/>
      <c r="AY466" s="76"/>
      <c r="AZ466" s="76"/>
      <c r="BA466" s="76"/>
      <c r="BB466" s="76"/>
      <c r="BC466" s="76"/>
      <c r="BD466" s="76"/>
      <c r="BE466" s="76"/>
      <c r="BF466" s="76"/>
      <c r="BG466" s="76"/>
      <c r="BH466" s="76"/>
      <c r="BI466" s="76"/>
      <c r="BJ466" s="76"/>
      <c r="BK466" s="76"/>
      <c r="BL466" s="76"/>
      <c r="BM466" s="76"/>
      <c r="BN466" s="76"/>
      <c r="BO466" s="76"/>
      <c r="BP466" s="76"/>
    </row>
    <row r="467" spans="1:68" ht="15.75" customHeight="1" x14ac:dyDescent="0.3">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76"/>
      <c r="AT467" s="76"/>
      <c r="AU467" s="76"/>
      <c r="AV467" s="76"/>
      <c r="AW467" s="76"/>
      <c r="AX467" s="76"/>
      <c r="AY467" s="76"/>
      <c r="AZ467" s="76"/>
      <c r="BA467" s="76"/>
      <c r="BB467" s="76"/>
      <c r="BC467" s="76"/>
      <c r="BD467" s="76"/>
      <c r="BE467" s="76"/>
      <c r="BF467" s="76"/>
      <c r="BG467" s="76"/>
      <c r="BH467" s="76"/>
      <c r="BI467" s="76"/>
      <c r="BJ467" s="76"/>
      <c r="BK467" s="76"/>
      <c r="BL467" s="76"/>
      <c r="BM467" s="76"/>
      <c r="BN467" s="76"/>
      <c r="BO467" s="76"/>
      <c r="BP467" s="76"/>
    </row>
    <row r="468" spans="1:68" ht="15.75" customHeight="1" x14ac:dyDescent="0.3">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76"/>
      <c r="AY468" s="76"/>
      <c r="AZ468" s="76"/>
      <c r="BA468" s="76"/>
      <c r="BB468" s="76"/>
      <c r="BC468" s="76"/>
      <c r="BD468" s="76"/>
      <c r="BE468" s="76"/>
      <c r="BF468" s="76"/>
      <c r="BG468" s="76"/>
      <c r="BH468" s="76"/>
      <c r="BI468" s="76"/>
      <c r="BJ468" s="76"/>
      <c r="BK468" s="76"/>
      <c r="BL468" s="76"/>
      <c r="BM468" s="76"/>
      <c r="BN468" s="76"/>
      <c r="BO468" s="76"/>
      <c r="BP468" s="76"/>
    </row>
    <row r="469" spans="1:68" ht="15.75" customHeight="1" x14ac:dyDescent="0.3">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6"/>
      <c r="AT469" s="76"/>
      <c r="AU469" s="76"/>
      <c r="AV469" s="76"/>
      <c r="AW469" s="76"/>
      <c r="AX469" s="76"/>
      <c r="AY469" s="76"/>
      <c r="AZ469" s="76"/>
      <c r="BA469" s="76"/>
      <c r="BB469" s="76"/>
      <c r="BC469" s="76"/>
      <c r="BD469" s="76"/>
      <c r="BE469" s="76"/>
      <c r="BF469" s="76"/>
      <c r="BG469" s="76"/>
      <c r="BH469" s="76"/>
      <c r="BI469" s="76"/>
      <c r="BJ469" s="76"/>
      <c r="BK469" s="76"/>
      <c r="BL469" s="76"/>
      <c r="BM469" s="76"/>
      <c r="BN469" s="76"/>
      <c r="BO469" s="76"/>
      <c r="BP469" s="76"/>
    </row>
    <row r="470" spans="1:68" ht="15.75" customHeight="1" x14ac:dyDescent="0.3">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row>
    <row r="471" spans="1:68" ht="15.75" customHeight="1" x14ac:dyDescent="0.3">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76"/>
      <c r="AT471" s="76"/>
      <c r="AU471" s="76"/>
      <c r="AV471" s="76"/>
      <c r="AW471" s="76"/>
      <c r="AX471" s="76"/>
      <c r="AY471" s="76"/>
      <c r="AZ471" s="76"/>
      <c r="BA471" s="76"/>
      <c r="BB471" s="76"/>
      <c r="BC471" s="76"/>
      <c r="BD471" s="76"/>
      <c r="BE471" s="76"/>
      <c r="BF471" s="76"/>
      <c r="BG471" s="76"/>
      <c r="BH471" s="76"/>
      <c r="BI471" s="76"/>
      <c r="BJ471" s="76"/>
      <c r="BK471" s="76"/>
      <c r="BL471" s="76"/>
      <c r="BM471" s="76"/>
      <c r="BN471" s="76"/>
      <c r="BO471" s="76"/>
      <c r="BP471" s="76"/>
    </row>
    <row r="472" spans="1:68" ht="15.75" customHeight="1" x14ac:dyDescent="0.3">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76"/>
      <c r="AT472" s="76"/>
      <c r="AU472" s="76"/>
      <c r="AV472" s="76"/>
      <c r="AW472" s="76"/>
      <c r="AX472" s="76"/>
      <c r="AY472" s="76"/>
      <c r="AZ472" s="76"/>
      <c r="BA472" s="76"/>
      <c r="BB472" s="76"/>
      <c r="BC472" s="76"/>
      <c r="BD472" s="76"/>
      <c r="BE472" s="76"/>
      <c r="BF472" s="76"/>
      <c r="BG472" s="76"/>
      <c r="BH472" s="76"/>
      <c r="BI472" s="76"/>
      <c r="BJ472" s="76"/>
      <c r="BK472" s="76"/>
      <c r="BL472" s="76"/>
      <c r="BM472" s="76"/>
      <c r="BN472" s="76"/>
      <c r="BO472" s="76"/>
      <c r="BP472" s="76"/>
    </row>
    <row r="473" spans="1:68" ht="15.75" customHeight="1" x14ac:dyDescent="0.3">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76"/>
      <c r="AT473" s="76"/>
      <c r="AU473" s="76"/>
      <c r="AV473" s="76"/>
      <c r="AW473" s="76"/>
      <c r="AX473" s="76"/>
      <c r="AY473" s="76"/>
      <c r="AZ473" s="76"/>
      <c r="BA473" s="76"/>
      <c r="BB473" s="76"/>
      <c r="BC473" s="76"/>
      <c r="BD473" s="76"/>
      <c r="BE473" s="76"/>
      <c r="BF473" s="76"/>
      <c r="BG473" s="76"/>
      <c r="BH473" s="76"/>
      <c r="BI473" s="76"/>
      <c r="BJ473" s="76"/>
      <c r="BK473" s="76"/>
      <c r="BL473" s="76"/>
      <c r="BM473" s="76"/>
      <c r="BN473" s="76"/>
      <c r="BO473" s="76"/>
      <c r="BP473" s="76"/>
    </row>
    <row r="474" spans="1:68" ht="15.75" customHeight="1" x14ac:dyDescent="0.3">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76"/>
      <c r="AT474" s="76"/>
      <c r="AU474" s="76"/>
      <c r="AV474" s="76"/>
      <c r="AW474" s="76"/>
      <c r="AX474" s="76"/>
      <c r="AY474" s="76"/>
      <c r="AZ474" s="76"/>
      <c r="BA474" s="76"/>
      <c r="BB474" s="76"/>
      <c r="BC474" s="76"/>
      <c r="BD474" s="76"/>
      <c r="BE474" s="76"/>
      <c r="BF474" s="76"/>
      <c r="BG474" s="76"/>
      <c r="BH474" s="76"/>
      <c r="BI474" s="76"/>
      <c r="BJ474" s="76"/>
      <c r="BK474" s="76"/>
      <c r="BL474" s="76"/>
      <c r="BM474" s="76"/>
      <c r="BN474" s="76"/>
      <c r="BO474" s="76"/>
      <c r="BP474" s="76"/>
    </row>
    <row r="475" spans="1:68" ht="15.75" customHeight="1" x14ac:dyDescent="0.3">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76"/>
      <c r="AY475" s="76"/>
      <c r="AZ475" s="76"/>
      <c r="BA475" s="76"/>
      <c r="BB475" s="76"/>
      <c r="BC475" s="76"/>
      <c r="BD475" s="76"/>
      <c r="BE475" s="76"/>
      <c r="BF475" s="76"/>
      <c r="BG475" s="76"/>
      <c r="BH475" s="76"/>
      <c r="BI475" s="76"/>
      <c r="BJ475" s="76"/>
      <c r="BK475" s="76"/>
      <c r="BL475" s="76"/>
      <c r="BM475" s="76"/>
      <c r="BN475" s="76"/>
      <c r="BO475" s="76"/>
      <c r="BP475" s="76"/>
    </row>
    <row r="476" spans="1:68" ht="15.75" customHeight="1" x14ac:dyDescent="0.3">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row>
    <row r="477" spans="1:68" ht="15.75" customHeight="1" x14ac:dyDescent="0.3">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76"/>
      <c r="AT477" s="76"/>
      <c r="AU477" s="76"/>
      <c r="AV477" s="76"/>
      <c r="AW477" s="76"/>
      <c r="AX477" s="76"/>
      <c r="AY477" s="76"/>
      <c r="AZ477" s="76"/>
      <c r="BA477" s="76"/>
      <c r="BB477" s="76"/>
      <c r="BC477" s="76"/>
      <c r="BD477" s="76"/>
      <c r="BE477" s="76"/>
      <c r="BF477" s="76"/>
      <c r="BG477" s="76"/>
      <c r="BH477" s="76"/>
      <c r="BI477" s="76"/>
      <c r="BJ477" s="76"/>
      <c r="BK477" s="76"/>
      <c r="BL477" s="76"/>
      <c r="BM477" s="76"/>
      <c r="BN477" s="76"/>
      <c r="BO477" s="76"/>
      <c r="BP477" s="76"/>
    </row>
    <row r="478" spans="1:68" ht="15.75" customHeight="1" x14ac:dyDescent="0.3">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c r="AR478" s="76"/>
      <c r="AS478" s="76"/>
      <c r="AT478" s="76"/>
      <c r="AU478" s="76"/>
      <c r="AV478" s="76"/>
      <c r="AW478" s="76"/>
      <c r="AX478" s="76"/>
      <c r="AY478" s="76"/>
      <c r="AZ478" s="76"/>
      <c r="BA478" s="76"/>
      <c r="BB478" s="76"/>
      <c r="BC478" s="76"/>
      <c r="BD478" s="76"/>
      <c r="BE478" s="76"/>
      <c r="BF478" s="76"/>
      <c r="BG478" s="76"/>
      <c r="BH478" s="76"/>
      <c r="BI478" s="76"/>
      <c r="BJ478" s="76"/>
      <c r="BK478" s="76"/>
      <c r="BL478" s="76"/>
      <c r="BM478" s="76"/>
      <c r="BN478" s="76"/>
      <c r="BO478" s="76"/>
      <c r="BP478" s="76"/>
    </row>
    <row r="479" spans="1:68" ht="15.75" customHeight="1" x14ac:dyDescent="0.3">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c r="AR479" s="76"/>
      <c r="AS479" s="76"/>
      <c r="AT479" s="76"/>
      <c r="AU479" s="76"/>
      <c r="AV479" s="76"/>
      <c r="AW479" s="76"/>
      <c r="AX479" s="76"/>
      <c r="AY479" s="76"/>
      <c r="AZ479" s="76"/>
      <c r="BA479" s="76"/>
      <c r="BB479" s="76"/>
      <c r="BC479" s="76"/>
      <c r="BD479" s="76"/>
      <c r="BE479" s="76"/>
      <c r="BF479" s="76"/>
      <c r="BG479" s="76"/>
      <c r="BH479" s="76"/>
      <c r="BI479" s="76"/>
      <c r="BJ479" s="76"/>
      <c r="BK479" s="76"/>
      <c r="BL479" s="76"/>
      <c r="BM479" s="76"/>
      <c r="BN479" s="76"/>
      <c r="BO479" s="76"/>
      <c r="BP479" s="76"/>
    </row>
    <row r="480" spans="1:68" ht="15.75" customHeight="1" x14ac:dyDescent="0.3">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6"/>
      <c r="BN480" s="76"/>
      <c r="BO480" s="76"/>
      <c r="BP480" s="76"/>
    </row>
    <row r="481" spans="1:68" ht="15.75" customHeight="1" x14ac:dyDescent="0.3">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6"/>
      <c r="BN481" s="76"/>
      <c r="BO481" s="76"/>
      <c r="BP481" s="76"/>
    </row>
    <row r="482" spans="1:68" ht="15.75" customHeight="1" x14ac:dyDescent="0.3">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c r="AR482" s="76"/>
      <c r="AS482" s="76"/>
      <c r="AT482" s="76"/>
      <c r="AU482" s="76"/>
      <c r="AV482" s="76"/>
      <c r="AW482" s="76"/>
      <c r="AX482" s="76"/>
      <c r="AY482" s="76"/>
      <c r="AZ482" s="76"/>
      <c r="BA482" s="76"/>
      <c r="BB482" s="76"/>
      <c r="BC482" s="76"/>
      <c r="BD482" s="76"/>
      <c r="BE482" s="76"/>
      <c r="BF482" s="76"/>
      <c r="BG482" s="76"/>
      <c r="BH482" s="76"/>
      <c r="BI482" s="76"/>
      <c r="BJ482" s="76"/>
      <c r="BK482" s="76"/>
      <c r="BL482" s="76"/>
      <c r="BM482" s="76"/>
      <c r="BN482" s="76"/>
      <c r="BO482" s="76"/>
      <c r="BP482" s="76"/>
    </row>
    <row r="483" spans="1:68" ht="15.75" customHeight="1" x14ac:dyDescent="0.3">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76"/>
      <c r="AT483" s="76"/>
      <c r="AU483" s="76"/>
      <c r="AV483" s="76"/>
      <c r="AW483" s="76"/>
      <c r="AX483" s="76"/>
      <c r="AY483" s="76"/>
      <c r="AZ483" s="76"/>
      <c r="BA483" s="76"/>
      <c r="BB483" s="76"/>
      <c r="BC483" s="76"/>
      <c r="BD483" s="76"/>
      <c r="BE483" s="76"/>
      <c r="BF483" s="76"/>
      <c r="BG483" s="76"/>
      <c r="BH483" s="76"/>
      <c r="BI483" s="76"/>
      <c r="BJ483" s="76"/>
      <c r="BK483" s="76"/>
      <c r="BL483" s="76"/>
      <c r="BM483" s="76"/>
      <c r="BN483" s="76"/>
      <c r="BO483" s="76"/>
      <c r="BP483" s="76"/>
    </row>
    <row r="484" spans="1:68" ht="15.75" customHeight="1" x14ac:dyDescent="0.3">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c r="AR484" s="76"/>
      <c r="AS484" s="76"/>
      <c r="AT484" s="76"/>
      <c r="AU484" s="76"/>
      <c r="AV484" s="76"/>
      <c r="AW484" s="76"/>
      <c r="AX484" s="76"/>
      <c r="AY484" s="76"/>
      <c r="AZ484" s="76"/>
      <c r="BA484" s="76"/>
      <c r="BB484" s="76"/>
      <c r="BC484" s="76"/>
      <c r="BD484" s="76"/>
      <c r="BE484" s="76"/>
      <c r="BF484" s="76"/>
      <c r="BG484" s="76"/>
      <c r="BH484" s="76"/>
      <c r="BI484" s="76"/>
      <c r="BJ484" s="76"/>
      <c r="BK484" s="76"/>
      <c r="BL484" s="76"/>
      <c r="BM484" s="76"/>
      <c r="BN484" s="76"/>
      <c r="BO484" s="76"/>
      <c r="BP484" s="76"/>
    </row>
    <row r="485" spans="1:68" ht="15.75" customHeight="1" x14ac:dyDescent="0.3">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c r="AR485" s="76"/>
      <c r="AS485" s="76"/>
      <c r="AT485" s="76"/>
      <c r="AU485" s="76"/>
      <c r="AV485" s="76"/>
      <c r="AW485" s="76"/>
      <c r="AX485" s="76"/>
      <c r="AY485" s="76"/>
      <c r="AZ485" s="76"/>
      <c r="BA485" s="76"/>
      <c r="BB485" s="76"/>
      <c r="BC485" s="76"/>
      <c r="BD485" s="76"/>
      <c r="BE485" s="76"/>
      <c r="BF485" s="76"/>
      <c r="BG485" s="76"/>
      <c r="BH485" s="76"/>
      <c r="BI485" s="76"/>
      <c r="BJ485" s="76"/>
      <c r="BK485" s="76"/>
      <c r="BL485" s="76"/>
      <c r="BM485" s="76"/>
      <c r="BN485" s="76"/>
      <c r="BO485" s="76"/>
      <c r="BP485" s="76"/>
    </row>
    <row r="486" spans="1:68" ht="15.75" customHeight="1" x14ac:dyDescent="0.3">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c r="AR486" s="76"/>
      <c r="AS486" s="76"/>
      <c r="AT486" s="76"/>
      <c r="AU486" s="76"/>
      <c r="AV486" s="76"/>
      <c r="AW486" s="76"/>
      <c r="AX486" s="76"/>
      <c r="AY486" s="76"/>
      <c r="AZ486" s="76"/>
      <c r="BA486" s="76"/>
      <c r="BB486" s="76"/>
      <c r="BC486" s="76"/>
      <c r="BD486" s="76"/>
      <c r="BE486" s="76"/>
      <c r="BF486" s="76"/>
      <c r="BG486" s="76"/>
      <c r="BH486" s="76"/>
      <c r="BI486" s="76"/>
      <c r="BJ486" s="76"/>
      <c r="BK486" s="76"/>
      <c r="BL486" s="76"/>
      <c r="BM486" s="76"/>
      <c r="BN486" s="76"/>
      <c r="BO486" s="76"/>
      <c r="BP486" s="76"/>
    </row>
    <row r="487" spans="1:68" ht="15.75" customHeight="1" x14ac:dyDescent="0.3">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c r="AR487" s="76"/>
      <c r="AS487" s="76"/>
      <c r="AT487" s="76"/>
      <c r="AU487" s="76"/>
      <c r="AV487" s="76"/>
      <c r="AW487" s="76"/>
      <c r="AX487" s="76"/>
      <c r="AY487" s="76"/>
      <c r="AZ487" s="76"/>
      <c r="BA487" s="76"/>
      <c r="BB487" s="76"/>
      <c r="BC487" s="76"/>
      <c r="BD487" s="76"/>
      <c r="BE487" s="76"/>
      <c r="BF487" s="76"/>
      <c r="BG487" s="76"/>
      <c r="BH487" s="76"/>
      <c r="BI487" s="76"/>
      <c r="BJ487" s="76"/>
      <c r="BK487" s="76"/>
      <c r="BL487" s="76"/>
      <c r="BM487" s="76"/>
      <c r="BN487" s="76"/>
      <c r="BO487" s="76"/>
      <c r="BP487" s="76"/>
    </row>
    <row r="488" spans="1:68" ht="15.75" customHeight="1" x14ac:dyDescent="0.3">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76"/>
      <c r="AT488" s="76"/>
      <c r="AU488" s="76"/>
      <c r="AV488" s="76"/>
      <c r="AW488" s="76"/>
      <c r="AX488" s="76"/>
      <c r="AY488" s="76"/>
      <c r="AZ488" s="76"/>
      <c r="BA488" s="76"/>
      <c r="BB488" s="76"/>
      <c r="BC488" s="76"/>
      <c r="BD488" s="76"/>
      <c r="BE488" s="76"/>
      <c r="BF488" s="76"/>
      <c r="BG488" s="76"/>
      <c r="BH488" s="76"/>
      <c r="BI488" s="76"/>
      <c r="BJ488" s="76"/>
      <c r="BK488" s="76"/>
      <c r="BL488" s="76"/>
      <c r="BM488" s="76"/>
      <c r="BN488" s="76"/>
      <c r="BO488" s="76"/>
      <c r="BP488" s="76"/>
    </row>
    <row r="489" spans="1:68" ht="15.75" customHeight="1" x14ac:dyDescent="0.3">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Y489" s="76"/>
      <c r="AZ489" s="76"/>
      <c r="BA489" s="76"/>
      <c r="BB489" s="76"/>
      <c r="BC489" s="76"/>
      <c r="BD489" s="76"/>
      <c r="BE489" s="76"/>
      <c r="BF489" s="76"/>
      <c r="BG489" s="76"/>
      <c r="BH489" s="76"/>
      <c r="BI489" s="76"/>
      <c r="BJ489" s="76"/>
      <c r="BK489" s="76"/>
      <c r="BL489" s="76"/>
      <c r="BM489" s="76"/>
      <c r="BN489" s="76"/>
      <c r="BO489" s="76"/>
      <c r="BP489" s="76"/>
    </row>
    <row r="490" spans="1:68" ht="15.75" customHeight="1" x14ac:dyDescent="0.3">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c r="AR490" s="76"/>
      <c r="AS490" s="76"/>
      <c r="AT490" s="76"/>
      <c r="AU490" s="76"/>
      <c r="AV490" s="76"/>
      <c r="AW490" s="76"/>
      <c r="AX490" s="76"/>
      <c r="AY490" s="76"/>
      <c r="AZ490" s="76"/>
      <c r="BA490" s="76"/>
      <c r="BB490" s="76"/>
      <c r="BC490" s="76"/>
      <c r="BD490" s="76"/>
      <c r="BE490" s="76"/>
      <c r="BF490" s="76"/>
      <c r="BG490" s="76"/>
      <c r="BH490" s="76"/>
      <c r="BI490" s="76"/>
      <c r="BJ490" s="76"/>
      <c r="BK490" s="76"/>
      <c r="BL490" s="76"/>
      <c r="BM490" s="76"/>
      <c r="BN490" s="76"/>
      <c r="BO490" s="76"/>
      <c r="BP490" s="76"/>
    </row>
    <row r="491" spans="1:68" ht="15.75" customHeight="1" x14ac:dyDescent="0.3">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c r="AR491" s="76"/>
      <c r="AS491" s="76"/>
      <c r="AT491" s="76"/>
      <c r="AU491" s="76"/>
      <c r="AV491" s="76"/>
      <c r="AW491" s="76"/>
      <c r="AX491" s="76"/>
      <c r="AY491" s="76"/>
      <c r="AZ491" s="76"/>
      <c r="BA491" s="76"/>
      <c r="BB491" s="76"/>
      <c r="BC491" s="76"/>
      <c r="BD491" s="76"/>
      <c r="BE491" s="76"/>
      <c r="BF491" s="76"/>
      <c r="BG491" s="76"/>
      <c r="BH491" s="76"/>
      <c r="BI491" s="76"/>
      <c r="BJ491" s="76"/>
      <c r="BK491" s="76"/>
      <c r="BL491" s="76"/>
      <c r="BM491" s="76"/>
      <c r="BN491" s="76"/>
      <c r="BO491" s="76"/>
      <c r="BP491" s="76"/>
    </row>
    <row r="492" spans="1:68" ht="15.75" customHeight="1" x14ac:dyDescent="0.3">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c r="AY492" s="76"/>
      <c r="AZ492" s="76"/>
      <c r="BA492" s="76"/>
      <c r="BB492" s="76"/>
      <c r="BC492" s="76"/>
      <c r="BD492" s="76"/>
      <c r="BE492" s="76"/>
      <c r="BF492" s="76"/>
      <c r="BG492" s="76"/>
      <c r="BH492" s="76"/>
      <c r="BI492" s="76"/>
      <c r="BJ492" s="76"/>
      <c r="BK492" s="76"/>
      <c r="BL492" s="76"/>
      <c r="BM492" s="76"/>
      <c r="BN492" s="76"/>
      <c r="BO492" s="76"/>
      <c r="BP492" s="76"/>
    </row>
    <row r="493" spans="1:68" ht="15.75" customHeight="1" x14ac:dyDescent="0.3">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76"/>
      <c r="AT493" s="76"/>
      <c r="AU493" s="76"/>
      <c r="AV493" s="76"/>
      <c r="AW493" s="76"/>
      <c r="AX493" s="76"/>
      <c r="AY493" s="76"/>
      <c r="AZ493" s="76"/>
      <c r="BA493" s="76"/>
      <c r="BB493" s="76"/>
      <c r="BC493" s="76"/>
      <c r="BD493" s="76"/>
      <c r="BE493" s="76"/>
      <c r="BF493" s="76"/>
      <c r="BG493" s="76"/>
      <c r="BH493" s="76"/>
      <c r="BI493" s="76"/>
      <c r="BJ493" s="76"/>
      <c r="BK493" s="76"/>
      <c r="BL493" s="76"/>
      <c r="BM493" s="76"/>
      <c r="BN493" s="76"/>
      <c r="BO493" s="76"/>
      <c r="BP493" s="76"/>
    </row>
    <row r="494" spans="1:68" ht="15.75" customHeight="1" x14ac:dyDescent="0.3">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c r="AY494" s="76"/>
      <c r="AZ494" s="76"/>
      <c r="BA494" s="76"/>
      <c r="BB494" s="76"/>
      <c r="BC494" s="76"/>
      <c r="BD494" s="76"/>
      <c r="BE494" s="76"/>
      <c r="BF494" s="76"/>
      <c r="BG494" s="76"/>
      <c r="BH494" s="76"/>
      <c r="BI494" s="76"/>
      <c r="BJ494" s="76"/>
      <c r="BK494" s="76"/>
      <c r="BL494" s="76"/>
      <c r="BM494" s="76"/>
      <c r="BN494" s="76"/>
      <c r="BO494" s="76"/>
      <c r="BP494" s="76"/>
    </row>
    <row r="495" spans="1:68" ht="15.75" customHeight="1" x14ac:dyDescent="0.3">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c r="AR495" s="76"/>
      <c r="AS495" s="76"/>
      <c r="AT495" s="76"/>
      <c r="AU495" s="76"/>
      <c r="AV495" s="76"/>
      <c r="AW495" s="76"/>
      <c r="AX495" s="76"/>
      <c r="AY495" s="76"/>
      <c r="AZ495" s="76"/>
      <c r="BA495" s="76"/>
      <c r="BB495" s="76"/>
      <c r="BC495" s="76"/>
      <c r="BD495" s="76"/>
      <c r="BE495" s="76"/>
      <c r="BF495" s="76"/>
      <c r="BG495" s="76"/>
      <c r="BH495" s="76"/>
      <c r="BI495" s="76"/>
      <c r="BJ495" s="76"/>
      <c r="BK495" s="76"/>
      <c r="BL495" s="76"/>
      <c r="BM495" s="76"/>
      <c r="BN495" s="76"/>
      <c r="BO495" s="76"/>
      <c r="BP495" s="76"/>
    </row>
    <row r="496" spans="1:68" ht="15.75" customHeight="1" x14ac:dyDescent="0.3">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c r="AR496" s="76"/>
      <c r="AS496" s="76"/>
      <c r="AT496" s="76"/>
      <c r="AU496" s="76"/>
      <c r="AV496" s="76"/>
      <c r="AW496" s="76"/>
      <c r="AX496" s="76"/>
      <c r="AY496" s="76"/>
      <c r="AZ496" s="76"/>
      <c r="BA496" s="76"/>
      <c r="BB496" s="76"/>
      <c r="BC496" s="76"/>
      <c r="BD496" s="76"/>
      <c r="BE496" s="76"/>
      <c r="BF496" s="76"/>
      <c r="BG496" s="76"/>
      <c r="BH496" s="76"/>
      <c r="BI496" s="76"/>
      <c r="BJ496" s="76"/>
      <c r="BK496" s="76"/>
      <c r="BL496" s="76"/>
      <c r="BM496" s="76"/>
      <c r="BN496" s="76"/>
      <c r="BO496" s="76"/>
      <c r="BP496" s="76"/>
    </row>
    <row r="497" spans="1:68" ht="15.75" customHeight="1" x14ac:dyDescent="0.3">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c r="AR497" s="76"/>
      <c r="AS497" s="76"/>
      <c r="AT497" s="76"/>
      <c r="AU497" s="76"/>
      <c r="AV497" s="76"/>
      <c r="AW497" s="76"/>
      <c r="AX497" s="76"/>
      <c r="AY497" s="76"/>
      <c r="AZ497" s="76"/>
      <c r="BA497" s="76"/>
      <c r="BB497" s="76"/>
      <c r="BC497" s="76"/>
      <c r="BD497" s="76"/>
      <c r="BE497" s="76"/>
      <c r="BF497" s="76"/>
      <c r="BG497" s="76"/>
      <c r="BH497" s="76"/>
      <c r="BI497" s="76"/>
      <c r="BJ497" s="76"/>
      <c r="BK497" s="76"/>
      <c r="BL497" s="76"/>
      <c r="BM497" s="76"/>
      <c r="BN497" s="76"/>
      <c r="BO497" s="76"/>
      <c r="BP497" s="76"/>
    </row>
    <row r="498" spans="1:68" ht="15.75" customHeight="1" x14ac:dyDescent="0.3">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c r="AR498" s="76"/>
      <c r="AS498" s="76"/>
      <c r="AT498" s="76"/>
      <c r="AU498" s="76"/>
      <c r="AV498" s="76"/>
      <c r="AW498" s="76"/>
      <c r="AX498" s="76"/>
      <c r="AY498" s="76"/>
      <c r="AZ498" s="76"/>
      <c r="BA498" s="76"/>
      <c r="BB498" s="76"/>
      <c r="BC498" s="76"/>
      <c r="BD498" s="76"/>
      <c r="BE498" s="76"/>
      <c r="BF498" s="76"/>
      <c r="BG498" s="76"/>
      <c r="BH498" s="76"/>
      <c r="BI498" s="76"/>
      <c r="BJ498" s="76"/>
      <c r="BK498" s="76"/>
      <c r="BL498" s="76"/>
      <c r="BM498" s="76"/>
      <c r="BN498" s="76"/>
      <c r="BO498" s="76"/>
      <c r="BP498" s="76"/>
    </row>
    <row r="499" spans="1:68" ht="15.75" customHeight="1" x14ac:dyDescent="0.3">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Y499" s="76"/>
      <c r="AZ499" s="76"/>
      <c r="BA499" s="76"/>
      <c r="BB499" s="76"/>
      <c r="BC499" s="76"/>
      <c r="BD499" s="76"/>
      <c r="BE499" s="76"/>
      <c r="BF499" s="76"/>
      <c r="BG499" s="76"/>
      <c r="BH499" s="76"/>
      <c r="BI499" s="76"/>
      <c r="BJ499" s="76"/>
      <c r="BK499" s="76"/>
      <c r="BL499" s="76"/>
      <c r="BM499" s="76"/>
      <c r="BN499" s="76"/>
      <c r="BO499" s="76"/>
      <c r="BP499" s="76"/>
    </row>
    <row r="500" spans="1:68" ht="15.75" customHeight="1" x14ac:dyDescent="0.3">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Y500" s="76"/>
      <c r="AZ500" s="76"/>
      <c r="BA500" s="76"/>
      <c r="BB500" s="76"/>
      <c r="BC500" s="76"/>
      <c r="BD500" s="76"/>
      <c r="BE500" s="76"/>
      <c r="BF500" s="76"/>
      <c r="BG500" s="76"/>
      <c r="BH500" s="76"/>
      <c r="BI500" s="76"/>
      <c r="BJ500" s="76"/>
      <c r="BK500" s="76"/>
      <c r="BL500" s="76"/>
      <c r="BM500" s="76"/>
      <c r="BN500" s="76"/>
      <c r="BO500" s="76"/>
      <c r="BP500" s="76"/>
    </row>
    <row r="501" spans="1:68" ht="15.75" customHeight="1" x14ac:dyDescent="0.3">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c r="AR501" s="76"/>
      <c r="AS501" s="76"/>
      <c r="AT501" s="76"/>
      <c r="AU501" s="76"/>
      <c r="AV501" s="76"/>
      <c r="AW501" s="76"/>
      <c r="AX501" s="76"/>
      <c r="AY501" s="76"/>
      <c r="AZ501" s="76"/>
      <c r="BA501" s="76"/>
      <c r="BB501" s="76"/>
      <c r="BC501" s="76"/>
      <c r="BD501" s="76"/>
      <c r="BE501" s="76"/>
      <c r="BF501" s="76"/>
      <c r="BG501" s="76"/>
      <c r="BH501" s="76"/>
      <c r="BI501" s="76"/>
      <c r="BJ501" s="76"/>
      <c r="BK501" s="76"/>
      <c r="BL501" s="76"/>
      <c r="BM501" s="76"/>
      <c r="BN501" s="76"/>
      <c r="BO501" s="76"/>
      <c r="BP501" s="76"/>
    </row>
    <row r="502" spans="1:68" ht="15.75" customHeight="1" x14ac:dyDescent="0.3">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c r="AY502" s="76"/>
      <c r="AZ502" s="76"/>
      <c r="BA502" s="76"/>
      <c r="BB502" s="76"/>
      <c r="BC502" s="76"/>
      <c r="BD502" s="76"/>
      <c r="BE502" s="76"/>
      <c r="BF502" s="76"/>
      <c r="BG502" s="76"/>
      <c r="BH502" s="76"/>
      <c r="BI502" s="76"/>
      <c r="BJ502" s="76"/>
      <c r="BK502" s="76"/>
      <c r="BL502" s="76"/>
      <c r="BM502" s="76"/>
      <c r="BN502" s="76"/>
      <c r="BO502" s="76"/>
      <c r="BP502" s="76"/>
    </row>
    <row r="503" spans="1:68" ht="15.75" customHeight="1" x14ac:dyDescent="0.3">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76"/>
      <c r="AT503" s="76"/>
      <c r="AU503" s="76"/>
      <c r="AV503" s="76"/>
      <c r="AW503" s="76"/>
      <c r="AX503" s="76"/>
      <c r="AY503" s="76"/>
      <c r="AZ503" s="76"/>
      <c r="BA503" s="76"/>
      <c r="BB503" s="76"/>
      <c r="BC503" s="76"/>
      <c r="BD503" s="76"/>
      <c r="BE503" s="76"/>
      <c r="BF503" s="76"/>
      <c r="BG503" s="76"/>
      <c r="BH503" s="76"/>
      <c r="BI503" s="76"/>
      <c r="BJ503" s="76"/>
      <c r="BK503" s="76"/>
      <c r="BL503" s="76"/>
      <c r="BM503" s="76"/>
      <c r="BN503" s="76"/>
      <c r="BO503" s="76"/>
      <c r="BP503" s="76"/>
    </row>
    <row r="504" spans="1:68" ht="15.75" customHeight="1" x14ac:dyDescent="0.3">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c r="AY504" s="76"/>
      <c r="AZ504" s="76"/>
      <c r="BA504" s="76"/>
      <c r="BB504" s="76"/>
      <c r="BC504" s="76"/>
      <c r="BD504" s="76"/>
      <c r="BE504" s="76"/>
      <c r="BF504" s="76"/>
      <c r="BG504" s="76"/>
      <c r="BH504" s="76"/>
      <c r="BI504" s="76"/>
      <c r="BJ504" s="76"/>
      <c r="BK504" s="76"/>
      <c r="BL504" s="76"/>
      <c r="BM504" s="76"/>
      <c r="BN504" s="76"/>
      <c r="BO504" s="76"/>
      <c r="BP504" s="76"/>
    </row>
    <row r="505" spans="1:68" ht="15.75" customHeight="1" x14ac:dyDescent="0.3">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c r="AY505" s="76"/>
      <c r="AZ505" s="76"/>
      <c r="BA505" s="76"/>
      <c r="BB505" s="76"/>
      <c r="BC505" s="76"/>
      <c r="BD505" s="76"/>
      <c r="BE505" s="76"/>
      <c r="BF505" s="76"/>
      <c r="BG505" s="76"/>
      <c r="BH505" s="76"/>
      <c r="BI505" s="76"/>
      <c r="BJ505" s="76"/>
      <c r="BK505" s="76"/>
      <c r="BL505" s="76"/>
      <c r="BM505" s="76"/>
      <c r="BN505" s="76"/>
      <c r="BO505" s="76"/>
      <c r="BP505" s="76"/>
    </row>
    <row r="506" spans="1:68" ht="15.75" customHeight="1" x14ac:dyDescent="0.3">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c r="AR506" s="76"/>
      <c r="AS506" s="76"/>
      <c r="AT506" s="76"/>
      <c r="AU506" s="76"/>
      <c r="AV506" s="76"/>
      <c r="AW506" s="76"/>
      <c r="AX506" s="76"/>
      <c r="AY506" s="76"/>
      <c r="AZ506" s="76"/>
      <c r="BA506" s="76"/>
      <c r="BB506" s="76"/>
      <c r="BC506" s="76"/>
      <c r="BD506" s="76"/>
      <c r="BE506" s="76"/>
      <c r="BF506" s="76"/>
      <c r="BG506" s="76"/>
      <c r="BH506" s="76"/>
      <c r="BI506" s="76"/>
      <c r="BJ506" s="76"/>
      <c r="BK506" s="76"/>
      <c r="BL506" s="76"/>
      <c r="BM506" s="76"/>
      <c r="BN506" s="76"/>
      <c r="BO506" s="76"/>
      <c r="BP506" s="76"/>
    </row>
    <row r="507" spans="1:68" ht="15.75" customHeight="1" x14ac:dyDescent="0.3">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c r="AY507" s="76"/>
      <c r="AZ507" s="76"/>
      <c r="BA507" s="76"/>
      <c r="BB507" s="76"/>
      <c r="BC507" s="76"/>
      <c r="BD507" s="76"/>
      <c r="BE507" s="76"/>
      <c r="BF507" s="76"/>
      <c r="BG507" s="76"/>
      <c r="BH507" s="76"/>
      <c r="BI507" s="76"/>
      <c r="BJ507" s="76"/>
      <c r="BK507" s="76"/>
      <c r="BL507" s="76"/>
      <c r="BM507" s="76"/>
      <c r="BN507" s="76"/>
      <c r="BO507" s="76"/>
      <c r="BP507" s="76"/>
    </row>
    <row r="508" spans="1:68" ht="15.75" customHeight="1" x14ac:dyDescent="0.3">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c r="AR508" s="76"/>
      <c r="AS508" s="76"/>
      <c r="AT508" s="76"/>
      <c r="AU508" s="76"/>
      <c r="AV508" s="76"/>
      <c r="AW508" s="76"/>
      <c r="AX508" s="76"/>
      <c r="AY508" s="76"/>
      <c r="AZ508" s="76"/>
      <c r="BA508" s="76"/>
      <c r="BB508" s="76"/>
      <c r="BC508" s="76"/>
      <c r="BD508" s="76"/>
      <c r="BE508" s="76"/>
      <c r="BF508" s="76"/>
      <c r="BG508" s="76"/>
      <c r="BH508" s="76"/>
      <c r="BI508" s="76"/>
      <c r="BJ508" s="76"/>
      <c r="BK508" s="76"/>
      <c r="BL508" s="76"/>
      <c r="BM508" s="76"/>
      <c r="BN508" s="76"/>
      <c r="BO508" s="76"/>
      <c r="BP508" s="76"/>
    </row>
    <row r="509" spans="1:68" ht="15.75" customHeight="1" x14ac:dyDescent="0.3">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76"/>
      <c r="AT509" s="76"/>
      <c r="AU509" s="76"/>
      <c r="AV509" s="76"/>
      <c r="AW509" s="76"/>
      <c r="AX509" s="76"/>
      <c r="AY509" s="76"/>
      <c r="AZ509" s="76"/>
      <c r="BA509" s="76"/>
      <c r="BB509" s="76"/>
      <c r="BC509" s="76"/>
      <c r="BD509" s="76"/>
      <c r="BE509" s="76"/>
      <c r="BF509" s="76"/>
      <c r="BG509" s="76"/>
      <c r="BH509" s="76"/>
      <c r="BI509" s="76"/>
      <c r="BJ509" s="76"/>
      <c r="BK509" s="76"/>
      <c r="BL509" s="76"/>
      <c r="BM509" s="76"/>
      <c r="BN509" s="76"/>
      <c r="BO509" s="76"/>
      <c r="BP509" s="76"/>
    </row>
    <row r="510" spans="1:68" ht="15.75" customHeight="1" x14ac:dyDescent="0.3">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76"/>
      <c r="AT510" s="76"/>
      <c r="AU510" s="76"/>
      <c r="AV510" s="76"/>
      <c r="AW510" s="76"/>
      <c r="AX510" s="76"/>
      <c r="AY510" s="76"/>
      <c r="AZ510" s="76"/>
      <c r="BA510" s="76"/>
      <c r="BB510" s="76"/>
      <c r="BC510" s="76"/>
      <c r="BD510" s="76"/>
      <c r="BE510" s="76"/>
      <c r="BF510" s="76"/>
      <c r="BG510" s="76"/>
      <c r="BH510" s="76"/>
      <c r="BI510" s="76"/>
      <c r="BJ510" s="76"/>
      <c r="BK510" s="76"/>
      <c r="BL510" s="76"/>
      <c r="BM510" s="76"/>
      <c r="BN510" s="76"/>
      <c r="BO510" s="76"/>
      <c r="BP510" s="76"/>
    </row>
    <row r="511" spans="1:68" ht="15.75" customHeight="1" x14ac:dyDescent="0.3">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c r="AY511" s="76"/>
      <c r="AZ511" s="76"/>
      <c r="BA511" s="76"/>
      <c r="BB511" s="76"/>
      <c r="BC511" s="76"/>
      <c r="BD511" s="76"/>
      <c r="BE511" s="76"/>
      <c r="BF511" s="76"/>
      <c r="BG511" s="76"/>
      <c r="BH511" s="76"/>
      <c r="BI511" s="76"/>
      <c r="BJ511" s="76"/>
      <c r="BK511" s="76"/>
      <c r="BL511" s="76"/>
      <c r="BM511" s="76"/>
      <c r="BN511" s="76"/>
      <c r="BO511" s="76"/>
      <c r="BP511" s="76"/>
    </row>
    <row r="512" spans="1:68" ht="15.75" customHeight="1" x14ac:dyDescent="0.3">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c r="AR512" s="76"/>
      <c r="AS512" s="76"/>
      <c r="AT512" s="76"/>
      <c r="AU512" s="76"/>
      <c r="AV512" s="76"/>
      <c r="AW512" s="76"/>
      <c r="AX512" s="76"/>
      <c r="AY512" s="76"/>
      <c r="AZ512" s="76"/>
      <c r="BA512" s="76"/>
      <c r="BB512" s="76"/>
      <c r="BC512" s="76"/>
      <c r="BD512" s="76"/>
      <c r="BE512" s="76"/>
      <c r="BF512" s="76"/>
      <c r="BG512" s="76"/>
      <c r="BH512" s="76"/>
      <c r="BI512" s="76"/>
      <c r="BJ512" s="76"/>
      <c r="BK512" s="76"/>
      <c r="BL512" s="76"/>
      <c r="BM512" s="76"/>
      <c r="BN512" s="76"/>
      <c r="BO512" s="76"/>
      <c r="BP512" s="76"/>
    </row>
    <row r="513" spans="1:68" ht="15.75" customHeight="1" x14ac:dyDescent="0.3">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c r="AY513" s="76"/>
      <c r="AZ513" s="76"/>
      <c r="BA513" s="76"/>
      <c r="BB513" s="76"/>
      <c r="BC513" s="76"/>
      <c r="BD513" s="76"/>
      <c r="BE513" s="76"/>
      <c r="BF513" s="76"/>
      <c r="BG513" s="76"/>
      <c r="BH513" s="76"/>
      <c r="BI513" s="76"/>
      <c r="BJ513" s="76"/>
      <c r="BK513" s="76"/>
      <c r="BL513" s="76"/>
      <c r="BM513" s="76"/>
      <c r="BN513" s="76"/>
      <c r="BO513" s="76"/>
      <c r="BP513" s="76"/>
    </row>
    <row r="514" spans="1:68" ht="15.75" customHeight="1" x14ac:dyDescent="0.3">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c r="AR514" s="76"/>
      <c r="AS514" s="76"/>
      <c r="AT514" s="76"/>
      <c r="AU514" s="76"/>
      <c r="AV514" s="76"/>
      <c r="AW514" s="76"/>
      <c r="AX514" s="76"/>
      <c r="AY514" s="76"/>
      <c r="AZ514" s="76"/>
      <c r="BA514" s="76"/>
      <c r="BB514" s="76"/>
      <c r="BC514" s="76"/>
      <c r="BD514" s="76"/>
      <c r="BE514" s="76"/>
      <c r="BF514" s="76"/>
      <c r="BG514" s="76"/>
      <c r="BH514" s="76"/>
      <c r="BI514" s="76"/>
      <c r="BJ514" s="76"/>
      <c r="BK514" s="76"/>
      <c r="BL514" s="76"/>
      <c r="BM514" s="76"/>
      <c r="BN514" s="76"/>
      <c r="BO514" s="76"/>
      <c r="BP514" s="76"/>
    </row>
    <row r="515" spans="1:68" ht="15.75" customHeight="1" x14ac:dyDescent="0.3">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c r="AR515" s="76"/>
      <c r="AS515" s="76"/>
      <c r="AT515" s="76"/>
      <c r="AU515" s="76"/>
      <c r="AV515" s="76"/>
      <c r="AW515" s="76"/>
      <c r="AX515" s="76"/>
      <c r="AY515" s="76"/>
      <c r="AZ515" s="76"/>
      <c r="BA515" s="76"/>
      <c r="BB515" s="76"/>
      <c r="BC515" s="76"/>
      <c r="BD515" s="76"/>
      <c r="BE515" s="76"/>
      <c r="BF515" s="76"/>
      <c r="BG515" s="76"/>
      <c r="BH515" s="76"/>
      <c r="BI515" s="76"/>
      <c r="BJ515" s="76"/>
      <c r="BK515" s="76"/>
      <c r="BL515" s="76"/>
      <c r="BM515" s="76"/>
      <c r="BN515" s="76"/>
      <c r="BO515" s="76"/>
      <c r="BP515" s="76"/>
    </row>
    <row r="516" spans="1:68" ht="15.75" customHeight="1" x14ac:dyDescent="0.3">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c r="AR516" s="76"/>
      <c r="AS516" s="76"/>
      <c r="AT516" s="76"/>
      <c r="AU516" s="76"/>
      <c r="AV516" s="76"/>
      <c r="AW516" s="76"/>
      <c r="AX516" s="76"/>
      <c r="AY516" s="76"/>
      <c r="AZ516" s="76"/>
      <c r="BA516" s="76"/>
      <c r="BB516" s="76"/>
      <c r="BC516" s="76"/>
      <c r="BD516" s="76"/>
      <c r="BE516" s="76"/>
      <c r="BF516" s="76"/>
      <c r="BG516" s="76"/>
      <c r="BH516" s="76"/>
      <c r="BI516" s="76"/>
      <c r="BJ516" s="76"/>
      <c r="BK516" s="76"/>
      <c r="BL516" s="76"/>
      <c r="BM516" s="76"/>
      <c r="BN516" s="76"/>
      <c r="BO516" s="76"/>
      <c r="BP516" s="76"/>
    </row>
    <row r="517" spans="1:68" ht="15.75" customHeight="1" x14ac:dyDescent="0.3">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c r="AR517" s="76"/>
      <c r="AS517" s="76"/>
      <c r="AT517" s="76"/>
      <c r="AU517" s="76"/>
      <c r="AV517" s="76"/>
      <c r="AW517" s="76"/>
      <c r="AX517" s="76"/>
      <c r="AY517" s="76"/>
      <c r="AZ517" s="76"/>
      <c r="BA517" s="76"/>
      <c r="BB517" s="76"/>
      <c r="BC517" s="76"/>
      <c r="BD517" s="76"/>
      <c r="BE517" s="76"/>
      <c r="BF517" s="76"/>
      <c r="BG517" s="76"/>
      <c r="BH517" s="76"/>
      <c r="BI517" s="76"/>
      <c r="BJ517" s="76"/>
      <c r="BK517" s="76"/>
      <c r="BL517" s="76"/>
      <c r="BM517" s="76"/>
      <c r="BN517" s="76"/>
      <c r="BO517" s="76"/>
      <c r="BP517" s="76"/>
    </row>
    <row r="518" spans="1:68" ht="15.75" customHeight="1" x14ac:dyDescent="0.3">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c r="AR518" s="76"/>
      <c r="AS518" s="76"/>
      <c r="AT518" s="76"/>
      <c r="AU518" s="76"/>
      <c r="AV518" s="76"/>
      <c r="AW518" s="76"/>
      <c r="AX518" s="76"/>
      <c r="AY518" s="76"/>
      <c r="AZ518" s="76"/>
      <c r="BA518" s="76"/>
      <c r="BB518" s="76"/>
      <c r="BC518" s="76"/>
      <c r="BD518" s="76"/>
      <c r="BE518" s="76"/>
      <c r="BF518" s="76"/>
      <c r="BG518" s="76"/>
      <c r="BH518" s="76"/>
      <c r="BI518" s="76"/>
      <c r="BJ518" s="76"/>
      <c r="BK518" s="76"/>
      <c r="BL518" s="76"/>
      <c r="BM518" s="76"/>
      <c r="BN518" s="76"/>
      <c r="BO518" s="76"/>
      <c r="BP518" s="76"/>
    </row>
    <row r="519" spans="1:68" ht="15.75" customHeight="1" x14ac:dyDescent="0.3">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c r="AR519" s="76"/>
      <c r="AS519" s="76"/>
      <c r="AT519" s="76"/>
      <c r="AU519" s="76"/>
      <c r="AV519" s="76"/>
      <c r="AW519" s="76"/>
      <c r="AX519" s="76"/>
      <c r="AY519" s="76"/>
      <c r="AZ519" s="76"/>
      <c r="BA519" s="76"/>
      <c r="BB519" s="76"/>
      <c r="BC519" s="76"/>
      <c r="BD519" s="76"/>
      <c r="BE519" s="76"/>
      <c r="BF519" s="76"/>
      <c r="BG519" s="76"/>
      <c r="BH519" s="76"/>
      <c r="BI519" s="76"/>
      <c r="BJ519" s="76"/>
      <c r="BK519" s="76"/>
      <c r="BL519" s="76"/>
      <c r="BM519" s="76"/>
      <c r="BN519" s="76"/>
      <c r="BO519" s="76"/>
      <c r="BP519" s="76"/>
    </row>
    <row r="520" spans="1:68" ht="15.75" customHeight="1" x14ac:dyDescent="0.3">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c r="AR520" s="76"/>
      <c r="AS520" s="76"/>
      <c r="AT520" s="76"/>
      <c r="AU520" s="76"/>
      <c r="AV520" s="76"/>
      <c r="AW520" s="76"/>
      <c r="AX520" s="76"/>
      <c r="AY520" s="76"/>
      <c r="AZ520" s="76"/>
      <c r="BA520" s="76"/>
      <c r="BB520" s="76"/>
      <c r="BC520" s="76"/>
      <c r="BD520" s="76"/>
      <c r="BE520" s="76"/>
      <c r="BF520" s="76"/>
      <c r="BG520" s="76"/>
      <c r="BH520" s="76"/>
      <c r="BI520" s="76"/>
      <c r="BJ520" s="76"/>
      <c r="BK520" s="76"/>
      <c r="BL520" s="76"/>
      <c r="BM520" s="76"/>
      <c r="BN520" s="76"/>
      <c r="BO520" s="76"/>
      <c r="BP520" s="76"/>
    </row>
    <row r="521" spans="1:68" ht="15.75" customHeight="1" x14ac:dyDescent="0.3">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c r="AR521" s="76"/>
      <c r="AS521" s="76"/>
      <c r="AT521" s="76"/>
      <c r="AU521" s="76"/>
      <c r="AV521" s="76"/>
      <c r="AW521" s="76"/>
      <c r="AX521" s="76"/>
      <c r="AY521" s="76"/>
      <c r="AZ521" s="76"/>
      <c r="BA521" s="76"/>
      <c r="BB521" s="76"/>
      <c r="BC521" s="76"/>
      <c r="BD521" s="76"/>
      <c r="BE521" s="76"/>
      <c r="BF521" s="76"/>
      <c r="BG521" s="76"/>
      <c r="BH521" s="76"/>
      <c r="BI521" s="76"/>
      <c r="BJ521" s="76"/>
      <c r="BK521" s="76"/>
      <c r="BL521" s="76"/>
      <c r="BM521" s="76"/>
      <c r="BN521" s="76"/>
      <c r="BO521" s="76"/>
      <c r="BP521" s="76"/>
    </row>
    <row r="522" spans="1:68" ht="15.75" customHeight="1" x14ac:dyDescent="0.3">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c r="AR522" s="76"/>
      <c r="AS522" s="76"/>
      <c r="AT522" s="76"/>
      <c r="AU522" s="76"/>
      <c r="AV522" s="76"/>
      <c r="AW522" s="76"/>
      <c r="AX522" s="76"/>
      <c r="AY522" s="76"/>
      <c r="AZ522" s="76"/>
      <c r="BA522" s="76"/>
      <c r="BB522" s="76"/>
      <c r="BC522" s="76"/>
      <c r="BD522" s="76"/>
      <c r="BE522" s="76"/>
      <c r="BF522" s="76"/>
      <c r="BG522" s="76"/>
      <c r="BH522" s="76"/>
      <c r="BI522" s="76"/>
      <c r="BJ522" s="76"/>
      <c r="BK522" s="76"/>
      <c r="BL522" s="76"/>
      <c r="BM522" s="76"/>
      <c r="BN522" s="76"/>
      <c r="BO522" s="76"/>
      <c r="BP522" s="76"/>
    </row>
    <row r="523" spans="1:68" ht="15.75" customHeight="1" x14ac:dyDescent="0.3">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c r="AR523" s="76"/>
      <c r="AS523" s="76"/>
      <c r="AT523" s="76"/>
      <c r="AU523" s="76"/>
      <c r="AV523" s="76"/>
      <c r="AW523" s="76"/>
      <c r="AX523" s="76"/>
      <c r="AY523" s="76"/>
      <c r="AZ523" s="76"/>
      <c r="BA523" s="76"/>
      <c r="BB523" s="76"/>
      <c r="BC523" s="76"/>
      <c r="BD523" s="76"/>
      <c r="BE523" s="76"/>
      <c r="BF523" s="76"/>
      <c r="BG523" s="76"/>
      <c r="BH523" s="76"/>
      <c r="BI523" s="76"/>
      <c r="BJ523" s="76"/>
      <c r="BK523" s="76"/>
      <c r="BL523" s="76"/>
      <c r="BM523" s="76"/>
      <c r="BN523" s="76"/>
      <c r="BO523" s="76"/>
      <c r="BP523" s="76"/>
    </row>
    <row r="524" spans="1:68" ht="15.75" customHeight="1" x14ac:dyDescent="0.3">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c r="AR524" s="76"/>
      <c r="AS524" s="76"/>
      <c r="AT524" s="76"/>
      <c r="AU524" s="76"/>
      <c r="AV524" s="76"/>
      <c r="AW524" s="76"/>
      <c r="AX524" s="76"/>
      <c r="AY524" s="76"/>
      <c r="AZ524" s="76"/>
      <c r="BA524" s="76"/>
      <c r="BB524" s="76"/>
      <c r="BC524" s="76"/>
      <c r="BD524" s="76"/>
      <c r="BE524" s="76"/>
      <c r="BF524" s="76"/>
      <c r="BG524" s="76"/>
      <c r="BH524" s="76"/>
      <c r="BI524" s="76"/>
      <c r="BJ524" s="76"/>
      <c r="BK524" s="76"/>
      <c r="BL524" s="76"/>
      <c r="BM524" s="76"/>
      <c r="BN524" s="76"/>
      <c r="BO524" s="76"/>
      <c r="BP524" s="76"/>
    </row>
    <row r="525" spans="1:68" ht="15.75" customHeight="1" x14ac:dyDescent="0.3">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c r="AT525" s="76"/>
      <c r="AU525" s="76"/>
      <c r="AV525" s="76"/>
      <c r="AW525" s="76"/>
      <c r="AX525" s="76"/>
      <c r="AY525" s="76"/>
      <c r="AZ525" s="76"/>
      <c r="BA525" s="76"/>
      <c r="BB525" s="76"/>
      <c r="BC525" s="76"/>
      <c r="BD525" s="76"/>
      <c r="BE525" s="76"/>
      <c r="BF525" s="76"/>
      <c r="BG525" s="76"/>
      <c r="BH525" s="76"/>
      <c r="BI525" s="76"/>
      <c r="BJ525" s="76"/>
      <c r="BK525" s="76"/>
      <c r="BL525" s="76"/>
      <c r="BM525" s="76"/>
      <c r="BN525" s="76"/>
      <c r="BO525" s="76"/>
      <c r="BP525" s="76"/>
    </row>
    <row r="526" spans="1:68" ht="15.75" customHeight="1" x14ac:dyDescent="0.3">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c r="AR526" s="76"/>
      <c r="AS526" s="76"/>
      <c r="AT526" s="76"/>
      <c r="AU526" s="76"/>
      <c r="AV526" s="76"/>
      <c r="AW526" s="76"/>
      <c r="AX526" s="76"/>
      <c r="AY526" s="76"/>
      <c r="AZ526" s="76"/>
      <c r="BA526" s="76"/>
      <c r="BB526" s="76"/>
      <c r="BC526" s="76"/>
      <c r="BD526" s="76"/>
      <c r="BE526" s="76"/>
      <c r="BF526" s="76"/>
      <c r="BG526" s="76"/>
      <c r="BH526" s="76"/>
      <c r="BI526" s="76"/>
      <c r="BJ526" s="76"/>
      <c r="BK526" s="76"/>
      <c r="BL526" s="76"/>
      <c r="BM526" s="76"/>
      <c r="BN526" s="76"/>
      <c r="BO526" s="76"/>
      <c r="BP526" s="76"/>
    </row>
    <row r="527" spans="1:68" ht="15.75" customHeight="1" x14ac:dyDescent="0.3">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c r="AT527" s="76"/>
      <c r="AU527" s="76"/>
      <c r="AV527" s="76"/>
      <c r="AW527" s="76"/>
      <c r="AX527" s="76"/>
      <c r="AY527" s="76"/>
      <c r="AZ527" s="76"/>
      <c r="BA527" s="76"/>
      <c r="BB527" s="76"/>
      <c r="BC527" s="76"/>
      <c r="BD527" s="76"/>
      <c r="BE527" s="76"/>
      <c r="BF527" s="76"/>
      <c r="BG527" s="76"/>
      <c r="BH527" s="76"/>
      <c r="BI527" s="76"/>
      <c r="BJ527" s="76"/>
      <c r="BK527" s="76"/>
      <c r="BL527" s="76"/>
      <c r="BM527" s="76"/>
      <c r="BN527" s="76"/>
      <c r="BO527" s="76"/>
      <c r="BP527" s="76"/>
    </row>
    <row r="528" spans="1:68" ht="15.75" customHeight="1" x14ac:dyDescent="0.3">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c r="AT528" s="76"/>
      <c r="AU528" s="76"/>
      <c r="AV528" s="76"/>
      <c r="AW528" s="76"/>
      <c r="AX528" s="76"/>
      <c r="AY528" s="76"/>
      <c r="AZ528" s="76"/>
      <c r="BA528" s="76"/>
      <c r="BB528" s="76"/>
      <c r="BC528" s="76"/>
      <c r="BD528" s="76"/>
      <c r="BE528" s="76"/>
      <c r="BF528" s="76"/>
      <c r="BG528" s="76"/>
      <c r="BH528" s="76"/>
      <c r="BI528" s="76"/>
      <c r="BJ528" s="76"/>
      <c r="BK528" s="76"/>
      <c r="BL528" s="76"/>
      <c r="BM528" s="76"/>
      <c r="BN528" s="76"/>
      <c r="BO528" s="76"/>
      <c r="BP528" s="76"/>
    </row>
    <row r="529" spans="1:68" ht="15.75" customHeight="1" x14ac:dyDescent="0.3">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c r="AR529" s="76"/>
      <c r="AS529" s="76"/>
      <c r="AT529" s="76"/>
      <c r="AU529" s="76"/>
      <c r="AV529" s="76"/>
      <c r="AW529" s="76"/>
      <c r="AX529" s="76"/>
      <c r="AY529" s="76"/>
      <c r="AZ529" s="76"/>
      <c r="BA529" s="76"/>
      <c r="BB529" s="76"/>
      <c r="BC529" s="76"/>
      <c r="BD529" s="76"/>
      <c r="BE529" s="76"/>
      <c r="BF529" s="76"/>
      <c r="BG529" s="76"/>
      <c r="BH529" s="76"/>
      <c r="BI529" s="76"/>
      <c r="BJ529" s="76"/>
      <c r="BK529" s="76"/>
      <c r="BL529" s="76"/>
      <c r="BM529" s="76"/>
      <c r="BN529" s="76"/>
      <c r="BO529" s="76"/>
      <c r="BP529" s="76"/>
    </row>
    <row r="530" spans="1:68" ht="15.75" customHeight="1" x14ac:dyDescent="0.3">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c r="AT530" s="76"/>
      <c r="AU530" s="76"/>
      <c r="AV530" s="76"/>
      <c r="AW530" s="76"/>
      <c r="AX530" s="76"/>
      <c r="AY530" s="76"/>
      <c r="AZ530" s="76"/>
      <c r="BA530" s="76"/>
      <c r="BB530" s="76"/>
      <c r="BC530" s="76"/>
      <c r="BD530" s="76"/>
      <c r="BE530" s="76"/>
      <c r="BF530" s="76"/>
      <c r="BG530" s="76"/>
      <c r="BH530" s="76"/>
      <c r="BI530" s="76"/>
      <c r="BJ530" s="76"/>
      <c r="BK530" s="76"/>
      <c r="BL530" s="76"/>
      <c r="BM530" s="76"/>
      <c r="BN530" s="76"/>
      <c r="BO530" s="76"/>
      <c r="BP530" s="76"/>
    </row>
    <row r="531" spans="1:68" ht="15.75" customHeight="1" x14ac:dyDescent="0.3">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76"/>
      <c r="AT531" s="76"/>
      <c r="AU531" s="76"/>
      <c r="AV531" s="76"/>
      <c r="AW531" s="76"/>
      <c r="AX531" s="76"/>
      <c r="AY531" s="76"/>
      <c r="AZ531" s="76"/>
      <c r="BA531" s="76"/>
      <c r="BB531" s="76"/>
      <c r="BC531" s="76"/>
      <c r="BD531" s="76"/>
      <c r="BE531" s="76"/>
      <c r="BF531" s="76"/>
      <c r="BG531" s="76"/>
      <c r="BH531" s="76"/>
      <c r="BI531" s="76"/>
      <c r="BJ531" s="76"/>
      <c r="BK531" s="76"/>
      <c r="BL531" s="76"/>
      <c r="BM531" s="76"/>
      <c r="BN531" s="76"/>
      <c r="BO531" s="76"/>
      <c r="BP531" s="76"/>
    </row>
    <row r="532" spans="1:68" ht="15.75" customHeight="1" x14ac:dyDescent="0.3">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76"/>
      <c r="AT532" s="76"/>
      <c r="AU532" s="76"/>
      <c r="AV532" s="76"/>
      <c r="AW532" s="76"/>
      <c r="AX532" s="76"/>
      <c r="AY532" s="76"/>
      <c r="AZ532" s="76"/>
      <c r="BA532" s="76"/>
      <c r="BB532" s="76"/>
      <c r="BC532" s="76"/>
      <c r="BD532" s="76"/>
      <c r="BE532" s="76"/>
      <c r="BF532" s="76"/>
      <c r="BG532" s="76"/>
      <c r="BH532" s="76"/>
      <c r="BI532" s="76"/>
      <c r="BJ532" s="76"/>
      <c r="BK532" s="76"/>
      <c r="BL532" s="76"/>
      <c r="BM532" s="76"/>
      <c r="BN532" s="76"/>
      <c r="BO532" s="76"/>
      <c r="BP532" s="76"/>
    </row>
    <row r="533" spans="1:68" ht="15.75" customHeight="1" x14ac:dyDescent="0.3">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76"/>
      <c r="AT533" s="76"/>
      <c r="AU533" s="76"/>
      <c r="AV533" s="76"/>
      <c r="AW533" s="76"/>
      <c r="AX533" s="76"/>
      <c r="AY533" s="76"/>
      <c r="AZ533" s="76"/>
      <c r="BA533" s="76"/>
      <c r="BB533" s="76"/>
      <c r="BC533" s="76"/>
      <c r="BD533" s="76"/>
      <c r="BE533" s="76"/>
      <c r="BF533" s="76"/>
      <c r="BG533" s="76"/>
      <c r="BH533" s="76"/>
      <c r="BI533" s="76"/>
      <c r="BJ533" s="76"/>
      <c r="BK533" s="76"/>
      <c r="BL533" s="76"/>
      <c r="BM533" s="76"/>
      <c r="BN533" s="76"/>
      <c r="BO533" s="76"/>
      <c r="BP533" s="76"/>
    </row>
    <row r="534" spans="1:68" ht="15.75" customHeight="1" x14ac:dyDescent="0.3">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76"/>
      <c r="BA534" s="76"/>
      <c r="BB534" s="76"/>
      <c r="BC534" s="76"/>
      <c r="BD534" s="76"/>
      <c r="BE534" s="76"/>
      <c r="BF534" s="76"/>
      <c r="BG534" s="76"/>
      <c r="BH534" s="76"/>
      <c r="BI534" s="76"/>
      <c r="BJ534" s="76"/>
      <c r="BK534" s="76"/>
      <c r="BL534" s="76"/>
      <c r="BM534" s="76"/>
      <c r="BN534" s="76"/>
      <c r="BO534" s="76"/>
      <c r="BP534" s="76"/>
    </row>
    <row r="535" spans="1:68" ht="15.75" customHeight="1" x14ac:dyDescent="0.3">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76"/>
      <c r="BA535" s="76"/>
      <c r="BB535" s="76"/>
      <c r="BC535" s="76"/>
      <c r="BD535" s="76"/>
      <c r="BE535" s="76"/>
      <c r="BF535" s="76"/>
      <c r="BG535" s="76"/>
      <c r="BH535" s="76"/>
      <c r="BI535" s="76"/>
      <c r="BJ535" s="76"/>
      <c r="BK535" s="76"/>
      <c r="BL535" s="76"/>
      <c r="BM535" s="76"/>
      <c r="BN535" s="76"/>
      <c r="BO535" s="76"/>
      <c r="BP535" s="76"/>
    </row>
    <row r="536" spans="1:68" ht="15.75" customHeight="1" x14ac:dyDescent="0.3">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6"/>
      <c r="AT536" s="76"/>
      <c r="AU536" s="76"/>
      <c r="AV536" s="76"/>
      <c r="AW536" s="76"/>
      <c r="AX536" s="76"/>
      <c r="AY536" s="76"/>
      <c r="AZ536" s="76"/>
      <c r="BA536" s="76"/>
      <c r="BB536" s="76"/>
      <c r="BC536" s="76"/>
      <c r="BD536" s="76"/>
      <c r="BE536" s="76"/>
      <c r="BF536" s="76"/>
      <c r="BG536" s="76"/>
      <c r="BH536" s="76"/>
      <c r="BI536" s="76"/>
      <c r="BJ536" s="76"/>
      <c r="BK536" s="76"/>
      <c r="BL536" s="76"/>
      <c r="BM536" s="76"/>
      <c r="BN536" s="76"/>
      <c r="BO536" s="76"/>
      <c r="BP536" s="76"/>
    </row>
    <row r="537" spans="1:68" ht="15.75" customHeight="1" x14ac:dyDescent="0.3">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76"/>
      <c r="AT537" s="76"/>
      <c r="AU537" s="76"/>
      <c r="AV537" s="76"/>
      <c r="AW537" s="76"/>
      <c r="AX537" s="76"/>
      <c r="AY537" s="76"/>
      <c r="AZ537" s="76"/>
      <c r="BA537" s="76"/>
      <c r="BB537" s="76"/>
      <c r="BC537" s="76"/>
      <c r="BD537" s="76"/>
      <c r="BE537" s="76"/>
      <c r="BF537" s="76"/>
      <c r="BG537" s="76"/>
      <c r="BH537" s="76"/>
      <c r="BI537" s="76"/>
      <c r="BJ537" s="76"/>
      <c r="BK537" s="76"/>
      <c r="BL537" s="76"/>
      <c r="BM537" s="76"/>
      <c r="BN537" s="76"/>
      <c r="BO537" s="76"/>
      <c r="BP537" s="76"/>
    </row>
    <row r="538" spans="1:68" ht="15.75" customHeight="1" x14ac:dyDescent="0.3">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76"/>
      <c r="AT538" s="76"/>
      <c r="AU538" s="76"/>
      <c r="AV538" s="76"/>
      <c r="AW538" s="76"/>
      <c r="AX538" s="76"/>
      <c r="AY538" s="76"/>
      <c r="AZ538" s="76"/>
      <c r="BA538" s="76"/>
      <c r="BB538" s="76"/>
      <c r="BC538" s="76"/>
      <c r="BD538" s="76"/>
      <c r="BE538" s="76"/>
      <c r="BF538" s="76"/>
      <c r="BG538" s="76"/>
      <c r="BH538" s="76"/>
      <c r="BI538" s="76"/>
      <c r="BJ538" s="76"/>
      <c r="BK538" s="76"/>
      <c r="BL538" s="76"/>
      <c r="BM538" s="76"/>
      <c r="BN538" s="76"/>
      <c r="BO538" s="76"/>
      <c r="BP538" s="76"/>
    </row>
    <row r="539" spans="1:68" ht="15.75" customHeight="1" x14ac:dyDescent="0.3">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76"/>
      <c r="AT539" s="76"/>
      <c r="AU539" s="76"/>
      <c r="AV539" s="76"/>
      <c r="AW539" s="76"/>
      <c r="AX539" s="76"/>
      <c r="AY539" s="76"/>
      <c r="AZ539" s="76"/>
      <c r="BA539" s="76"/>
      <c r="BB539" s="76"/>
      <c r="BC539" s="76"/>
      <c r="BD539" s="76"/>
      <c r="BE539" s="76"/>
      <c r="BF539" s="76"/>
      <c r="BG539" s="76"/>
      <c r="BH539" s="76"/>
      <c r="BI539" s="76"/>
      <c r="BJ539" s="76"/>
      <c r="BK539" s="76"/>
      <c r="BL539" s="76"/>
      <c r="BM539" s="76"/>
      <c r="BN539" s="76"/>
      <c r="BO539" s="76"/>
      <c r="BP539" s="76"/>
    </row>
    <row r="540" spans="1:68" ht="15.75" customHeight="1" x14ac:dyDescent="0.3">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76"/>
      <c r="AT540" s="76"/>
      <c r="AU540" s="76"/>
      <c r="AV540" s="76"/>
      <c r="AW540" s="76"/>
      <c r="AX540" s="76"/>
      <c r="AY540" s="76"/>
      <c r="AZ540" s="76"/>
      <c r="BA540" s="76"/>
      <c r="BB540" s="76"/>
      <c r="BC540" s="76"/>
      <c r="BD540" s="76"/>
      <c r="BE540" s="76"/>
      <c r="BF540" s="76"/>
      <c r="BG540" s="76"/>
      <c r="BH540" s="76"/>
      <c r="BI540" s="76"/>
      <c r="BJ540" s="76"/>
      <c r="BK540" s="76"/>
      <c r="BL540" s="76"/>
      <c r="BM540" s="76"/>
      <c r="BN540" s="76"/>
      <c r="BO540" s="76"/>
      <c r="BP540" s="76"/>
    </row>
    <row r="541" spans="1:68" ht="15.75" customHeight="1" x14ac:dyDescent="0.3">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6"/>
      <c r="AT541" s="76"/>
      <c r="AU541" s="76"/>
      <c r="AV541" s="76"/>
      <c r="AW541" s="76"/>
      <c r="AX541" s="76"/>
      <c r="AY541" s="76"/>
      <c r="AZ541" s="76"/>
      <c r="BA541" s="76"/>
      <c r="BB541" s="76"/>
      <c r="BC541" s="76"/>
      <c r="BD541" s="76"/>
      <c r="BE541" s="76"/>
      <c r="BF541" s="76"/>
      <c r="BG541" s="76"/>
      <c r="BH541" s="76"/>
      <c r="BI541" s="76"/>
      <c r="BJ541" s="76"/>
      <c r="BK541" s="76"/>
      <c r="BL541" s="76"/>
      <c r="BM541" s="76"/>
      <c r="BN541" s="76"/>
      <c r="BO541" s="76"/>
      <c r="BP541" s="76"/>
    </row>
    <row r="542" spans="1:68" ht="15.75" customHeight="1" x14ac:dyDescent="0.3">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76"/>
      <c r="AT542" s="76"/>
      <c r="AU542" s="76"/>
      <c r="AV542" s="76"/>
      <c r="AW542" s="76"/>
      <c r="AX542" s="76"/>
      <c r="AY542" s="76"/>
      <c r="AZ542" s="76"/>
      <c r="BA542" s="76"/>
      <c r="BB542" s="76"/>
      <c r="BC542" s="76"/>
      <c r="BD542" s="76"/>
      <c r="BE542" s="76"/>
      <c r="BF542" s="76"/>
      <c r="BG542" s="76"/>
      <c r="BH542" s="76"/>
      <c r="BI542" s="76"/>
      <c r="BJ542" s="76"/>
      <c r="BK542" s="76"/>
      <c r="BL542" s="76"/>
      <c r="BM542" s="76"/>
      <c r="BN542" s="76"/>
      <c r="BO542" s="76"/>
      <c r="BP542" s="76"/>
    </row>
    <row r="543" spans="1:68" ht="15.75" customHeight="1" x14ac:dyDescent="0.3">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76"/>
      <c r="AT543" s="76"/>
      <c r="AU543" s="76"/>
      <c r="AV543" s="76"/>
      <c r="AW543" s="76"/>
      <c r="AX543" s="76"/>
      <c r="AY543" s="76"/>
      <c r="AZ543" s="76"/>
      <c r="BA543" s="76"/>
      <c r="BB543" s="76"/>
      <c r="BC543" s="76"/>
      <c r="BD543" s="76"/>
      <c r="BE543" s="76"/>
      <c r="BF543" s="76"/>
      <c r="BG543" s="76"/>
      <c r="BH543" s="76"/>
      <c r="BI543" s="76"/>
      <c r="BJ543" s="76"/>
      <c r="BK543" s="76"/>
      <c r="BL543" s="76"/>
      <c r="BM543" s="76"/>
      <c r="BN543" s="76"/>
      <c r="BO543" s="76"/>
      <c r="BP543" s="76"/>
    </row>
    <row r="544" spans="1:68" ht="15.75" customHeight="1" x14ac:dyDescent="0.3">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c r="AY544" s="76"/>
      <c r="AZ544" s="76"/>
      <c r="BA544" s="76"/>
      <c r="BB544" s="76"/>
      <c r="BC544" s="76"/>
      <c r="BD544" s="76"/>
      <c r="BE544" s="76"/>
      <c r="BF544" s="76"/>
      <c r="BG544" s="76"/>
      <c r="BH544" s="76"/>
      <c r="BI544" s="76"/>
      <c r="BJ544" s="76"/>
      <c r="BK544" s="76"/>
      <c r="BL544" s="76"/>
      <c r="BM544" s="76"/>
      <c r="BN544" s="76"/>
      <c r="BO544" s="76"/>
      <c r="BP544" s="76"/>
    </row>
    <row r="545" spans="1:68" ht="15.75" customHeight="1" x14ac:dyDescent="0.3">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Y545" s="76"/>
      <c r="AZ545" s="76"/>
      <c r="BA545" s="76"/>
      <c r="BB545" s="76"/>
      <c r="BC545" s="76"/>
      <c r="BD545" s="76"/>
      <c r="BE545" s="76"/>
      <c r="BF545" s="76"/>
      <c r="BG545" s="76"/>
      <c r="BH545" s="76"/>
      <c r="BI545" s="76"/>
      <c r="BJ545" s="76"/>
      <c r="BK545" s="76"/>
      <c r="BL545" s="76"/>
      <c r="BM545" s="76"/>
      <c r="BN545" s="76"/>
      <c r="BO545" s="76"/>
      <c r="BP545" s="76"/>
    </row>
    <row r="546" spans="1:68" ht="15.75" customHeight="1" x14ac:dyDescent="0.3">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76"/>
      <c r="AT546" s="76"/>
      <c r="AU546" s="76"/>
      <c r="AV546" s="76"/>
      <c r="AW546" s="76"/>
      <c r="AX546" s="76"/>
      <c r="AY546" s="76"/>
      <c r="AZ546" s="76"/>
      <c r="BA546" s="76"/>
      <c r="BB546" s="76"/>
      <c r="BC546" s="76"/>
      <c r="BD546" s="76"/>
      <c r="BE546" s="76"/>
      <c r="BF546" s="76"/>
      <c r="BG546" s="76"/>
      <c r="BH546" s="76"/>
      <c r="BI546" s="76"/>
      <c r="BJ546" s="76"/>
      <c r="BK546" s="76"/>
      <c r="BL546" s="76"/>
      <c r="BM546" s="76"/>
      <c r="BN546" s="76"/>
      <c r="BO546" s="76"/>
      <c r="BP546" s="76"/>
    </row>
    <row r="547" spans="1:68" ht="15.75" customHeight="1" x14ac:dyDescent="0.3">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c r="AY547" s="76"/>
      <c r="AZ547" s="76"/>
      <c r="BA547" s="76"/>
      <c r="BB547" s="76"/>
      <c r="BC547" s="76"/>
      <c r="BD547" s="76"/>
      <c r="BE547" s="76"/>
      <c r="BF547" s="76"/>
      <c r="BG547" s="76"/>
      <c r="BH547" s="76"/>
      <c r="BI547" s="76"/>
      <c r="BJ547" s="76"/>
      <c r="BK547" s="76"/>
      <c r="BL547" s="76"/>
      <c r="BM547" s="76"/>
      <c r="BN547" s="76"/>
      <c r="BO547" s="76"/>
      <c r="BP547" s="76"/>
    </row>
    <row r="548" spans="1:68" ht="15.75" customHeight="1" x14ac:dyDescent="0.3">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76"/>
      <c r="AT548" s="76"/>
      <c r="AU548" s="76"/>
      <c r="AV548" s="76"/>
      <c r="AW548" s="76"/>
      <c r="AX548" s="76"/>
      <c r="AY548" s="76"/>
      <c r="AZ548" s="76"/>
      <c r="BA548" s="76"/>
      <c r="BB548" s="76"/>
      <c r="BC548" s="76"/>
      <c r="BD548" s="76"/>
      <c r="BE548" s="76"/>
      <c r="BF548" s="76"/>
      <c r="BG548" s="76"/>
      <c r="BH548" s="76"/>
      <c r="BI548" s="76"/>
      <c r="BJ548" s="76"/>
      <c r="BK548" s="76"/>
      <c r="BL548" s="76"/>
      <c r="BM548" s="76"/>
      <c r="BN548" s="76"/>
      <c r="BO548" s="76"/>
      <c r="BP548" s="76"/>
    </row>
    <row r="549" spans="1:68" ht="15.75" customHeight="1" x14ac:dyDescent="0.3">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row>
    <row r="550" spans="1:68" ht="15.75" customHeight="1" x14ac:dyDescent="0.3">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6"/>
      <c r="BN550" s="76"/>
      <c r="BO550" s="76"/>
      <c r="BP550" s="76"/>
    </row>
    <row r="551" spans="1:68" ht="15.75" customHeight="1" x14ac:dyDescent="0.3">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76"/>
      <c r="AT551" s="76"/>
      <c r="AU551" s="76"/>
      <c r="AV551" s="76"/>
      <c r="AW551" s="76"/>
      <c r="AX551" s="76"/>
      <c r="AY551" s="76"/>
      <c r="AZ551" s="76"/>
      <c r="BA551" s="76"/>
      <c r="BB551" s="76"/>
      <c r="BC551" s="76"/>
      <c r="BD551" s="76"/>
      <c r="BE551" s="76"/>
      <c r="BF551" s="76"/>
      <c r="BG551" s="76"/>
      <c r="BH551" s="76"/>
      <c r="BI551" s="76"/>
      <c r="BJ551" s="76"/>
      <c r="BK551" s="76"/>
      <c r="BL551" s="76"/>
      <c r="BM551" s="76"/>
      <c r="BN551" s="76"/>
      <c r="BO551" s="76"/>
      <c r="BP551" s="76"/>
    </row>
    <row r="552" spans="1:68" ht="15.75" customHeight="1" x14ac:dyDescent="0.3">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76"/>
      <c r="AT552" s="76"/>
      <c r="AU552" s="76"/>
      <c r="AV552" s="76"/>
      <c r="AW552" s="76"/>
      <c r="AX552" s="76"/>
      <c r="AY552" s="76"/>
      <c r="AZ552" s="76"/>
      <c r="BA552" s="76"/>
      <c r="BB552" s="76"/>
      <c r="BC552" s="76"/>
      <c r="BD552" s="76"/>
      <c r="BE552" s="76"/>
      <c r="BF552" s="76"/>
      <c r="BG552" s="76"/>
      <c r="BH552" s="76"/>
      <c r="BI552" s="76"/>
      <c r="BJ552" s="76"/>
      <c r="BK552" s="76"/>
      <c r="BL552" s="76"/>
      <c r="BM552" s="76"/>
      <c r="BN552" s="76"/>
      <c r="BO552" s="76"/>
      <c r="BP552" s="76"/>
    </row>
    <row r="553" spans="1:68" ht="15.75" customHeight="1" x14ac:dyDescent="0.3">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76"/>
      <c r="AT553" s="76"/>
      <c r="AU553" s="76"/>
      <c r="AV553" s="76"/>
      <c r="AW553" s="76"/>
      <c r="AX553" s="76"/>
      <c r="AY553" s="76"/>
      <c r="AZ553" s="76"/>
      <c r="BA553" s="76"/>
      <c r="BB553" s="76"/>
      <c r="BC553" s="76"/>
      <c r="BD553" s="76"/>
      <c r="BE553" s="76"/>
      <c r="BF553" s="76"/>
      <c r="BG553" s="76"/>
      <c r="BH553" s="76"/>
      <c r="BI553" s="76"/>
      <c r="BJ553" s="76"/>
      <c r="BK553" s="76"/>
      <c r="BL553" s="76"/>
      <c r="BM553" s="76"/>
      <c r="BN553" s="76"/>
      <c r="BO553" s="76"/>
      <c r="BP553" s="76"/>
    </row>
    <row r="554" spans="1:68" ht="15.75" customHeight="1" x14ac:dyDescent="0.3">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76"/>
      <c r="AT554" s="76"/>
      <c r="AU554" s="76"/>
      <c r="AV554" s="76"/>
      <c r="AW554" s="76"/>
      <c r="AX554" s="76"/>
      <c r="AY554" s="76"/>
      <c r="AZ554" s="76"/>
      <c r="BA554" s="76"/>
      <c r="BB554" s="76"/>
      <c r="BC554" s="76"/>
      <c r="BD554" s="76"/>
      <c r="BE554" s="76"/>
      <c r="BF554" s="76"/>
      <c r="BG554" s="76"/>
      <c r="BH554" s="76"/>
      <c r="BI554" s="76"/>
      <c r="BJ554" s="76"/>
      <c r="BK554" s="76"/>
      <c r="BL554" s="76"/>
      <c r="BM554" s="76"/>
      <c r="BN554" s="76"/>
      <c r="BO554" s="76"/>
      <c r="BP554" s="76"/>
    </row>
    <row r="555" spans="1:68" ht="15.75" customHeight="1" x14ac:dyDescent="0.3">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76"/>
      <c r="AT555" s="76"/>
      <c r="AU555" s="76"/>
      <c r="AV555" s="76"/>
      <c r="AW555" s="76"/>
      <c r="AX555" s="76"/>
      <c r="AY555" s="76"/>
      <c r="AZ555" s="76"/>
      <c r="BA555" s="76"/>
      <c r="BB555" s="76"/>
      <c r="BC555" s="76"/>
      <c r="BD555" s="76"/>
      <c r="BE555" s="76"/>
      <c r="BF555" s="76"/>
      <c r="BG555" s="76"/>
      <c r="BH555" s="76"/>
      <c r="BI555" s="76"/>
      <c r="BJ555" s="76"/>
      <c r="BK555" s="76"/>
      <c r="BL555" s="76"/>
      <c r="BM555" s="76"/>
      <c r="BN555" s="76"/>
      <c r="BO555" s="76"/>
      <c r="BP555" s="76"/>
    </row>
    <row r="556" spans="1:68" ht="15.75" customHeight="1" x14ac:dyDescent="0.3">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76"/>
      <c r="AT556" s="76"/>
      <c r="AU556" s="76"/>
      <c r="AV556" s="76"/>
      <c r="AW556" s="76"/>
      <c r="AX556" s="76"/>
      <c r="AY556" s="76"/>
      <c r="AZ556" s="76"/>
      <c r="BA556" s="76"/>
      <c r="BB556" s="76"/>
      <c r="BC556" s="76"/>
      <c r="BD556" s="76"/>
      <c r="BE556" s="76"/>
      <c r="BF556" s="76"/>
      <c r="BG556" s="76"/>
      <c r="BH556" s="76"/>
      <c r="BI556" s="76"/>
      <c r="BJ556" s="76"/>
      <c r="BK556" s="76"/>
      <c r="BL556" s="76"/>
      <c r="BM556" s="76"/>
      <c r="BN556" s="76"/>
      <c r="BO556" s="76"/>
      <c r="BP556" s="76"/>
    </row>
    <row r="557" spans="1:68" ht="15.75" customHeight="1" x14ac:dyDescent="0.3">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6"/>
      <c r="BN557" s="76"/>
      <c r="BO557" s="76"/>
      <c r="BP557" s="76"/>
    </row>
    <row r="558" spans="1:68" ht="15.75" customHeight="1" x14ac:dyDescent="0.3">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6"/>
      <c r="BN558" s="76"/>
      <c r="BO558" s="76"/>
      <c r="BP558" s="76"/>
    </row>
    <row r="559" spans="1:68" ht="15.75" customHeight="1" x14ac:dyDescent="0.3">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76"/>
      <c r="AT559" s="76"/>
      <c r="AU559" s="76"/>
      <c r="AV559" s="76"/>
      <c r="AW559" s="76"/>
      <c r="AX559" s="76"/>
      <c r="AY559" s="76"/>
      <c r="AZ559" s="76"/>
      <c r="BA559" s="76"/>
      <c r="BB559" s="76"/>
      <c r="BC559" s="76"/>
      <c r="BD559" s="76"/>
      <c r="BE559" s="76"/>
      <c r="BF559" s="76"/>
      <c r="BG559" s="76"/>
      <c r="BH559" s="76"/>
      <c r="BI559" s="76"/>
      <c r="BJ559" s="76"/>
      <c r="BK559" s="76"/>
      <c r="BL559" s="76"/>
      <c r="BM559" s="76"/>
      <c r="BN559" s="76"/>
      <c r="BO559" s="76"/>
      <c r="BP559" s="76"/>
    </row>
    <row r="560" spans="1:68" ht="15.75" customHeight="1" x14ac:dyDescent="0.3">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76"/>
      <c r="AT560" s="76"/>
      <c r="AU560" s="76"/>
      <c r="AV560" s="76"/>
      <c r="AW560" s="76"/>
      <c r="AX560" s="76"/>
      <c r="AY560" s="76"/>
      <c r="AZ560" s="76"/>
      <c r="BA560" s="76"/>
      <c r="BB560" s="76"/>
      <c r="BC560" s="76"/>
      <c r="BD560" s="76"/>
      <c r="BE560" s="76"/>
      <c r="BF560" s="76"/>
      <c r="BG560" s="76"/>
      <c r="BH560" s="76"/>
      <c r="BI560" s="76"/>
      <c r="BJ560" s="76"/>
      <c r="BK560" s="76"/>
      <c r="BL560" s="76"/>
      <c r="BM560" s="76"/>
      <c r="BN560" s="76"/>
      <c r="BO560" s="76"/>
      <c r="BP560" s="76"/>
    </row>
    <row r="561" spans="1:68" ht="15.75" customHeight="1" x14ac:dyDescent="0.3">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c r="AY561" s="76"/>
      <c r="AZ561" s="76"/>
      <c r="BA561" s="76"/>
      <c r="BB561" s="76"/>
      <c r="BC561" s="76"/>
      <c r="BD561" s="76"/>
      <c r="BE561" s="76"/>
      <c r="BF561" s="76"/>
      <c r="BG561" s="76"/>
      <c r="BH561" s="76"/>
      <c r="BI561" s="76"/>
      <c r="BJ561" s="76"/>
      <c r="BK561" s="76"/>
      <c r="BL561" s="76"/>
      <c r="BM561" s="76"/>
      <c r="BN561" s="76"/>
      <c r="BO561" s="76"/>
      <c r="BP561" s="76"/>
    </row>
    <row r="562" spans="1:68" ht="15.75" customHeight="1" x14ac:dyDescent="0.3">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76"/>
      <c r="AT562" s="76"/>
      <c r="AU562" s="76"/>
      <c r="AV562" s="76"/>
      <c r="AW562" s="76"/>
      <c r="AX562" s="76"/>
      <c r="AY562" s="76"/>
      <c r="AZ562" s="76"/>
      <c r="BA562" s="76"/>
      <c r="BB562" s="76"/>
      <c r="BC562" s="76"/>
      <c r="BD562" s="76"/>
      <c r="BE562" s="76"/>
      <c r="BF562" s="76"/>
      <c r="BG562" s="76"/>
      <c r="BH562" s="76"/>
      <c r="BI562" s="76"/>
      <c r="BJ562" s="76"/>
      <c r="BK562" s="76"/>
      <c r="BL562" s="76"/>
      <c r="BM562" s="76"/>
      <c r="BN562" s="76"/>
      <c r="BO562" s="76"/>
      <c r="BP562" s="76"/>
    </row>
    <row r="563" spans="1:68" ht="15.75" customHeight="1" x14ac:dyDescent="0.3">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c r="AY563" s="76"/>
      <c r="AZ563" s="76"/>
      <c r="BA563" s="76"/>
      <c r="BB563" s="76"/>
      <c r="BC563" s="76"/>
      <c r="BD563" s="76"/>
      <c r="BE563" s="76"/>
      <c r="BF563" s="76"/>
      <c r="BG563" s="76"/>
      <c r="BH563" s="76"/>
      <c r="BI563" s="76"/>
      <c r="BJ563" s="76"/>
      <c r="BK563" s="76"/>
      <c r="BL563" s="76"/>
      <c r="BM563" s="76"/>
      <c r="BN563" s="76"/>
      <c r="BO563" s="76"/>
      <c r="BP563" s="76"/>
    </row>
    <row r="564" spans="1:68" ht="15.75" customHeight="1" x14ac:dyDescent="0.3">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Y564" s="76"/>
      <c r="AZ564" s="76"/>
      <c r="BA564" s="76"/>
      <c r="BB564" s="76"/>
      <c r="BC564" s="76"/>
      <c r="BD564" s="76"/>
      <c r="BE564" s="76"/>
      <c r="BF564" s="76"/>
      <c r="BG564" s="76"/>
      <c r="BH564" s="76"/>
      <c r="BI564" s="76"/>
      <c r="BJ564" s="76"/>
      <c r="BK564" s="76"/>
      <c r="BL564" s="76"/>
      <c r="BM564" s="76"/>
      <c r="BN564" s="76"/>
      <c r="BO564" s="76"/>
      <c r="BP564" s="76"/>
    </row>
    <row r="565" spans="1:68" ht="15.75" customHeight="1" x14ac:dyDescent="0.3">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6"/>
      <c r="AZ565" s="76"/>
      <c r="BA565" s="76"/>
      <c r="BB565" s="76"/>
      <c r="BC565" s="76"/>
      <c r="BD565" s="76"/>
      <c r="BE565" s="76"/>
      <c r="BF565" s="76"/>
      <c r="BG565" s="76"/>
      <c r="BH565" s="76"/>
      <c r="BI565" s="76"/>
      <c r="BJ565" s="76"/>
      <c r="BK565" s="76"/>
      <c r="BL565" s="76"/>
      <c r="BM565" s="76"/>
      <c r="BN565" s="76"/>
      <c r="BO565" s="76"/>
      <c r="BP565" s="76"/>
    </row>
    <row r="566" spans="1:68" ht="15.75" customHeight="1" x14ac:dyDescent="0.3">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c r="AY566" s="76"/>
      <c r="AZ566" s="76"/>
      <c r="BA566" s="76"/>
      <c r="BB566" s="76"/>
      <c r="BC566" s="76"/>
      <c r="BD566" s="76"/>
      <c r="BE566" s="76"/>
      <c r="BF566" s="76"/>
      <c r="BG566" s="76"/>
      <c r="BH566" s="76"/>
      <c r="BI566" s="76"/>
      <c r="BJ566" s="76"/>
      <c r="BK566" s="76"/>
      <c r="BL566" s="76"/>
      <c r="BM566" s="76"/>
      <c r="BN566" s="76"/>
      <c r="BO566" s="76"/>
      <c r="BP566" s="76"/>
    </row>
    <row r="567" spans="1:68" ht="15.75" customHeight="1" x14ac:dyDescent="0.3">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76"/>
      <c r="AT567" s="76"/>
      <c r="AU567" s="76"/>
      <c r="AV567" s="76"/>
      <c r="AW567" s="76"/>
      <c r="AX567" s="76"/>
      <c r="AY567" s="76"/>
      <c r="AZ567" s="76"/>
      <c r="BA567" s="76"/>
      <c r="BB567" s="76"/>
      <c r="BC567" s="76"/>
      <c r="BD567" s="76"/>
      <c r="BE567" s="76"/>
      <c r="BF567" s="76"/>
      <c r="BG567" s="76"/>
      <c r="BH567" s="76"/>
      <c r="BI567" s="76"/>
      <c r="BJ567" s="76"/>
      <c r="BK567" s="76"/>
      <c r="BL567" s="76"/>
      <c r="BM567" s="76"/>
      <c r="BN567" s="76"/>
      <c r="BO567" s="76"/>
      <c r="BP567" s="76"/>
    </row>
    <row r="568" spans="1:68" ht="15.75" customHeight="1" x14ac:dyDescent="0.3">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c r="AY568" s="76"/>
      <c r="AZ568" s="76"/>
      <c r="BA568" s="76"/>
      <c r="BB568" s="76"/>
      <c r="BC568" s="76"/>
      <c r="BD568" s="76"/>
      <c r="BE568" s="76"/>
      <c r="BF568" s="76"/>
      <c r="BG568" s="76"/>
      <c r="BH568" s="76"/>
      <c r="BI568" s="76"/>
      <c r="BJ568" s="76"/>
      <c r="BK568" s="76"/>
      <c r="BL568" s="76"/>
      <c r="BM568" s="76"/>
      <c r="BN568" s="76"/>
      <c r="BO568" s="76"/>
      <c r="BP568" s="76"/>
    </row>
    <row r="569" spans="1:68" ht="15.75" customHeight="1" x14ac:dyDescent="0.3">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Y569" s="76"/>
      <c r="AZ569" s="76"/>
      <c r="BA569" s="76"/>
      <c r="BB569" s="76"/>
      <c r="BC569" s="76"/>
      <c r="BD569" s="76"/>
      <c r="BE569" s="76"/>
      <c r="BF569" s="76"/>
      <c r="BG569" s="76"/>
      <c r="BH569" s="76"/>
      <c r="BI569" s="76"/>
      <c r="BJ569" s="76"/>
      <c r="BK569" s="76"/>
      <c r="BL569" s="76"/>
      <c r="BM569" s="76"/>
      <c r="BN569" s="76"/>
      <c r="BO569" s="76"/>
      <c r="BP569" s="76"/>
    </row>
    <row r="570" spans="1:68" ht="15.75" customHeight="1" x14ac:dyDescent="0.3">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76"/>
      <c r="AT570" s="76"/>
      <c r="AU570" s="76"/>
      <c r="AV570" s="76"/>
      <c r="AW570" s="76"/>
      <c r="AX570" s="76"/>
      <c r="AY570" s="76"/>
      <c r="AZ570" s="76"/>
      <c r="BA570" s="76"/>
      <c r="BB570" s="76"/>
      <c r="BC570" s="76"/>
      <c r="BD570" s="76"/>
      <c r="BE570" s="76"/>
      <c r="BF570" s="76"/>
      <c r="BG570" s="76"/>
      <c r="BH570" s="76"/>
      <c r="BI570" s="76"/>
      <c r="BJ570" s="76"/>
      <c r="BK570" s="76"/>
      <c r="BL570" s="76"/>
      <c r="BM570" s="76"/>
      <c r="BN570" s="76"/>
      <c r="BO570" s="76"/>
      <c r="BP570" s="76"/>
    </row>
    <row r="571" spans="1:68" ht="15.75" customHeight="1" x14ac:dyDescent="0.3">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c r="AT571" s="76"/>
      <c r="AU571" s="76"/>
      <c r="AV571" s="76"/>
      <c r="AW571" s="76"/>
      <c r="AX571" s="76"/>
      <c r="AY571" s="76"/>
      <c r="AZ571" s="76"/>
      <c r="BA571" s="76"/>
      <c r="BB571" s="76"/>
      <c r="BC571" s="76"/>
      <c r="BD571" s="76"/>
      <c r="BE571" s="76"/>
      <c r="BF571" s="76"/>
      <c r="BG571" s="76"/>
      <c r="BH571" s="76"/>
      <c r="BI571" s="76"/>
      <c r="BJ571" s="76"/>
      <c r="BK571" s="76"/>
      <c r="BL571" s="76"/>
      <c r="BM571" s="76"/>
      <c r="BN571" s="76"/>
      <c r="BO571" s="76"/>
      <c r="BP571" s="76"/>
    </row>
    <row r="572" spans="1:68" ht="15.75" customHeight="1" x14ac:dyDescent="0.3">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6"/>
      <c r="AZ572" s="76"/>
      <c r="BA572" s="76"/>
      <c r="BB572" s="76"/>
      <c r="BC572" s="76"/>
      <c r="BD572" s="76"/>
      <c r="BE572" s="76"/>
      <c r="BF572" s="76"/>
      <c r="BG572" s="76"/>
      <c r="BH572" s="76"/>
      <c r="BI572" s="76"/>
      <c r="BJ572" s="76"/>
      <c r="BK572" s="76"/>
      <c r="BL572" s="76"/>
      <c r="BM572" s="76"/>
      <c r="BN572" s="76"/>
      <c r="BO572" s="76"/>
      <c r="BP572" s="76"/>
    </row>
    <row r="573" spans="1:68" ht="15.75" customHeight="1" x14ac:dyDescent="0.3">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76"/>
      <c r="AT573" s="76"/>
      <c r="AU573" s="76"/>
      <c r="AV573" s="76"/>
      <c r="AW573" s="76"/>
      <c r="AX573" s="76"/>
      <c r="AY573" s="76"/>
      <c r="AZ573" s="76"/>
      <c r="BA573" s="76"/>
      <c r="BB573" s="76"/>
      <c r="BC573" s="76"/>
      <c r="BD573" s="76"/>
      <c r="BE573" s="76"/>
      <c r="BF573" s="76"/>
      <c r="BG573" s="76"/>
      <c r="BH573" s="76"/>
      <c r="BI573" s="76"/>
      <c r="BJ573" s="76"/>
      <c r="BK573" s="76"/>
      <c r="BL573" s="76"/>
      <c r="BM573" s="76"/>
      <c r="BN573" s="76"/>
      <c r="BO573" s="76"/>
      <c r="BP573" s="76"/>
    </row>
    <row r="574" spans="1:68" ht="15.75" customHeight="1" x14ac:dyDescent="0.3">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76"/>
      <c r="AT574" s="76"/>
      <c r="AU574" s="76"/>
      <c r="AV574" s="76"/>
      <c r="AW574" s="76"/>
      <c r="AX574" s="76"/>
      <c r="AY574" s="76"/>
      <c r="AZ574" s="76"/>
      <c r="BA574" s="76"/>
      <c r="BB574" s="76"/>
      <c r="BC574" s="76"/>
      <c r="BD574" s="76"/>
      <c r="BE574" s="76"/>
      <c r="BF574" s="76"/>
      <c r="BG574" s="76"/>
      <c r="BH574" s="76"/>
      <c r="BI574" s="76"/>
      <c r="BJ574" s="76"/>
      <c r="BK574" s="76"/>
      <c r="BL574" s="76"/>
      <c r="BM574" s="76"/>
      <c r="BN574" s="76"/>
      <c r="BO574" s="76"/>
      <c r="BP574" s="76"/>
    </row>
    <row r="575" spans="1:68" ht="15.75" customHeight="1" x14ac:dyDescent="0.3">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76"/>
      <c r="AT575" s="76"/>
      <c r="AU575" s="76"/>
      <c r="AV575" s="76"/>
      <c r="AW575" s="76"/>
      <c r="AX575" s="76"/>
      <c r="AY575" s="76"/>
      <c r="AZ575" s="76"/>
      <c r="BA575" s="76"/>
      <c r="BB575" s="76"/>
      <c r="BC575" s="76"/>
      <c r="BD575" s="76"/>
      <c r="BE575" s="76"/>
      <c r="BF575" s="76"/>
      <c r="BG575" s="76"/>
      <c r="BH575" s="76"/>
      <c r="BI575" s="76"/>
      <c r="BJ575" s="76"/>
      <c r="BK575" s="76"/>
      <c r="BL575" s="76"/>
      <c r="BM575" s="76"/>
      <c r="BN575" s="76"/>
      <c r="BO575" s="76"/>
      <c r="BP575" s="76"/>
    </row>
    <row r="576" spans="1:68" ht="15.75" customHeight="1" x14ac:dyDescent="0.3">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76"/>
      <c r="AT576" s="76"/>
      <c r="AU576" s="76"/>
      <c r="AV576" s="76"/>
      <c r="AW576" s="76"/>
      <c r="AX576" s="76"/>
      <c r="AY576" s="76"/>
      <c r="AZ576" s="76"/>
      <c r="BA576" s="76"/>
      <c r="BB576" s="76"/>
      <c r="BC576" s="76"/>
      <c r="BD576" s="76"/>
      <c r="BE576" s="76"/>
      <c r="BF576" s="76"/>
      <c r="BG576" s="76"/>
      <c r="BH576" s="76"/>
      <c r="BI576" s="76"/>
      <c r="BJ576" s="76"/>
      <c r="BK576" s="76"/>
      <c r="BL576" s="76"/>
      <c r="BM576" s="76"/>
      <c r="BN576" s="76"/>
      <c r="BO576" s="76"/>
      <c r="BP576" s="76"/>
    </row>
    <row r="577" spans="1:68" ht="15.75" customHeight="1" x14ac:dyDescent="0.3">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76"/>
      <c r="AW577" s="76"/>
      <c r="AX577" s="76"/>
      <c r="AY577" s="76"/>
      <c r="AZ577" s="76"/>
      <c r="BA577" s="76"/>
      <c r="BB577" s="76"/>
      <c r="BC577" s="76"/>
      <c r="BD577" s="76"/>
      <c r="BE577" s="76"/>
      <c r="BF577" s="76"/>
      <c r="BG577" s="76"/>
      <c r="BH577" s="76"/>
      <c r="BI577" s="76"/>
      <c r="BJ577" s="76"/>
      <c r="BK577" s="76"/>
      <c r="BL577" s="76"/>
      <c r="BM577" s="76"/>
      <c r="BN577" s="76"/>
      <c r="BO577" s="76"/>
      <c r="BP577" s="76"/>
    </row>
    <row r="578" spans="1:68" ht="15.75" customHeight="1" x14ac:dyDescent="0.3">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76"/>
      <c r="AT578" s="76"/>
      <c r="AU578" s="76"/>
      <c r="AV578" s="76"/>
      <c r="AW578" s="76"/>
      <c r="AX578" s="76"/>
      <c r="AY578" s="76"/>
      <c r="AZ578" s="76"/>
      <c r="BA578" s="76"/>
      <c r="BB578" s="76"/>
      <c r="BC578" s="76"/>
      <c r="BD578" s="76"/>
      <c r="BE578" s="76"/>
      <c r="BF578" s="76"/>
      <c r="BG578" s="76"/>
      <c r="BH578" s="76"/>
      <c r="BI578" s="76"/>
      <c r="BJ578" s="76"/>
      <c r="BK578" s="76"/>
      <c r="BL578" s="76"/>
      <c r="BM578" s="76"/>
      <c r="BN578" s="76"/>
      <c r="BO578" s="76"/>
      <c r="BP578" s="76"/>
    </row>
    <row r="579" spans="1:68" ht="15.75" customHeight="1" x14ac:dyDescent="0.3">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76"/>
      <c r="AT579" s="76"/>
      <c r="AU579" s="76"/>
      <c r="AV579" s="76"/>
      <c r="AW579" s="76"/>
      <c r="AX579" s="76"/>
      <c r="AY579" s="76"/>
      <c r="AZ579" s="76"/>
      <c r="BA579" s="76"/>
      <c r="BB579" s="76"/>
      <c r="BC579" s="76"/>
      <c r="BD579" s="76"/>
      <c r="BE579" s="76"/>
      <c r="BF579" s="76"/>
      <c r="BG579" s="76"/>
      <c r="BH579" s="76"/>
      <c r="BI579" s="76"/>
      <c r="BJ579" s="76"/>
      <c r="BK579" s="76"/>
      <c r="BL579" s="76"/>
      <c r="BM579" s="76"/>
      <c r="BN579" s="76"/>
      <c r="BO579" s="76"/>
      <c r="BP579" s="76"/>
    </row>
    <row r="580" spans="1:68" ht="15.75" customHeight="1" x14ac:dyDescent="0.3">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c r="AY580" s="76"/>
      <c r="AZ580" s="76"/>
      <c r="BA580" s="76"/>
      <c r="BB580" s="76"/>
      <c r="BC580" s="76"/>
      <c r="BD580" s="76"/>
      <c r="BE580" s="76"/>
      <c r="BF580" s="76"/>
      <c r="BG580" s="76"/>
      <c r="BH580" s="76"/>
      <c r="BI580" s="76"/>
      <c r="BJ580" s="76"/>
      <c r="BK580" s="76"/>
      <c r="BL580" s="76"/>
      <c r="BM580" s="76"/>
      <c r="BN580" s="76"/>
      <c r="BO580" s="76"/>
      <c r="BP580" s="76"/>
    </row>
    <row r="581" spans="1:68" ht="15.75" customHeight="1" x14ac:dyDescent="0.3">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Y581" s="76"/>
      <c r="AZ581" s="76"/>
      <c r="BA581" s="76"/>
      <c r="BB581" s="76"/>
      <c r="BC581" s="76"/>
      <c r="BD581" s="76"/>
      <c r="BE581" s="76"/>
      <c r="BF581" s="76"/>
      <c r="BG581" s="76"/>
      <c r="BH581" s="76"/>
      <c r="BI581" s="76"/>
      <c r="BJ581" s="76"/>
      <c r="BK581" s="76"/>
      <c r="BL581" s="76"/>
      <c r="BM581" s="76"/>
      <c r="BN581" s="76"/>
      <c r="BO581" s="76"/>
      <c r="BP581" s="76"/>
    </row>
    <row r="582" spans="1:68" ht="15.75" customHeight="1" x14ac:dyDescent="0.3">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c r="AY582" s="76"/>
      <c r="AZ582" s="76"/>
      <c r="BA582" s="76"/>
      <c r="BB582" s="76"/>
      <c r="BC582" s="76"/>
      <c r="BD582" s="76"/>
      <c r="BE582" s="76"/>
      <c r="BF582" s="76"/>
      <c r="BG582" s="76"/>
      <c r="BH582" s="76"/>
      <c r="BI582" s="76"/>
      <c r="BJ582" s="76"/>
      <c r="BK582" s="76"/>
      <c r="BL582" s="76"/>
      <c r="BM582" s="76"/>
      <c r="BN582" s="76"/>
      <c r="BO582" s="76"/>
      <c r="BP582" s="76"/>
    </row>
    <row r="583" spans="1:68" ht="15.75" customHeight="1" x14ac:dyDescent="0.3">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c r="AZ583" s="76"/>
      <c r="BA583" s="76"/>
      <c r="BB583" s="76"/>
      <c r="BC583" s="76"/>
      <c r="BD583" s="76"/>
      <c r="BE583" s="76"/>
      <c r="BF583" s="76"/>
      <c r="BG583" s="76"/>
      <c r="BH583" s="76"/>
      <c r="BI583" s="76"/>
      <c r="BJ583" s="76"/>
      <c r="BK583" s="76"/>
      <c r="BL583" s="76"/>
      <c r="BM583" s="76"/>
      <c r="BN583" s="76"/>
      <c r="BO583" s="76"/>
      <c r="BP583" s="76"/>
    </row>
    <row r="584" spans="1:68" ht="15.75" customHeight="1" x14ac:dyDescent="0.3">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c r="AZ584" s="76"/>
      <c r="BA584" s="76"/>
      <c r="BB584" s="76"/>
      <c r="BC584" s="76"/>
      <c r="BD584" s="76"/>
      <c r="BE584" s="76"/>
      <c r="BF584" s="76"/>
      <c r="BG584" s="76"/>
      <c r="BH584" s="76"/>
      <c r="BI584" s="76"/>
      <c r="BJ584" s="76"/>
      <c r="BK584" s="76"/>
      <c r="BL584" s="76"/>
      <c r="BM584" s="76"/>
      <c r="BN584" s="76"/>
      <c r="BO584" s="76"/>
      <c r="BP584" s="76"/>
    </row>
    <row r="585" spans="1:68" ht="15.75" customHeight="1" x14ac:dyDescent="0.3">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c r="AY585" s="76"/>
      <c r="AZ585" s="76"/>
      <c r="BA585" s="76"/>
      <c r="BB585" s="76"/>
      <c r="BC585" s="76"/>
      <c r="BD585" s="76"/>
      <c r="BE585" s="76"/>
      <c r="BF585" s="76"/>
      <c r="BG585" s="76"/>
      <c r="BH585" s="76"/>
      <c r="BI585" s="76"/>
      <c r="BJ585" s="76"/>
      <c r="BK585" s="76"/>
      <c r="BL585" s="76"/>
      <c r="BM585" s="76"/>
      <c r="BN585" s="76"/>
      <c r="BO585" s="76"/>
      <c r="BP585" s="76"/>
    </row>
    <row r="586" spans="1:68" ht="15.75" customHeight="1" x14ac:dyDescent="0.3">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76"/>
      <c r="AT586" s="76"/>
      <c r="AU586" s="76"/>
      <c r="AV586" s="76"/>
      <c r="AW586" s="76"/>
      <c r="AX586" s="76"/>
      <c r="AY586" s="76"/>
      <c r="AZ586" s="76"/>
      <c r="BA586" s="76"/>
      <c r="BB586" s="76"/>
      <c r="BC586" s="76"/>
      <c r="BD586" s="76"/>
      <c r="BE586" s="76"/>
      <c r="BF586" s="76"/>
      <c r="BG586" s="76"/>
      <c r="BH586" s="76"/>
      <c r="BI586" s="76"/>
      <c r="BJ586" s="76"/>
      <c r="BK586" s="76"/>
      <c r="BL586" s="76"/>
      <c r="BM586" s="76"/>
      <c r="BN586" s="76"/>
      <c r="BO586" s="76"/>
      <c r="BP586" s="76"/>
    </row>
    <row r="587" spans="1:68" ht="15.75" customHeight="1" x14ac:dyDescent="0.3">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row>
    <row r="588" spans="1:68" ht="15.75" customHeight="1" x14ac:dyDescent="0.3">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76"/>
      <c r="AT588" s="76"/>
      <c r="AU588" s="76"/>
      <c r="AV588" s="76"/>
      <c r="AW588" s="76"/>
      <c r="AX588" s="76"/>
      <c r="AY588" s="76"/>
      <c r="AZ588" s="76"/>
      <c r="BA588" s="76"/>
      <c r="BB588" s="76"/>
      <c r="BC588" s="76"/>
      <c r="BD588" s="76"/>
      <c r="BE588" s="76"/>
      <c r="BF588" s="76"/>
      <c r="BG588" s="76"/>
      <c r="BH588" s="76"/>
      <c r="BI588" s="76"/>
      <c r="BJ588" s="76"/>
      <c r="BK588" s="76"/>
      <c r="BL588" s="76"/>
      <c r="BM588" s="76"/>
      <c r="BN588" s="76"/>
      <c r="BO588" s="76"/>
      <c r="BP588" s="76"/>
    </row>
    <row r="589" spans="1:68" ht="15.75" customHeight="1" x14ac:dyDescent="0.3">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76"/>
      <c r="AT589" s="76"/>
      <c r="AU589" s="76"/>
      <c r="AV589" s="76"/>
      <c r="AW589" s="76"/>
      <c r="AX589" s="76"/>
      <c r="AY589" s="76"/>
      <c r="AZ589" s="76"/>
      <c r="BA589" s="76"/>
      <c r="BB589" s="76"/>
      <c r="BC589" s="76"/>
      <c r="BD589" s="76"/>
      <c r="BE589" s="76"/>
      <c r="BF589" s="76"/>
      <c r="BG589" s="76"/>
      <c r="BH589" s="76"/>
      <c r="BI589" s="76"/>
      <c r="BJ589" s="76"/>
      <c r="BK589" s="76"/>
      <c r="BL589" s="76"/>
      <c r="BM589" s="76"/>
      <c r="BN589" s="76"/>
      <c r="BO589" s="76"/>
      <c r="BP589" s="76"/>
    </row>
    <row r="590" spans="1:68" ht="15.75" customHeight="1" x14ac:dyDescent="0.3">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6"/>
      <c r="AZ590" s="76"/>
      <c r="BA590" s="76"/>
      <c r="BB590" s="76"/>
      <c r="BC590" s="76"/>
      <c r="BD590" s="76"/>
      <c r="BE590" s="76"/>
      <c r="BF590" s="76"/>
      <c r="BG590" s="76"/>
      <c r="BH590" s="76"/>
      <c r="BI590" s="76"/>
      <c r="BJ590" s="76"/>
      <c r="BK590" s="76"/>
      <c r="BL590" s="76"/>
      <c r="BM590" s="76"/>
      <c r="BN590" s="76"/>
      <c r="BO590" s="76"/>
      <c r="BP590" s="76"/>
    </row>
    <row r="591" spans="1:68" ht="15.75" customHeight="1" x14ac:dyDescent="0.3">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76"/>
      <c r="AT591" s="76"/>
      <c r="AU591" s="76"/>
      <c r="AV591" s="76"/>
      <c r="AW591" s="76"/>
      <c r="AX591" s="76"/>
      <c r="AY591" s="76"/>
      <c r="AZ591" s="76"/>
      <c r="BA591" s="76"/>
      <c r="BB591" s="76"/>
      <c r="BC591" s="76"/>
      <c r="BD591" s="76"/>
      <c r="BE591" s="76"/>
      <c r="BF591" s="76"/>
      <c r="BG591" s="76"/>
      <c r="BH591" s="76"/>
      <c r="BI591" s="76"/>
      <c r="BJ591" s="76"/>
      <c r="BK591" s="76"/>
      <c r="BL591" s="76"/>
      <c r="BM591" s="76"/>
      <c r="BN591" s="76"/>
      <c r="BO591" s="76"/>
      <c r="BP591" s="76"/>
    </row>
    <row r="592" spans="1:68" ht="15.75" customHeight="1" x14ac:dyDescent="0.3">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76"/>
      <c r="AT592" s="76"/>
      <c r="AU592" s="76"/>
      <c r="AV592" s="76"/>
      <c r="AW592" s="76"/>
      <c r="AX592" s="76"/>
      <c r="AY592" s="76"/>
      <c r="AZ592" s="76"/>
      <c r="BA592" s="76"/>
      <c r="BB592" s="76"/>
      <c r="BC592" s="76"/>
      <c r="BD592" s="76"/>
      <c r="BE592" s="76"/>
      <c r="BF592" s="76"/>
      <c r="BG592" s="76"/>
      <c r="BH592" s="76"/>
      <c r="BI592" s="76"/>
      <c r="BJ592" s="76"/>
      <c r="BK592" s="76"/>
      <c r="BL592" s="76"/>
      <c r="BM592" s="76"/>
      <c r="BN592" s="76"/>
      <c r="BO592" s="76"/>
      <c r="BP592" s="76"/>
    </row>
    <row r="593" spans="1:68" ht="15.75" customHeight="1" x14ac:dyDescent="0.3">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76"/>
      <c r="AY593" s="76"/>
      <c r="AZ593" s="76"/>
      <c r="BA593" s="76"/>
      <c r="BB593" s="76"/>
      <c r="BC593" s="76"/>
      <c r="BD593" s="76"/>
      <c r="BE593" s="76"/>
      <c r="BF593" s="76"/>
      <c r="BG593" s="76"/>
      <c r="BH593" s="76"/>
      <c r="BI593" s="76"/>
      <c r="BJ593" s="76"/>
      <c r="BK593" s="76"/>
      <c r="BL593" s="76"/>
      <c r="BM593" s="76"/>
      <c r="BN593" s="76"/>
      <c r="BO593" s="76"/>
      <c r="BP593" s="76"/>
    </row>
    <row r="594" spans="1:68" ht="15.75" customHeight="1" x14ac:dyDescent="0.3">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76"/>
      <c r="AT594" s="76"/>
      <c r="AU594" s="76"/>
      <c r="AV594" s="76"/>
      <c r="AW594" s="76"/>
      <c r="AX594" s="76"/>
      <c r="AY594" s="76"/>
      <c r="AZ594" s="76"/>
      <c r="BA594" s="76"/>
      <c r="BB594" s="76"/>
      <c r="BC594" s="76"/>
      <c r="BD594" s="76"/>
      <c r="BE594" s="76"/>
      <c r="BF594" s="76"/>
      <c r="BG594" s="76"/>
      <c r="BH594" s="76"/>
      <c r="BI594" s="76"/>
      <c r="BJ594" s="76"/>
      <c r="BK594" s="76"/>
      <c r="BL594" s="76"/>
      <c r="BM594" s="76"/>
      <c r="BN594" s="76"/>
      <c r="BO594" s="76"/>
      <c r="BP594" s="76"/>
    </row>
    <row r="595" spans="1:68" ht="15.75" customHeight="1" x14ac:dyDescent="0.3">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76"/>
      <c r="AT595" s="76"/>
      <c r="AU595" s="76"/>
      <c r="AV595" s="76"/>
      <c r="AW595" s="76"/>
      <c r="AX595" s="76"/>
      <c r="AY595" s="76"/>
      <c r="AZ595" s="76"/>
      <c r="BA595" s="76"/>
      <c r="BB595" s="76"/>
      <c r="BC595" s="76"/>
      <c r="BD595" s="76"/>
      <c r="BE595" s="76"/>
      <c r="BF595" s="76"/>
      <c r="BG595" s="76"/>
      <c r="BH595" s="76"/>
      <c r="BI595" s="76"/>
      <c r="BJ595" s="76"/>
      <c r="BK595" s="76"/>
      <c r="BL595" s="76"/>
      <c r="BM595" s="76"/>
      <c r="BN595" s="76"/>
      <c r="BO595" s="76"/>
      <c r="BP595" s="76"/>
    </row>
    <row r="596" spans="1:68" ht="15.75" customHeight="1" x14ac:dyDescent="0.3">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76"/>
      <c r="AT596" s="76"/>
      <c r="AU596" s="76"/>
      <c r="AV596" s="76"/>
      <c r="AW596" s="76"/>
      <c r="AX596" s="76"/>
      <c r="AY596" s="76"/>
      <c r="AZ596" s="76"/>
      <c r="BA596" s="76"/>
      <c r="BB596" s="76"/>
      <c r="BC596" s="76"/>
      <c r="BD596" s="76"/>
      <c r="BE596" s="76"/>
      <c r="BF596" s="76"/>
      <c r="BG596" s="76"/>
      <c r="BH596" s="76"/>
      <c r="BI596" s="76"/>
      <c r="BJ596" s="76"/>
      <c r="BK596" s="76"/>
      <c r="BL596" s="76"/>
      <c r="BM596" s="76"/>
      <c r="BN596" s="76"/>
      <c r="BO596" s="76"/>
      <c r="BP596" s="76"/>
    </row>
    <row r="597" spans="1:68" ht="15.75" customHeight="1" x14ac:dyDescent="0.3">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76"/>
      <c r="AT597" s="76"/>
      <c r="AU597" s="76"/>
      <c r="AV597" s="76"/>
      <c r="AW597" s="76"/>
      <c r="AX597" s="76"/>
      <c r="AY597" s="76"/>
      <c r="AZ597" s="76"/>
      <c r="BA597" s="76"/>
      <c r="BB597" s="76"/>
      <c r="BC597" s="76"/>
      <c r="BD597" s="76"/>
      <c r="BE597" s="76"/>
      <c r="BF597" s="76"/>
      <c r="BG597" s="76"/>
      <c r="BH597" s="76"/>
      <c r="BI597" s="76"/>
      <c r="BJ597" s="76"/>
      <c r="BK597" s="76"/>
      <c r="BL597" s="76"/>
      <c r="BM597" s="76"/>
      <c r="BN597" s="76"/>
      <c r="BO597" s="76"/>
      <c r="BP597" s="76"/>
    </row>
    <row r="598" spans="1:68" ht="15.75" customHeight="1" x14ac:dyDescent="0.3">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Y598" s="76"/>
      <c r="AZ598" s="76"/>
      <c r="BA598" s="76"/>
      <c r="BB598" s="76"/>
      <c r="BC598" s="76"/>
      <c r="BD598" s="76"/>
      <c r="BE598" s="76"/>
      <c r="BF598" s="76"/>
      <c r="BG598" s="76"/>
      <c r="BH598" s="76"/>
      <c r="BI598" s="76"/>
      <c r="BJ598" s="76"/>
      <c r="BK598" s="76"/>
      <c r="BL598" s="76"/>
      <c r="BM598" s="76"/>
      <c r="BN598" s="76"/>
      <c r="BO598" s="76"/>
      <c r="BP598" s="76"/>
    </row>
    <row r="599" spans="1:68" ht="15.75" customHeight="1" x14ac:dyDescent="0.3">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Y599" s="76"/>
      <c r="AZ599" s="76"/>
      <c r="BA599" s="76"/>
      <c r="BB599" s="76"/>
      <c r="BC599" s="76"/>
      <c r="BD599" s="76"/>
      <c r="BE599" s="76"/>
      <c r="BF599" s="76"/>
      <c r="BG599" s="76"/>
      <c r="BH599" s="76"/>
      <c r="BI599" s="76"/>
      <c r="BJ599" s="76"/>
      <c r="BK599" s="76"/>
      <c r="BL599" s="76"/>
      <c r="BM599" s="76"/>
      <c r="BN599" s="76"/>
      <c r="BO599" s="76"/>
      <c r="BP599" s="76"/>
    </row>
    <row r="600" spans="1:68" ht="15.75" customHeight="1" x14ac:dyDescent="0.3">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76"/>
      <c r="AT600" s="76"/>
      <c r="AU600" s="76"/>
      <c r="AV600" s="76"/>
      <c r="AW600" s="76"/>
      <c r="AX600" s="76"/>
      <c r="AY600" s="76"/>
      <c r="AZ600" s="76"/>
      <c r="BA600" s="76"/>
      <c r="BB600" s="76"/>
      <c r="BC600" s="76"/>
      <c r="BD600" s="76"/>
      <c r="BE600" s="76"/>
      <c r="BF600" s="76"/>
      <c r="BG600" s="76"/>
      <c r="BH600" s="76"/>
      <c r="BI600" s="76"/>
      <c r="BJ600" s="76"/>
      <c r="BK600" s="76"/>
      <c r="BL600" s="76"/>
      <c r="BM600" s="76"/>
      <c r="BN600" s="76"/>
      <c r="BO600" s="76"/>
      <c r="BP600" s="76"/>
    </row>
    <row r="601" spans="1:68" ht="15.75" customHeight="1" x14ac:dyDescent="0.3">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76"/>
      <c r="AT601" s="76"/>
      <c r="AU601" s="76"/>
      <c r="AV601" s="76"/>
      <c r="AW601" s="76"/>
      <c r="AX601" s="76"/>
      <c r="AY601" s="76"/>
      <c r="AZ601" s="76"/>
      <c r="BA601" s="76"/>
      <c r="BB601" s="76"/>
      <c r="BC601" s="76"/>
      <c r="BD601" s="76"/>
      <c r="BE601" s="76"/>
      <c r="BF601" s="76"/>
      <c r="BG601" s="76"/>
      <c r="BH601" s="76"/>
      <c r="BI601" s="76"/>
      <c r="BJ601" s="76"/>
      <c r="BK601" s="76"/>
      <c r="BL601" s="76"/>
      <c r="BM601" s="76"/>
      <c r="BN601" s="76"/>
      <c r="BO601" s="76"/>
      <c r="BP601" s="76"/>
    </row>
    <row r="602" spans="1:68" ht="15.75" customHeight="1" x14ac:dyDescent="0.3">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76"/>
      <c r="AT602" s="76"/>
      <c r="AU602" s="76"/>
      <c r="AV602" s="76"/>
      <c r="AW602" s="76"/>
      <c r="AX602" s="76"/>
      <c r="AY602" s="76"/>
      <c r="AZ602" s="76"/>
      <c r="BA602" s="76"/>
      <c r="BB602" s="76"/>
      <c r="BC602" s="76"/>
      <c r="BD602" s="76"/>
      <c r="BE602" s="76"/>
      <c r="BF602" s="76"/>
      <c r="BG602" s="76"/>
      <c r="BH602" s="76"/>
      <c r="BI602" s="76"/>
      <c r="BJ602" s="76"/>
      <c r="BK602" s="76"/>
      <c r="BL602" s="76"/>
      <c r="BM602" s="76"/>
      <c r="BN602" s="76"/>
      <c r="BO602" s="76"/>
      <c r="BP602" s="76"/>
    </row>
    <row r="603" spans="1:68" ht="15.75" customHeight="1" x14ac:dyDescent="0.3">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76"/>
      <c r="AT603" s="76"/>
      <c r="AU603" s="76"/>
      <c r="AV603" s="76"/>
      <c r="AW603" s="76"/>
      <c r="AX603" s="76"/>
      <c r="AY603" s="76"/>
      <c r="AZ603" s="76"/>
      <c r="BA603" s="76"/>
      <c r="BB603" s="76"/>
      <c r="BC603" s="76"/>
      <c r="BD603" s="76"/>
      <c r="BE603" s="76"/>
      <c r="BF603" s="76"/>
      <c r="BG603" s="76"/>
      <c r="BH603" s="76"/>
      <c r="BI603" s="76"/>
      <c r="BJ603" s="76"/>
      <c r="BK603" s="76"/>
      <c r="BL603" s="76"/>
      <c r="BM603" s="76"/>
      <c r="BN603" s="76"/>
      <c r="BO603" s="76"/>
      <c r="BP603" s="76"/>
    </row>
    <row r="604" spans="1:68" ht="15.75" customHeight="1" x14ac:dyDescent="0.3">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76"/>
      <c r="AT604" s="76"/>
      <c r="AU604" s="76"/>
      <c r="AV604" s="76"/>
      <c r="AW604" s="76"/>
      <c r="AX604" s="76"/>
      <c r="AY604" s="76"/>
      <c r="AZ604" s="76"/>
      <c r="BA604" s="76"/>
      <c r="BB604" s="76"/>
      <c r="BC604" s="76"/>
      <c r="BD604" s="76"/>
      <c r="BE604" s="76"/>
      <c r="BF604" s="76"/>
      <c r="BG604" s="76"/>
      <c r="BH604" s="76"/>
      <c r="BI604" s="76"/>
      <c r="BJ604" s="76"/>
      <c r="BK604" s="76"/>
      <c r="BL604" s="76"/>
      <c r="BM604" s="76"/>
      <c r="BN604" s="76"/>
      <c r="BO604" s="76"/>
      <c r="BP604" s="76"/>
    </row>
    <row r="605" spans="1:68" ht="15.75" customHeight="1" x14ac:dyDescent="0.3">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c r="AR605" s="76"/>
      <c r="AS605" s="76"/>
      <c r="AT605" s="76"/>
      <c r="AU605" s="76"/>
      <c r="AV605" s="76"/>
      <c r="AW605" s="76"/>
      <c r="AX605" s="76"/>
      <c r="AY605" s="76"/>
      <c r="AZ605" s="76"/>
      <c r="BA605" s="76"/>
      <c r="BB605" s="76"/>
      <c r="BC605" s="76"/>
      <c r="BD605" s="76"/>
      <c r="BE605" s="76"/>
      <c r="BF605" s="76"/>
      <c r="BG605" s="76"/>
      <c r="BH605" s="76"/>
      <c r="BI605" s="76"/>
      <c r="BJ605" s="76"/>
      <c r="BK605" s="76"/>
      <c r="BL605" s="76"/>
      <c r="BM605" s="76"/>
      <c r="BN605" s="76"/>
      <c r="BO605" s="76"/>
      <c r="BP605" s="76"/>
    </row>
    <row r="606" spans="1:68" ht="15.75" customHeight="1" x14ac:dyDescent="0.3">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c r="AR606" s="76"/>
      <c r="AS606" s="76"/>
      <c r="AT606" s="76"/>
      <c r="AU606" s="76"/>
      <c r="AV606" s="76"/>
      <c r="AW606" s="76"/>
      <c r="AX606" s="76"/>
      <c r="AY606" s="76"/>
      <c r="AZ606" s="76"/>
      <c r="BA606" s="76"/>
      <c r="BB606" s="76"/>
      <c r="BC606" s="76"/>
      <c r="BD606" s="76"/>
      <c r="BE606" s="76"/>
      <c r="BF606" s="76"/>
      <c r="BG606" s="76"/>
      <c r="BH606" s="76"/>
      <c r="BI606" s="76"/>
      <c r="BJ606" s="76"/>
      <c r="BK606" s="76"/>
      <c r="BL606" s="76"/>
      <c r="BM606" s="76"/>
      <c r="BN606" s="76"/>
      <c r="BO606" s="76"/>
      <c r="BP606" s="76"/>
    </row>
    <row r="607" spans="1:68" ht="15.75" customHeight="1" x14ac:dyDescent="0.3">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c r="AR607" s="76"/>
      <c r="AS607" s="76"/>
      <c r="AT607" s="76"/>
      <c r="AU607" s="76"/>
      <c r="AV607" s="76"/>
      <c r="AW607" s="76"/>
      <c r="AX607" s="76"/>
      <c r="AY607" s="76"/>
      <c r="AZ607" s="76"/>
      <c r="BA607" s="76"/>
      <c r="BB607" s="76"/>
      <c r="BC607" s="76"/>
      <c r="BD607" s="76"/>
      <c r="BE607" s="76"/>
      <c r="BF607" s="76"/>
      <c r="BG607" s="76"/>
      <c r="BH607" s="76"/>
      <c r="BI607" s="76"/>
      <c r="BJ607" s="76"/>
      <c r="BK607" s="76"/>
      <c r="BL607" s="76"/>
      <c r="BM607" s="76"/>
      <c r="BN607" s="76"/>
      <c r="BO607" s="76"/>
      <c r="BP607" s="76"/>
    </row>
    <row r="608" spans="1:68" ht="15.75" customHeight="1" x14ac:dyDescent="0.3">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c r="AR608" s="76"/>
      <c r="AS608" s="76"/>
      <c r="AT608" s="76"/>
      <c r="AU608" s="76"/>
      <c r="AV608" s="76"/>
      <c r="AW608" s="76"/>
      <c r="AX608" s="76"/>
      <c r="AY608" s="76"/>
      <c r="AZ608" s="76"/>
      <c r="BA608" s="76"/>
      <c r="BB608" s="76"/>
      <c r="BC608" s="76"/>
      <c r="BD608" s="76"/>
      <c r="BE608" s="76"/>
      <c r="BF608" s="76"/>
      <c r="BG608" s="76"/>
      <c r="BH608" s="76"/>
      <c r="BI608" s="76"/>
      <c r="BJ608" s="76"/>
      <c r="BK608" s="76"/>
      <c r="BL608" s="76"/>
      <c r="BM608" s="76"/>
      <c r="BN608" s="76"/>
      <c r="BO608" s="76"/>
      <c r="BP608" s="76"/>
    </row>
    <row r="609" spans="1:68" ht="15.75" customHeight="1" x14ac:dyDescent="0.3">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c r="AR609" s="76"/>
      <c r="AS609" s="76"/>
      <c r="AT609" s="76"/>
      <c r="AU609" s="76"/>
      <c r="AV609" s="76"/>
      <c r="AW609" s="76"/>
      <c r="AX609" s="76"/>
      <c r="AY609" s="76"/>
      <c r="AZ609" s="76"/>
      <c r="BA609" s="76"/>
      <c r="BB609" s="76"/>
      <c r="BC609" s="76"/>
      <c r="BD609" s="76"/>
      <c r="BE609" s="76"/>
      <c r="BF609" s="76"/>
      <c r="BG609" s="76"/>
      <c r="BH609" s="76"/>
      <c r="BI609" s="76"/>
      <c r="BJ609" s="76"/>
      <c r="BK609" s="76"/>
      <c r="BL609" s="76"/>
      <c r="BM609" s="76"/>
      <c r="BN609" s="76"/>
      <c r="BO609" s="76"/>
      <c r="BP609" s="76"/>
    </row>
    <row r="610" spans="1:68" ht="15.75" customHeight="1" x14ac:dyDescent="0.3">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c r="AR610" s="76"/>
      <c r="AS610" s="76"/>
      <c r="AT610" s="76"/>
      <c r="AU610" s="76"/>
      <c r="AV610" s="76"/>
      <c r="AW610" s="76"/>
      <c r="AX610" s="76"/>
      <c r="AY610" s="76"/>
      <c r="AZ610" s="76"/>
      <c r="BA610" s="76"/>
      <c r="BB610" s="76"/>
      <c r="BC610" s="76"/>
      <c r="BD610" s="76"/>
      <c r="BE610" s="76"/>
      <c r="BF610" s="76"/>
      <c r="BG610" s="76"/>
      <c r="BH610" s="76"/>
      <c r="BI610" s="76"/>
      <c r="BJ610" s="76"/>
      <c r="BK610" s="76"/>
      <c r="BL610" s="76"/>
      <c r="BM610" s="76"/>
      <c r="BN610" s="76"/>
      <c r="BO610" s="76"/>
      <c r="BP610" s="76"/>
    </row>
    <row r="611" spans="1:68" ht="15.75" customHeight="1" x14ac:dyDescent="0.3">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c r="AR611" s="76"/>
      <c r="AS611" s="76"/>
      <c r="AT611" s="76"/>
      <c r="AU611" s="76"/>
      <c r="AV611" s="76"/>
      <c r="AW611" s="76"/>
      <c r="AX611" s="76"/>
      <c r="AY611" s="76"/>
      <c r="AZ611" s="76"/>
      <c r="BA611" s="76"/>
      <c r="BB611" s="76"/>
      <c r="BC611" s="76"/>
      <c r="BD611" s="76"/>
      <c r="BE611" s="76"/>
      <c r="BF611" s="76"/>
      <c r="BG611" s="76"/>
      <c r="BH611" s="76"/>
      <c r="BI611" s="76"/>
      <c r="BJ611" s="76"/>
      <c r="BK611" s="76"/>
      <c r="BL611" s="76"/>
      <c r="BM611" s="76"/>
      <c r="BN611" s="76"/>
      <c r="BO611" s="76"/>
      <c r="BP611" s="76"/>
    </row>
    <row r="612" spans="1:68" ht="15.75" customHeight="1" x14ac:dyDescent="0.3">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c r="AR612" s="76"/>
      <c r="AS612" s="76"/>
      <c r="AT612" s="76"/>
      <c r="AU612" s="76"/>
      <c r="AV612" s="76"/>
      <c r="AW612" s="76"/>
      <c r="AX612" s="76"/>
      <c r="AY612" s="76"/>
      <c r="AZ612" s="76"/>
      <c r="BA612" s="76"/>
      <c r="BB612" s="76"/>
      <c r="BC612" s="76"/>
      <c r="BD612" s="76"/>
      <c r="BE612" s="76"/>
      <c r="BF612" s="76"/>
      <c r="BG612" s="76"/>
      <c r="BH612" s="76"/>
      <c r="BI612" s="76"/>
      <c r="BJ612" s="76"/>
      <c r="BK612" s="76"/>
      <c r="BL612" s="76"/>
      <c r="BM612" s="76"/>
      <c r="BN612" s="76"/>
      <c r="BO612" s="76"/>
      <c r="BP612" s="76"/>
    </row>
    <row r="613" spans="1:68" ht="15.75" customHeight="1" x14ac:dyDescent="0.3">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6"/>
      <c r="AT613" s="76"/>
      <c r="AU613" s="76"/>
      <c r="AV613" s="76"/>
      <c r="AW613" s="76"/>
      <c r="AX613" s="76"/>
      <c r="AY613" s="76"/>
      <c r="AZ613" s="76"/>
      <c r="BA613" s="76"/>
      <c r="BB613" s="76"/>
      <c r="BC613" s="76"/>
      <c r="BD613" s="76"/>
      <c r="BE613" s="76"/>
      <c r="BF613" s="76"/>
      <c r="BG613" s="76"/>
      <c r="BH613" s="76"/>
      <c r="BI613" s="76"/>
      <c r="BJ613" s="76"/>
      <c r="BK613" s="76"/>
      <c r="BL613" s="76"/>
      <c r="BM613" s="76"/>
      <c r="BN613" s="76"/>
      <c r="BO613" s="76"/>
      <c r="BP613" s="76"/>
    </row>
    <row r="614" spans="1:68" ht="15.75" customHeight="1" x14ac:dyDescent="0.3">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c r="AR614" s="76"/>
      <c r="AS614" s="76"/>
      <c r="AT614" s="76"/>
      <c r="AU614" s="76"/>
      <c r="AV614" s="76"/>
      <c r="AW614" s="76"/>
      <c r="AX614" s="76"/>
      <c r="AY614" s="76"/>
      <c r="AZ614" s="76"/>
      <c r="BA614" s="76"/>
      <c r="BB614" s="76"/>
      <c r="BC614" s="76"/>
      <c r="BD614" s="76"/>
      <c r="BE614" s="76"/>
      <c r="BF614" s="76"/>
      <c r="BG614" s="76"/>
      <c r="BH614" s="76"/>
      <c r="BI614" s="76"/>
      <c r="BJ614" s="76"/>
      <c r="BK614" s="76"/>
      <c r="BL614" s="76"/>
      <c r="BM614" s="76"/>
      <c r="BN614" s="76"/>
      <c r="BO614" s="76"/>
      <c r="BP614" s="76"/>
    </row>
    <row r="615" spans="1:68" ht="15.75" customHeight="1" x14ac:dyDescent="0.3">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c r="AR615" s="76"/>
      <c r="AS615" s="76"/>
      <c r="AT615" s="76"/>
      <c r="AU615" s="76"/>
      <c r="AV615" s="76"/>
      <c r="AW615" s="76"/>
      <c r="AX615" s="76"/>
      <c r="AY615" s="76"/>
      <c r="AZ615" s="76"/>
      <c r="BA615" s="76"/>
      <c r="BB615" s="76"/>
      <c r="BC615" s="76"/>
      <c r="BD615" s="76"/>
      <c r="BE615" s="76"/>
      <c r="BF615" s="76"/>
      <c r="BG615" s="76"/>
      <c r="BH615" s="76"/>
      <c r="BI615" s="76"/>
      <c r="BJ615" s="76"/>
      <c r="BK615" s="76"/>
      <c r="BL615" s="76"/>
      <c r="BM615" s="76"/>
      <c r="BN615" s="76"/>
      <c r="BO615" s="76"/>
      <c r="BP615" s="76"/>
    </row>
    <row r="616" spans="1:68" ht="15.75" customHeight="1" x14ac:dyDescent="0.3">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c r="AR616" s="76"/>
      <c r="AS616" s="76"/>
      <c r="AT616" s="76"/>
      <c r="AU616" s="76"/>
      <c r="AV616" s="76"/>
      <c r="AW616" s="76"/>
      <c r="AX616" s="76"/>
      <c r="AY616" s="76"/>
      <c r="AZ616" s="76"/>
      <c r="BA616" s="76"/>
      <c r="BB616" s="76"/>
      <c r="BC616" s="76"/>
      <c r="BD616" s="76"/>
      <c r="BE616" s="76"/>
      <c r="BF616" s="76"/>
      <c r="BG616" s="76"/>
      <c r="BH616" s="76"/>
      <c r="BI616" s="76"/>
      <c r="BJ616" s="76"/>
      <c r="BK616" s="76"/>
      <c r="BL616" s="76"/>
      <c r="BM616" s="76"/>
      <c r="BN616" s="76"/>
      <c r="BO616" s="76"/>
      <c r="BP616" s="76"/>
    </row>
    <row r="617" spans="1:68" ht="15.75" customHeight="1" x14ac:dyDescent="0.3">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c r="AR617" s="76"/>
      <c r="AS617" s="76"/>
      <c r="AT617" s="76"/>
      <c r="AU617" s="76"/>
      <c r="AV617" s="76"/>
      <c r="AW617" s="76"/>
      <c r="AX617" s="76"/>
      <c r="AY617" s="76"/>
      <c r="AZ617" s="76"/>
      <c r="BA617" s="76"/>
      <c r="BB617" s="76"/>
      <c r="BC617" s="76"/>
      <c r="BD617" s="76"/>
      <c r="BE617" s="76"/>
      <c r="BF617" s="76"/>
      <c r="BG617" s="76"/>
      <c r="BH617" s="76"/>
      <c r="BI617" s="76"/>
      <c r="BJ617" s="76"/>
      <c r="BK617" s="76"/>
      <c r="BL617" s="76"/>
      <c r="BM617" s="76"/>
      <c r="BN617" s="76"/>
      <c r="BO617" s="76"/>
      <c r="BP617" s="76"/>
    </row>
    <row r="618" spans="1:68" ht="15.75" customHeight="1" x14ac:dyDescent="0.3">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c r="AR618" s="76"/>
      <c r="AS618" s="76"/>
      <c r="AT618" s="76"/>
      <c r="AU618" s="76"/>
      <c r="AV618" s="76"/>
      <c r="AW618" s="76"/>
      <c r="AX618" s="76"/>
      <c r="AY618" s="76"/>
      <c r="AZ618" s="76"/>
      <c r="BA618" s="76"/>
      <c r="BB618" s="76"/>
      <c r="BC618" s="76"/>
      <c r="BD618" s="76"/>
      <c r="BE618" s="76"/>
      <c r="BF618" s="76"/>
      <c r="BG618" s="76"/>
      <c r="BH618" s="76"/>
      <c r="BI618" s="76"/>
      <c r="BJ618" s="76"/>
      <c r="BK618" s="76"/>
      <c r="BL618" s="76"/>
      <c r="BM618" s="76"/>
      <c r="BN618" s="76"/>
      <c r="BO618" s="76"/>
      <c r="BP618" s="76"/>
    </row>
    <row r="619" spans="1:68" ht="15.75" customHeight="1" x14ac:dyDescent="0.3">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c r="AR619" s="76"/>
      <c r="AS619" s="76"/>
      <c r="AT619" s="76"/>
      <c r="AU619" s="76"/>
      <c r="AV619" s="76"/>
      <c r="AW619" s="76"/>
      <c r="AX619" s="76"/>
      <c r="AY619" s="76"/>
      <c r="AZ619" s="76"/>
      <c r="BA619" s="76"/>
      <c r="BB619" s="76"/>
      <c r="BC619" s="76"/>
      <c r="BD619" s="76"/>
      <c r="BE619" s="76"/>
      <c r="BF619" s="76"/>
      <c r="BG619" s="76"/>
      <c r="BH619" s="76"/>
      <c r="BI619" s="76"/>
      <c r="BJ619" s="76"/>
      <c r="BK619" s="76"/>
      <c r="BL619" s="76"/>
      <c r="BM619" s="76"/>
      <c r="BN619" s="76"/>
      <c r="BO619" s="76"/>
      <c r="BP619" s="76"/>
    </row>
    <row r="620" spans="1:68" ht="15.75" customHeight="1" x14ac:dyDescent="0.3">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c r="AR620" s="76"/>
      <c r="AS620" s="76"/>
      <c r="AT620" s="76"/>
      <c r="AU620" s="76"/>
      <c r="AV620" s="76"/>
      <c r="AW620" s="76"/>
      <c r="AX620" s="76"/>
      <c r="AY620" s="76"/>
      <c r="AZ620" s="76"/>
      <c r="BA620" s="76"/>
      <c r="BB620" s="76"/>
      <c r="BC620" s="76"/>
      <c r="BD620" s="76"/>
      <c r="BE620" s="76"/>
      <c r="BF620" s="76"/>
      <c r="BG620" s="76"/>
      <c r="BH620" s="76"/>
      <c r="BI620" s="76"/>
      <c r="BJ620" s="76"/>
      <c r="BK620" s="76"/>
      <c r="BL620" s="76"/>
      <c r="BM620" s="76"/>
      <c r="BN620" s="76"/>
      <c r="BO620" s="76"/>
      <c r="BP620" s="76"/>
    </row>
    <row r="621" spans="1:68" ht="15.75" customHeight="1" x14ac:dyDescent="0.3">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c r="AR621" s="76"/>
      <c r="AS621" s="76"/>
      <c r="AT621" s="76"/>
      <c r="AU621" s="76"/>
      <c r="AV621" s="76"/>
      <c r="AW621" s="76"/>
      <c r="AX621" s="76"/>
      <c r="AY621" s="76"/>
      <c r="AZ621" s="76"/>
      <c r="BA621" s="76"/>
      <c r="BB621" s="76"/>
      <c r="BC621" s="76"/>
      <c r="BD621" s="76"/>
      <c r="BE621" s="76"/>
      <c r="BF621" s="76"/>
      <c r="BG621" s="76"/>
      <c r="BH621" s="76"/>
      <c r="BI621" s="76"/>
      <c r="BJ621" s="76"/>
      <c r="BK621" s="76"/>
      <c r="BL621" s="76"/>
      <c r="BM621" s="76"/>
      <c r="BN621" s="76"/>
      <c r="BO621" s="76"/>
      <c r="BP621" s="76"/>
    </row>
    <row r="622" spans="1:68" ht="15.75" customHeight="1" x14ac:dyDescent="0.3">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c r="AR622" s="76"/>
      <c r="AS622" s="76"/>
      <c r="AT622" s="76"/>
      <c r="AU622" s="76"/>
      <c r="AV622" s="76"/>
      <c r="AW622" s="76"/>
      <c r="AX622" s="76"/>
      <c r="AY622" s="76"/>
      <c r="AZ622" s="76"/>
      <c r="BA622" s="76"/>
      <c r="BB622" s="76"/>
      <c r="BC622" s="76"/>
      <c r="BD622" s="76"/>
      <c r="BE622" s="76"/>
      <c r="BF622" s="76"/>
      <c r="BG622" s="76"/>
      <c r="BH622" s="76"/>
      <c r="BI622" s="76"/>
      <c r="BJ622" s="76"/>
      <c r="BK622" s="76"/>
      <c r="BL622" s="76"/>
      <c r="BM622" s="76"/>
      <c r="BN622" s="76"/>
      <c r="BO622" s="76"/>
      <c r="BP622" s="76"/>
    </row>
    <row r="623" spans="1:68" ht="15.75" customHeight="1" x14ac:dyDescent="0.3">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row>
    <row r="624" spans="1:68" ht="15.75" customHeight="1" x14ac:dyDescent="0.3">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c r="AR624" s="76"/>
      <c r="AS624" s="76"/>
      <c r="AT624" s="76"/>
      <c r="AU624" s="76"/>
      <c r="AV624" s="76"/>
      <c r="AW624" s="76"/>
      <c r="AX624" s="76"/>
      <c r="AY624" s="76"/>
      <c r="AZ624" s="76"/>
      <c r="BA624" s="76"/>
      <c r="BB624" s="76"/>
      <c r="BC624" s="76"/>
      <c r="BD624" s="76"/>
      <c r="BE624" s="76"/>
      <c r="BF624" s="76"/>
      <c r="BG624" s="76"/>
      <c r="BH624" s="76"/>
      <c r="BI624" s="76"/>
      <c r="BJ624" s="76"/>
      <c r="BK624" s="76"/>
      <c r="BL624" s="76"/>
      <c r="BM624" s="76"/>
      <c r="BN624" s="76"/>
      <c r="BO624" s="76"/>
      <c r="BP624" s="76"/>
    </row>
    <row r="625" spans="1:68" ht="15.75" customHeight="1" x14ac:dyDescent="0.3">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c r="AR625" s="76"/>
      <c r="AS625" s="76"/>
      <c r="AT625" s="76"/>
      <c r="AU625" s="76"/>
      <c r="AV625" s="76"/>
      <c r="AW625" s="76"/>
      <c r="AX625" s="76"/>
      <c r="AY625" s="76"/>
      <c r="AZ625" s="76"/>
      <c r="BA625" s="76"/>
      <c r="BB625" s="76"/>
      <c r="BC625" s="76"/>
      <c r="BD625" s="76"/>
      <c r="BE625" s="76"/>
      <c r="BF625" s="76"/>
      <c r="BG625" s="76"/>
      <c r="BH625" s="76"/>
      <c r="BI625" s="76"/>
      <c r="BJ625" s="76"/>
      <c r="BK625" s="76"/>
      <c r="BL625" s="76"/>
      <c r="BM625" s="76"/>
      <c r="BN625" s="76"/>
      <c r="BO625" s="76"/>
      <c r="BP625" s="76"/>
    </row>
    <row r="626" spans="1:68" ht="15.75" customHeight="1" x14ac:dyDescent="0.3">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76"/>
      <c r="AS626" s="76"/>
      <c r="AT626" s="76"/>
      <c r="AU626" s="76"/>
      <c r="AV626" s="76"/>
      <c r="AW626" s="76"/>
      <c r="AX626" s="76"/>
      <c r="AY626" s="76"/>
      <c r="AZ626" s="76"/>
      <c r="BA626" s="76"/>
      <c r="BB626" s="76"/>
      <c r="BC626" s="76"/>
      <c r="BD626" s="76"/>
      <c r="BE626" s="76"/>
      <c r="BF626" s="76"/>
      <c r="BG626" s="76"/>
      <c r="BH626" s="76"/>
      <c r="BI626" s="76"/>
      <c r="BJ626" s="76"/>
      <c r="BK626" s="76"/>
      <c r="BL626" s="76"/>
      <c r="BM626" s="76"/>
      <c r="BN626" s="76"/>
      <c r="BO626" s="76"/>
      <c r="BP626" s="76"/>
    </row>
    <row r="627" spans="1:68" ht="15.75" customHeight="1" x14ac:dyDescent="0.3">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c r="AT627" s="76"/>
      <c r="AU627" s="76"/>
      <c r="AV627" s="76"/>
      <c r="AW627" s="76"/>
      <c r="AX627" s="76"/>
      <c r="AY627" s="76"/>
      <c r="AZ627" s="76"/>
      <c r="BA627" s="76"/>
      <c r="BB627" s="76"/>
      <c r="BC627" s="76"/>
      <c r="BD627" s="76"/>
      <c r="BE627" s="76"/>
      <c r="BF627" s="76"/>
      <c r="BG627" s="76"/>
      <c r="BH627" s="76"/>
      <c r="BI627" s="76"/>
      <c r="BJ627" s="76"/>
      <c r="BK627" s="76"/>
      <c r="BL627" s="76"/>
      <c r="BM627" s="76"/>
      <c r="BN627" s="76"/>
      <c r="BO627" s="76"/>
      <c r="BP627" s="76"/>
    </row>
    <row r="628" spans="1:68" ht="15.75" customHeight="1" x14ac:dyDescent="0.3">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c r="AR628" s="76"/>
      <c r="AS628" s="76"/>
      <c r="AT628" s="76"/>
      <c r="AU628" s="76"/>
      <c r="AV628" s="76"/>
      <c r="AW628" s="76"/>
      <c r="AX628" s="76"/>
      <c r="AY628" s="76"/>
      <c r="AZ628" s="76"/>
      <c r="BA628" s="76"/>
      <c r="BB628" s="76"/>
      <c r="BC628" s="76"/>
      <c r="BD628" s="76"/>
      <c r="BE628" s="76"/>
      <c r="BF628" s="76"/>
      <c r="BG628" s="76"/>
      <c r="BH628" s="76"/>
      <c r="BI628" s="76"/>
      <c r="BJ628" s="76"/>
      <c r="BK628" s="76"/>
      <c r="BL628" s="76"/>
      <c r="BM628" s="76"/>
      <c r="BN628" s="76"/>
      <c r="BO628" s="76"/>
      <c r="BP628" s="76"/>
    </row>
    <row r="629" spans="1:68" ht="15.75" customHeight="1" x14ac:dyDescent="0.3">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c r="AT629" s="76"/>
      <c r="AU629" s="76"/>
      <c r="AV629" s="76"/>
      <c r="AW629" s="76"/>
      <c r="AX629" s="76"/>
      <c r="AY629" s="76"/>
      <c r="AZ629" s="76"/>
      <c r="BA629" s="76"/>
      <c r="BB629" s="76"/>
      <c r="BC629" s="76"/>
      <c r="BD629" s="76"/>
      <c r="BE629" s="76"/>
      <c r="BF629" s="76"/>
      <c r="BG629" s="76"/>
      <c r="BH629" s="76"/>
      <c r="BI629" s="76"/>
      <c r="BJ629" s="76"/>
      <c r="BK629" s="76"/>
      <c r="BL629" s="76"/>
      <c r="BM629" s="76"/>
      <c r="BN629" s="76"/>
      <c r="BO629" s="76"/>
      <c r="BP629" s="76"/>
    </row>
    <row r="630" spans="1:68" ht="15.75" customHeight="1" x14ac:dyDescent="0.3">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c r="AR630" s="76"/>
      <c r="AS630" s="76"/>
      <c r="AT630" s="76"/>
      <c r="AU630" s="76"/>
      <c r="AV630" s="76"/>
      <c r="AW630" s="76"/>
      <c r="AX630" s="76"/>
      <c r="AY630" s="76"/>
      <c r="AZ630" s="76"/>
      <c r="BA630" s="76"/>
      <c r="BB630" s="76"/>
      <c r="BC630" s="76"/>
      <c r="BD630" s="76"/>
      <c r="BE630" s="76"/>
      <c r="BF630" s="76"/>
      <c r="BG630" s="76"/>
      <c r="BH630" s="76"/>
      <c r="BI630" s="76"/>
      <c r="BJ630" s="76"/>
      <c r="BK630" s="76"/>
      <c r="BL630" s="76"/>
      <c r="BM630" s="76"/>
      <c r="BN630" s="76"/>
      <c r="BO630" s="76"/>
      <c r="BP630" s="76"/>
    </row>
    <row r="631" spans="1:68" ht="15.75" customHeight="1" x14ac:dyDescent="0.3">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c r="AR631" s="76"/>
      <c r="AS631" s="76"/>
      <c r="AT631" s="76"/>
      <c r="AU631" s="76"/>
      <c r="AV631" s="76"/>
      <c r="AW631" s="76"/>
      <c r="AX631" s="76"/>
      <c r="AY631" s="76"/>
      <c r="AZ631" s="76"/>
      <c r="BA631" s="76"/>
      <c r="BB631" s="76"/>
      <c r="BC631" s="76"/>
      <c r="BD631" s="76"/>
      <c r="BE631" s="76"/>
      <c r="BF631" s="76"/>
      <c r="BG631" s="76"/>
      <c r="BH631" s="76"/>
      <c r="BI631" s="76"/>
      <c r="BJ631" s="76"/>
      <c r="BK631" s="76"/>
      <c r="BL631" s="76"/>
      <c r="BM631" s="76"/>
      <c r="BN631" s="76"/>
      <c r="BO631" s="76"/>
      <c r="BP631" s="76"/>
    </row>
    <row r="632" spans="1:68" ht="15.75" customHeight="1" x14ac:dyDescent="0.3">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c r="AR632" s="76"/>
      <c r="AS632" s="76"/>
      <c r="AT632" s="76"/>
      <c r="AU632" s="76"/>
      <c r="AV632" s="76"/>
      <c r="AW632" s="76"/>
      <c r="AX632" s="76"/>
      <c r="AY632" s="76"/>
      <c r="AZ632" s="76"/>
      <c r="BA632" s="76"/>
      <c r="BB632" s="76"/>
      <c r="BC632" s="76"/>
      <c r="BD632" s="76"/>
      <c r="BE632" s="76"/>
      <c r="BF632" s="76"/>
      <c r="BG632" s="76"/>
      <c r="BH632" s="76"/>
      <c r="BI632" s="76"/>
      <c r="BJ632" s="76"/>
      <c r="BK632" s="76"/>
      <c r="BL632" s="76"/>
      <c r="BM632" s="76"/>
      <c r="BN632" s="76"/>
      <c r="BO632" s="76"/>
      <c r="BP632" s="76"/>
    </row>
    <row r="633" spans="1:68" ht="15.75" customHeight="1" x14ac:dyDescent="0.3">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c r="AR633" s="76"/>
      <c r="AS633" s="76"/>
      <c r="AT633" s="76"/>
      <c r="AU633" s="76"/>
      <c r="AV633" s="76"/>
      <c r="AW633" s="76"/>
      <c r="AX633" s="76"/>
      <c r="AY633" s="76"/>
      <c r="AZ633" s="76"/>
      <c r="BA633" s="76"/>
      <c r="BB633" s="76"/>
      <c r="BC633" s="76"/>
      <c r="BD633" s="76"/>
      <c r="BE633" s="76"/>
      <c r="BF633" s="76"/>
      <c r="BG633" s="76"/>
      <c r="BH633" s="76"/>
      <c r="BI633" s="76"/>
      <c r="BJ633" s="76"/>
      <c r="BK633" s="76"/>
      <c r="BL633" s="76"/>
      <c r="BM633" s="76"/>
      <c r="BN633" s="76"/>
      <c r="BO633" s="76"/>
      <c r="BP633" s="76"/>
    </row>
    <row r="634" spans="1:68" ht="15.75" customHeight="1" x14ac:dyDescent="0.3">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c r="AR634" s="76"/>
      <c r="AS634" s="76"/>
      <c r="AT634" s="76"/>
      <c r="AU634" s="76"/>
      <c r="AV634" s="76"/>
      <c r="AW634" s="76"/>
      <c r="AX634" s="76"/>
      <c r="AY634" s="76"/>
      <c r="AZ634" s="76"/>
      <c r="BA634" s="76"/>
      <c r="BB634" s="76"/>
      <c r="BC634" s="76"/>
      <c r="BD634" s="76"/>
      <c r="BE634" s="76"/>
      <c r="BF634" s="76"/>
      <c r="BG634" s="76"/>
      <c r="BH634" s="76"/>
      <c r="BI634" s="76"/>
      <c r="BJ634" s="76"/>
      <c r="BK634" s="76"/>
      <c r="BL634" s="76"/>
      <c r="BM634" s="76"/>
      <c r="BN634" s="76"/>
      <c r="BO634" s="76"/>
      <c r="BP634" s="76"/>
    </row>
    <row r="635" spans="1:68" ht="15.75" customHeight="1" x14ac:dyDescent="0.3">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c r="AR635" s="76"/>
      <c r="AS635" s="76"/>
      <c r="AT635" s="76"/>
      <c r="AU635" s="76"/>
      <c r="AV635" s="76"/>
      <c r="AW635" s="76"/>
      <c r="AX635" s="76"/>
      <c r="AY635" s="76"/>
      <c r="AZ635" s="76"/>
      <c r="BA635" s="76"/>
      <c r="BB635" s="76"/>
      <c r="BC635" s="76"/>
      <c r="BD635" s="76"/>
      <c r="BE635" s="76"/>
      <c r="BF635" s="76"/>
      <c r="BG635" s="76"/>
      <c r="BH635" s="76"/>
      <c r="BI635" s="76"/>
      <c r="BJ635" s="76"/>
      <c r="BK635" s="76"/>
      <c r="BL635" s="76"/>
      <c r="BM635" s="76"/>
      <c r="BN635" s="76"/>
      <c r="BO635" s="76"/>
      <c r="BP635" s="76"/>
    </row>
    <row r="636" spans="1:68" ht="15.75" customHeight="1" x14ac:dyDescent="0.3">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c r="AR636" s="76"/>
      <c r="AS636" s="76"/>
      <c r="AT636" s="76"/>
      <c r="AU636" s="76"/>
      <c r="AV636" s="76"/>
      <c r="AW636" s="76"/>
      <c r="AX636" s="76"/>
      <c r="AY636" s="76"/>
      <c r="AZ636" s="76"/>
      <c r="BA636" s="76"/>
      <c r="BB636" s="76"/>
      <c r="BC636" s="76"/>
      <c r="BD636" s="76"/>
      <c r="BE636" s="76"/>
      <c r="BF636" s="76"/>
      <c r="BG636" s="76"/>
      <c r="BH636" s="76"/>
      <c r="BI636" s="76"/>
      <c r="BJ636" s="76"/>
      <c r="BK636" s="76"/>
      <c r="BL636" s="76"/>
      <c r="BM636" s="76"/>
      <c r="BN636" s="76"/>
      <c r="BO636" s="76"/>
      <c r="BP636" s="76"/>
    </row>
    <row r="637" spans="1:68" ht="15.75" customHeight="1" x14ac:dyDescent="0.3">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c r="AR637" s="76"/>
      <c r="AS637" s="76"/>
      <c r="AT637" s="76"/>
      <c r="AU637" s="76"/>
      <c r="AV637" s="76"/>
      <c r="AW637" s="76"/>
      <c r="AX637" s="76"/>
      <c r="AY637" s="76"/>
      <c r="AZ637" s="76"/>
      <c r="BA637" s="76"/>
      <c r="BB637" s="76"/>
      <c r="BC637" s="76"/>
      <c r="BD637" s="76"/>
      <c r="BE637" s="76"/>
      <c r="BF637" s="76"/>
      <c r="BG637" s="76"/>
      <c r="BH637" s="76"/>
      <c r="BI637" s="76"/>
      <c r="BJ637" s="76"/>
      <c r="BK637" s="76"/>
      <c r="BL637" s="76"/>
      <c r="BM637" s="76"/>
      <c r="BN637" s="76"/>
      <c r="BO637" s="76"/>
      <c r="BP637" s="76"/>
    </row>
    <row r="638" spans="1:68" ht="15.75" customHeight="1" x14ac:dyDescent="0.3">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c r="AR638" s="76"/>
      <c r="AS638" s="76"/>
      <c r="AT638" s="76"/>
      <c r="AU638" s="76"/>
      <c r="AV638" s="76"/>
      <c r="AW638" s="76"/>
      <c r="AX638" s="76"/>
      <c r="AY638" s="76"/>
      <c r="AZ638" s="76"/>
      <c r="BA638" s="76"/>
      <c r="BB638" s="76"/>
      <c r="BC638" s="76"/>
      <c r="BD638" s="76"/>
      <c r="BE638" s="76"/>
      <c r="BF638" s="76"/>
      <c r="BG638" s="76"/>
      <c r="BH638" s="76"/>
      <c r="BI638" s="76"/>
      <c r="BJ638" s="76"/>
      <c r="BK638" s="76"/>
      <c r="BL638" s="76"/>
      <c r="BM638" s="76"/>
      <c r="BN638" s="76"/>
      <c r="BO638" s="76"/>
      <c r="BP638" s="76"/>
    </row>
    <row r="639" spans="1:68" ht="15.75" customHeight="1" x14ac:dyDescent="0.3">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c r="AR639" s="76"/>
      <c r="AS639" s="76"/>
      <c r="AT639" s="76"/>
      <c r="AU639" s="76"/>
      <c r="AV639" s="76"/>
      <c r="AW639" s="76"/>
      <c r="AX639" s="76"/>
      <c r="AY639" s="76"/>
      <c r="AZ639" s="76"/>
      <c r="BA639" s="76"/>
      <c r="BB639" s="76"/>
      <c r="BC639" s="76"/>
      <c r="BD639" s="76"/>
      <c r="BE639" s="76"/>
      <c r="BF639" s="76"/>
      <c r="BG639" s="76"/>
      <c r="BH639" s="76"/>
      <c r="BI639" s="76"/>
      <c r="BJ639" s="76"/>
      <c r="BK639" s="76"/>
      <c r="BL639" s="76"/>
      <c r="BM639" s="76"/>
      <c r="BN639" s="76"/>
      <c r="BO639" s="76"/>
      <c r="BP639" s="76"/>
    </row>
    <row r="640" spans="1:68" ht="15.75" customHeight="1" x14ac:dyDescent="0.3">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c r="AR640" s="76"/>
      <c r="AS640" s="76"/>
      <c r="AT640" s="76"/>
      <c r="AU640" s="76"/>
      <c r="AV640" s="76"/>
      <c r="AW640" s="76"/>
      <c r="AX640" s="76"/>
      <c r="AY640" s="76"/>
      <c r="AZ640" s="76"/>
      <c r="BA640" s="76"/>
      <c r="BB640" s="76"/>
      <c r="BC640" s="76"/>
      <c r="BD640" s="76"/>
      <c r="BE640" s="76"/>
      <c r="BF640" s="76"/>
      <c r="BG640" s="76"/>
      <c r="BH640" s="76"/>
      <c r="BI640" s="76"/>
      <c r="BJ640" s="76"/>
      <c r="BK640" s="76"/>
      <c r="BL640" s="76"/>
      <c r="BM640" s="76"/>
      <c r="BN640" s="76"/>
      <c r="BO640" s="76"/>
      <c r="BP640" s="76"/>
    </row>
    <row r="641" spans="1:68" ht="15.75" customHeight="1" x14ac:dyDescent="0.3">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6"/>
      <c r="AZ641" s="76"/>
      <c r="BA641" s="76"/>
      <c r="BB641" s="76"/>
      <c r="BC641" s="76"/>
      <c r="BD641" s="76"/>
      <c r="BE641" s="76"/>
      <c r="BF641" s="76"/>
      <c r="BG641" s="76"/>
      <c r="BH641" s="76"/>
      <c r="BI641" s="76"/>
      <c r="BJ641" s="76"/>
      <c r="BK641" s="76"/>
      <c r="BL641" s="76"/>
      <c r="BM641" s="76"/>
      <c r="BN641" s="76"/>
      <c r="BO641" s="76"/>
      <c r="BP641" s="76"/>
    </row>
    <row r="642" spans="1:68" ht="15.75" customHeight="1" x14ac:dyDescent="0.3">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c r="AR642" s="76"/>
      <c r="AS642" s="76"/>
      <c r="AT642" s="76"/>
      <c r="AU642" s="76"/>
      <c r="AV642" s="76"/>
      <c r="AW642" s="76"/>
      <c r="AX642" s="76"/>
      <c r="AY642" s="76"/>
      <c r="AZ642" s="76"/>
      <c r="BA642" s="76"/>
      <c r="BB642" s="76"/>
      <c r="BC642" s="76"/>
      <c r="BD642" s="76"/>
      <c r="BE642" s="76"/>
      <c r="BF642" s="76"/>
      <c r="BG642" s="76"/>
      <c r="BH642" s="76"/>
      <c r="BI642" s="76"/>
      <c r="BJ642" s="76"/>
      <c r="BK642" s="76"/>
      <c r="BL642" s="76"/>
      <c r="BM642" s="76"/>
      <c r="BN642" s="76"/>
      <c r="BO642" s="76"/>
      <c r="BP642" s="76"/>
    </row>
    <row r="643" spans="1:68" ht="15.75" customHeight="1" x14ac:dyDescent="0.3">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c r="AR643" s="76"/>
      <c r="AS643" s="76"/>
      <c r="AT643" s="76"/>
      <c r="AU643" s="76"/>
      <c r="AV643" s="76"/>
      <c r="AW643" s="76"/>
      <c r="AX643" s="76"/>
      <c r="AY643" s="76"/>
      <c r="AZ643" s="76"/>
      <c r="BA643" s="76"/>
      <c r="BB643" s="76"/>
      <c r="BC643" s="76"/>
      <c r="BD643" s="76"/>
      <c r="BE643" s="76"/>
      <c r="BF643" s="76"/>
      <c r="BG643" s="76"/>
      <c r="BH643" s="76"/>
      <c r="BI643" s="76"/>
      <c r="BJ643" s="76"/>
      <c r="BK643" s="76"/>
      <c r="BL643" s="76"/>
      <c r="BM643" s="76"/>
      <c r="BN643" s="76"/>
      <c r="BO643" s="76"/>
      <c r="BP643" s="76"/>
    </row>
    <row r="644" spans="1:68" ht="15.75" customHeight="1" x14ac:dyDescent="0.3">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c r="AR644" s="76"/>
      <c r="AS644" s="76"/>
      <c r="AT644" s="76"/>
      <c r="AU644" s="76"/>
      <c r="AV644" s="76"/>
      <c r="AW644" s="76"/>
      <c r="AX644" s="76"/>
      <c r="AY644" s="76"/>
      <c r="AZ644" s="76"/>
      <c r="BA644" s="76"/>
      <c r="BB644" s="76"/>
      <c r="BC644" s="76"/>
      <c r="BD644" s="76"/>
      <c r="BE644" s="76"/>
      <c r="BF644" s="76"/>
      <c r="BG644" s="76"/>
      <c r="BH644" s="76"/>
      <c r="BI644" s="76"/>
      <c r="BJ644" s="76"/>
      <c r="BK644" s="76"/>
      <c r="BL644" s="76"/>
      <c r="BM644" s="76"/>
      <c r="BN644" s="76"/>
      <c r="BO644" s="76"/>
      <c r="BP644" s="76"/>
    </row>
    <row r="645" spans="1:68" ht="15.75" customHeight="1" x14ac:dyDescent="0.3">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c r="AT645" s="76"/>
      <c r="AU645" s="76"/>
      <c r="AV645" s="76"/>
      <c r="AW645" s="76"/>
      <c r="AX645" s="76"/>
      <c r="AY645" s="76"/>
      <c r="AZ645" s="76"/>
      <c r="BA645" s="76"/>
      <c r="BB645" s="76"/>
      <c r="BC645" s="76"/>
      <c r="BD645" s="76"/>
      <c r="BE645" s="76"/>
      <c r="BF645" s="76"/>
      <c r="BG645" s="76"/>
      <c r="BH645" s="76"/>
      <c r="BI645" s="76"/>
      <c r="BJ645" s="76"/>
      <c r="BK645" s="76"/>
      <c r="BL645" s="76"/>
      <c r="BM645" s="76"/>
      <c r="BN645" s="76"/>
      <c r="BO645" s="76"/>
      <c r="BP645" s="76"/>
    </row>
    <row r="646" spans="1:68" ht="15.75" customHeight="1" x14ac:dyDescent="0.3">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76"/>
      <c r="AS646" s="76"/>
      <c r="AT646" s="76"/>
      <c r="AU646" s="76"/>
      <c r="AV646" s="76"/>
      <c r="AW646" s="76"/>
      <c r="AX646" s="76"/>
      <c r="AY646" s="76"/>
      <c r="AZ646" s="76"/>
      <c r="BA646" s="76"/>
      <c r="BB646" s="76"/>
      <c r="BC646" s="76"/>
      <c r="BD646" s="76"/>
      <c r="BE646" s="76"/>
      <c r="BF646" s="76"/>
      <c r="BG646" s="76"/>
      <c r="BH646" s="76"/>
      <c r="BI646" s="76"/>
      <c r="BJ646" s="76"/>
      <c r="BK646" s="76"/>
      <c r="BL646" s="76"/>
      <c r="BM646" s="76"/>
      <c r="BN646" s="76"/>
      <c r="BO646" s="76"/>
      <c r="BP646" s="76"/>
    </row>
    <row r="647" spans="1:68" ht="15.75" customHeight="1" x14ac:dyDescent="0.3">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c r="AT647" s="76"/>
      <c r="AU647" s="76"/>
      <c r="AV647" s="76"/>
      <c r="AW647" s="76"/>
      <c r="AX647" s="76"/>
      <c r="AY647" s="76"/>
      <c r="AZ647" s="76"/>
      <c r="BA647" s="76"/>
      <c r="BB647" s="76"/>
      <c r="BC647" s="76"/>
      <c r="BD647" s="76"/>
      <c r="BE647" s="76"/>
      <c r="BF647" s="76"/>
      <c r="BG647" s="76"/>
      <c r="BH647" s="76"/>
      <c r="BI647" s="76"/>
      <c r="BJ647" s="76"/>
      <c r="BK647" s="76"/>
      <c r="BL647" s="76"/>
      <c r="BM647" s="76"/>
      <c r="BN647" s="76"/>
      <c r="BO647" s="76"/>
      <c r="BP647" s="76"/>
    </row>
    <row r="648" spans="1:68" ht="15.75" customHeight="1" x14ac:dyDescent="0.3">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6"/>
      <c r="AZ648" s="76"/>
      <c r="BA648" s="76"/>
      <c r="BB648" s="76"/>
      <c r="BC648" s="76"/>
      <c r="BD648" s="76"/>
      <c r="BE648" s="76"/>
      <c r="BF648" s="76"/>
      <c r="BG648" s="76"/>
      <c r="BH648" s="76"/>
      <c r="BI648" s="76"/>
      <c r="BJ648" s="76"/>
      <c r="BK648" s="76"/>
      <c r="BL648" s="76"/>
      <c r="BM648" s="76"/>
      <c r="BN648" s="76"/>
      <c r="BO648" s="76"/>
      <c r="BP648" s="76"/>
    </row>
    <row r="649" spans="1:68" ht="15.75" customHeight="1" x14ac:dyDescent="0.3">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c r="AT649" s="76"/>
      <c r="AU649" s="76"/>
      <c r="AV649" s="76"/>
      <c r="AW649" s="76"/>
      <c r="AX649" s="76"/>
      <c r="AY649" s="76"/>
      <c r="AZ649" s="76"/>
      <c r="BA649" s="76"/>
      <c r="BB649" s="76"/>
      <c r="BC649" s="76"/>
      <c r="BD649" s="76"/>
      <c r="BE649" s="76"/>
      <c r="BF649" s="76"/>
      <c r="BG649" s="76"/>
      <c r="BH649" s="76"/>
      <c r="BI649" s="76"/>
      <c r="BJ649" s="76"/>
      <c r="BK649" s="76"/>
      <c r="BL649" s="76"/>
      <c r="BM649" s="76"/>
      <c r="BN649" s="76"/>
      <c r="BO649" s="76"/>
      <c r="BP649" s="76"/>
    </row>
    <row r="650" spans="1:68" ht="15.75" customHeight="1" x14ac:dyDescent="0.3">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c r="AT650" s="76"/>
      <c r="AU650" s="76"/>
      <c r="AV650" s="76"/>
      <c r="AW650" s="76"/>
      <c r="AX650" s="76"/>
      <c r="AY650" s="76"/>
      <c r="AZ650" s="76"/>
      <c r="BA650" s="76"/>
      <c r="BB650" s="76"/>
      <c r="BC650" s="76"/>
      <c r="BD650" s="76"/>
      <c r="BE650" s="76"/>
      <c r="BF650" s="76"/>
      <c r="BG650" s="76"/>
      <c r="BH650" s="76"/>
      <c r="BI650" s="76"/>
      <c r="BJ650" s="76"/>
      <c r="BK650" s="76"/>
      <c r="BL650" s="76"/>
      <c r="BM650" s="76"/>
      <c r="BN650" s="76"/>
      <c r="BO650" s="76"/>
      <c r="BP650" s="76"/>
    </row>
    <row r="651" spans="1:68" ht="15.75" customHeight="1" x14ac:dyDescent="0.3">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c r="AT651" s="76"/>
      <c r="AU651" s="76"/>
      <c r="AV651" s="76"/>
      <c r="AW651" s="76"/>
      <c r="AX651" s="76"/>
      <c r="AY651" s="76"/>
      <c r="AZ651" s="76"/>
      <c r="BA651" s="76"/>
      <c r="BB651" s="76"/>
      <c r="BC651" s="76"/>
      <c r="BD651" s="76"/>
      <c r="BE651" s="76"/>
      <c r="BF651" s="76"/>
      <c r="BG651" s="76"/>
      <c r="BH651" s="76"/>
      <c r="BI651" s="76"/>
      <c r="BJ651" s="76"/>
      <c r="BK651" s="76"/>
      <c r="BL651" s="76"/>
      <c r="BM651" s="76"/>
      <c r="BN651" s="76"/>
      <c r="BO651" s="76"/>
      <c r="BP651" s="76"/>
    </row>
    <row r="652" spans="1:68" ht="15.75" customHeight="1" x14ac:dyDescent="0.3">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c r="AT652" s="76"/>
      <c r="AU652" s="76"/>
      <c r="AV652" s="76"/>
      <c r="AW652" s="76"/>
      <c r="AX652" s="76"/>
      <c r="AY652" s="76"/>
      <c r="AZ652" s="76"/>
      <c r="BA652" s="76"/>
      <c r="BB652" s="76"/>
      <c r="BC652" s="76"/>
      <c r="BD652" s="76"/>
      <c r="BE652" s="76"/>
      <c r="BF652" s="76"/>
      <c r="BG652" s="76"/>
      <c r="BH652" s="76"/>
      <c r="BI652" s="76"/>
      <c r="BJ652" s="76"/>
      <c r="BK652" s="76"/>
      <c r="BL652" s="76"/>
      <c r="BM652" s="76"/>
      <c r="BN652" s="76"/>
      <c r="BO652" s="76"/>
      <c r="BP652" s="76"/>
    </row>
    <row r="653" spans="1:68" ht="15.75" customHeight="1" x14ac:dyDescent="0.3">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c r="AT653" s="76"/>
      <c r="AU653" s="76"/>
      <c r="AV653" s="76"/>
      <c r="AW653" s="76"/>
      <c r="AX653" s="76"/>
      <c r="AY653" s="76"/>
      <c r="AZ653" s="76"/>
      <c r="BA653" s="76"/>
      <c r="BB653" s="76"/>
      <c r="BC653" s="76"/>
      <c r="BD653" s="76"/>
      <c r="BE653" s="76"/>
      <c r="BF653" s="76"/>
      <c r="BG653" s="76"/>
      <c r="BH653" s="76"/>
      <c r="BI653" s="76"/>
      <c r="BJ653" s="76"/>
      <c r="BK653" s="76"/>
      <c r="BL653" s="76"/>
      <c r="BM653" s="76"/>
      <c r="BN653" s="76"/>
      <c r="BO653" s="76"/>
      <c r="BP653" s="76"/>
    </row>
    <row r="654" spans="1:68" ht="15.75" customHeight="1" x14ac:dyDescent="0.3">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c r="AT654" s="76"/>
      <c r="AU654" s="76"/>
      <c r="AV654" s="76"/>
      <c r="AW654" s="76"/>
      <c r="AX654" s="76"/>
      <c r="AY654" s="76"/>
      <c r="AZ654" s="76"/>
      <c r="BA654" s="76"/>
      <c r="BB654" s="76"/>
      <c r="BC654" s="76"/>
      <c r="BD654" s="76"/>
      <c r="BE654" s="76"/>
      <c r="BF654" s="76"/>
      <c r="BG654" s="76"/>
      <c r="BH654" s="76"/>
      <c r="BI654" s="76"/>
      <c r="BJ654" s="76"/>
      <c r="BK654" s="76"/>
      <c r="BL654" s="76"/>
      <c r="BM654" s="76"/>
      <c r="BN654" s="76"/>
      <c r="BO654" s="76"/>
      <c r="BP654" s="76"/>
    </row>
    <row r="655" spans="1:68" ht="15.75" customHeight="1" x14ac:dyDescent="0.3">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c r="AT655" s="76"/>
      <c r="AU655" s="76"/>
      <c r="AV655" s="76"/>
      <c r="AW655" s="76"/>
      <c r="AX655" s="76"/>
      <c r="AY655" s="76"/>
      <c r="AZ655" s="76"/>
      <c r="BA655" s="76"/>
      <c r="BB655" s="76"/>
      <c r="BC655" s="76"/>
      <c r="BD655" s="76"/>
      <c r="BE655" s="76"/>
      <c r="BF655" s="76"/>
      <c r="BG655" s="76"/>
      <c r="BH655" s="76"/>
      <c r="BI655" s="76"/>
      <c r="BJ655" s="76"/>
      <c r="BK655" s="76"/>
      <c r="BL655" s="76"/>
      <c r="BM655" s="76"/>
      <c r="BN655" s="76"/>
      <c r="BO655" s="76"/>
      <c r="BP655" s="76"/>
    </row>
    <row r="656" spans="1:68" ht="15.75" customHeight="1" x14ac:dyDescent="0.3">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c r="AT656" s="76"/>
      <c r="AU656" s="76"/>
      <c r="AV656" s="76"/>
      <c r="AW656" s="76"/>
      <c r="AX656" s="76"/>
      <c r="AY656" s="76"/>
      <c r="AZ656" s="76"/>
      <c r="BA656" s="76"/>
      <c r="BB656" s="76"/>
      <c r="BC656" s="76"/>
      <c r="BD656" s="76"/>
      <c r="BE656" s="76"/>
      <c r="BF656" s="76"/>
      <c r="BG656" s="76"/>
      <c r="BH656" s="76"/>
      <c r="BI656" s="76"/>
      <c r="BJ656" s="76"/>
      <c r="BK656" s="76"/>
      <c r="BL656" s="76"/>
      <c r="BM656" s="76"/>
      <c r="BN656" s="76"/>
      <c r="BO656" s="76"/>
      <c r="BP656" s="76"/>
    </row>
    <row r="657" spans="1:68" ht="15.75" customHeight="1" x14ac:dyDescent="0.3">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c r="AT657" s="76"/>
      <c r="AU657" s="76"/>
      <c r="AV657" s="76"/>
      <c r="AW657" s="76"/>
      <c r="AX657" s="76"/>
      <c r="AY657" s="76"/>
      <c r="AZ657" s="76"/>
      <c r="BA657" s="76"/>
      <c r="BB657" s="76"/>
      <c r="BC657" s="76"/>
      <c r="BD657" s="76"/>
      <c r="BE657" s="76"/>
      <c r="BF657" s="76"/>
      <c r="BG657" s="76"/>
      <c r="BH657" s="76"/>
      <c r="BI657" s="76"/>
      <c r="BJ657" s="76"/>
      <c r="BK657" s="76"/>
      <c r="BL657" s="76"/>
      <c r="BM657" s="76"/>
      <c r="BN657" s="76"/>
      <c r="BO657" s="76"/>
      <c r="BP657" s="76"/>
    </row>
    <row r="658" spans="1:68" ht="15.75" customHeight="1" x14ac:dyDescent="0.3">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c r="AT658" s="76"/>
      <c r="AU658" s="76"/>
      <c r="AV658" s="76"/>
      <c r="AW658" s="76"/>
      <c r="AX658" s="76"/>
      <c r="AY658" s="76"/>
      <c r="AZ658" s="76"/>
      <c r="BA658" s="76"/>
      <c r="BB658" s="76"/>
      <c r="BC658" s="76"/>
      <c r="BD658" s="76"/>
      <c r="BE658" s="76"/>
      <c r="BF658" s="76"/>
      <c r="BG658" s="76"/>
      <c r="BH658" s="76"/>
      <c r="BI658" s="76"/>
      <c r="BJ658" s="76"/>
      <c r="BK658" s="76"/>
      <c r="BL658" s="76"/>
      <c r="BM658" s="76"/>
      <c r="BN658" s="76"/>
      <c r="BO658" s="76"/>
      <c r="BP658" s="76"/>
    </row>
    <row r="659" spans="1:68" ht="15.75" customHeight="1" x14ac:dyDescent="0.3">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row>
    <row r="660" spans="1:68" ht="15.75" customHeight="1" x14ac:dyDescent="0.3">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c r="AT660" s="76"/>
      <c r="AU660" s="76"/>
      <c r="AV660" s="76"/>
      <c r="AW660" s="76"/>
      <c r="AX660" s="76"/>
      <c r="AY660" s="76"/>
      <c r="AZ660" s="76"/>
      <c r="BA660" s="76"/>
      <c r="BB660" s="76"/>
      <c r="BC660" s="76"/>
      <c r="BD660" s="76"/>
      <c r="BE660" s="76"/>
      <c r="BF660" s="76"/>
      <c r="BG660" s="76"/>
      <c r="BH660" s="76"/>
      <c r="BI660" s="76"/>
      <c r="BJ660" s="76"/>
      <c r="BK660" s="76"/>
      <c r="BL660" s="76"/>
      <c r="BM660" s="76"/>
      <c r="BN660" s="76"/>
      <c r="BO660" s="76"/>
      <c r="BP660" s="76"/>
    </row>
    <row r="661" spans="1:68" ht="15.75" customHeight="1" x14ac:dyDescent="0.3">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c r="AT661" s="76"/>
      <c r="AU661" s="76"/>
      <c r="AV661" s="76"/>
      <c r="AW661" s="76"/>
      <c r="AX661" s="76"/>
      <c r="AY661" s="76"/>
      <c r="AZ661" s="76"/>
      <c r="BA661" s="76"/>
      <c r="BB661" s="76"/>
      <c r="BC661" s="76"/>
      <c r="BD661" s="76"/>
      <c r="BE661" s="76"/>
      <c r="BF661" s="76"/>
      <c r="BG661" s="76"/>
      <c r="BH661" s="76"/>
      <c r="BI661" s="76"/>
      <c r="BJ661" s="76"/>
      <c r="BK661" s="76"/>
      <c r="BL661" s="76"/>
      <c r="BM661" s="76"/>
      <c r="BN661" s="76"/>
      <c r="BO661" s="76"/>
      <c r="BP661" s="76"/>
    </row>
    <row r="662" spans="1:68" ht="15.75" customHeight="1" x14ac:dyDescent="0.3">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c r="AT662" s="76"/>
      <c r="AU662" s="76"/>
      <c r="AV662" s="76"/>
      <c r="AW662" s="76"/>
      <c r="AX662" s="76"/>
      <c r="AY662" s="76"/>
      <c r="AZ662" s="76"/>
      <c r="BA662" s="76"/>
      <c r="BB662" s="76"/>
      <c r="BC662" s="76"/>
      <c r="BD662" s="76"/>
      <c r="BE662" s="76"/>
      <c r="BF662" s="76"/>
      <c r="BG662" s="76"/>
      <c r="BH662" s="76"/>
      <c r="BI662" s="76"/>
      <c r="BJ662" s="76"/>
      <c r="BK662" s="76"/>
      <c r="BL662" s="76"/>
      <c r="BM662" s="76"/>
      <c r="BN662" s="76"/>
      <c r="BO662" s="76"/>
      <c r="BP662" s="76"/>
    </row>
    <row r="663" spans="1:68" ht="15.75" customHeight="1" x14ac:dyDescent="0.3">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c r="AT663" s="76"/>
      <c r="AU663" s="76"/>
      <c r="AV663" s="76"/>
      <c r="AW663" s="76"/>
      <c r="AX663" s="76"/>
      <c r="AY663" s="76"/>
      <c r="AZ663" s="76"/>
      <c r="BA663" s="76"/>
      <c r="BB663" s="76"/>
      <c r="BC663" s="76"/>
      <c r="BD663" s="76"/>
      <c r="BE663" s="76"/>
      <c r="BF663" s="76"/>
      <c r="BG663" s="76"/>
      <c r="BH663" s="76"/>
      <c r="BI663" s="76"/>
      <c r="BJ663" s="76"/>
      <c r="BK663" s="76"/>
      <c r="BL663" s="76"/>
      <c r="BM663" s="76"/>
      <c r="BN663" s="76"/>
      <c r="BO663" s="76"/>
      <c r="BP663" s="76"/>
    </row>
    <row r="664" spans="1:68" ht="15.75" customHeight="1" x14ac:dyDescent="0.3">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c r="AT664" s="76"/>
      <c r="AU664" s="76"/>
      <c r="AV664" s="76"/>
      <c r="AW664" s="76"/>
      <c r="AX664" s="76"/>
      <c r="AY664" s="76"/>
      <c r="AZ664" s="76"/>
      <c r="BA664" s="76"/>
      <c r="BB664" s="76"/>
      <c r="BC664" s="76"/>
      <c r="BD664" s="76"/>
      <c r="BE664" s="76"/>
      <c r="BF664" s="76"/>
      <c r="BG664" s="76"/>
      <c r="BH664" s="76"/>
      <c r="BI664" s="76"/>
      <c r="BJ664" s="76"/>
      <c r="BK664" s="76"/>
      <c r="BL664" s="76"/>
      <c r="BM664" s="76"/>
      <c r="BN664" s="76"/>
      <c r="BO664" s="76"/>
      <c r="BP664" s="76"/>
    </row>
    <row r="665" spans="1:68" ht="15.75" customHeight="1" x14ac:dyDescent="0.3">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c r="AT665" s="76"/>
      <c r="AU665" s="76"/>
      <c r="AV665" s="76"/>
      <c r="AW665" s="76"/>
      <c r="AX665" s="76"/>
      <c r="AY665" s="76"/>
      <c r="AZ665" s="76"/>
      <c r="BA665" s="76"/>
      <c r="BB665" s="76"/>
      <c r="BC665" s="76"/>
      <c r="BD665" s="76"/>
      <c r="BE665" s="76"/>
      <c r="BF665" s="76"/>
      <c r="BG665" s="76"/>
      <c r="BH665" s="76"/>
      <c r="BI665" s="76"/>
      <c r="BJ665" s="76"/>
      <c r="BK665" s="76"/>
      <c r="BL665" s="76"/>
      <c r="BM665" s="76"/>
      <c r="BN665" s="76"/>
      <c r="BO665" s="76"/>
      <c r="BP665" s="76"/>
    </row>
    <row r="666" spans="1:68" ht="15.75" customHeight="1" x14ac:dyDescent="0.3">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c r="AT666" s="76"/>
      <c r="AU666" s="76"/>
      <c r="AV666" s="76"/>
      <c r="AW666" s="76"/>
      <c r="AX666" s="76"/>
      <c r="AY666" s="76"/>
      <c r="AZ666" s="76"/>
      <c r="BA666" s="76"/>
      <c r="BB666" s="76"/>
      <c r="BC666" s="76"/>
      <c r="BD666" s="76"/>
      <c r="BE666" s="76"/>
      <c r="BF666" s="76"/>
      <c r="BG666" s="76"/>
      <c r="BH666" s="76"/>
      <c r="BI666" s="76"/>
      <c r="BJ666" s="76"/>
      <c r="BK666" s="76"/>
      <c r="BL666" s="76"/>
      <c r="BM666" s="76"/>
      <c r="BN666" s="76"/>
      <c r="BO666" s="76"/>
      <c r="BP666" s="76"/>
    </row>
    <row r="667" spans="1:68" ht="15.75" customHeight="1" x14ac:dyDescent="0.3">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c r="AT667" s="76"/>
      <c r="AU667" s="76"/>
      <c r="AV667" s="76"/>
      <c r="AW667" s="76"/>
      <c r="AX667" s="76"/>
      <c r="AY667" s="76"/>
      <c r="AZ667" s="76"/>
      <c r="BA667" s="76"/>
      <c r="BB667" s="76"/>
      <c r="BC667" s="76"/>
      <c r="BD667" s="76"/>
      <c r="BE667" s="76"/>
      <c r="BF667" s="76"/>
      <c r="BG667" s="76"/>
      <c r="BH667" s="76"/>
      <c r="BI667" s="76"/>
      <c r="BJ667" s="76"/>
      <c r="BK667" s="76"/>
      <c r="BL667" s="76"/>
      <c r="BM667" s="76"/>
      <c r="BN667" s="76"/>
      <c r="BO667" s="76"/>
      <c r="BP667" s="76"/>
    </row>
    <row r="668" spans="1:68" ht="15.75" customHeight="1" x14ac:dyDescent="0.3">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76"/>
      <c r="AY668" s="76"/>
      <c r="AZ668" s="76"/>
      <c r="BA668" s="76"/>
      <c r="BB668" s="76"/>
      <c r="BC668" s="76"/>
      <c r="BD668" s="76"/>
      <c r="BE668" s="76"/>
      <c r="BF668" s="76"/>
      <c r="BG668" s="76"/>
      <c r="BH668" s="76"/>
      <c r="BI668" s="76"/>
      <c r="BJ668" s="76"/>
      <c r="BK668" s="76"/>
      <c r="BL668" s="76"/>
      <c r="BM668" s="76"/>
      <c r="BN668" s="76"/>
      <c r="BO668" s="76"/>
      <c r="BP668" s="76"/>
    </row>
    <row r="669" spans="1:68" ht="15.75" customHeight="1" x14ac:dyDescent="0.3">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c r="AY669" s="76"/>
      <c r="AZ669" s="76"/>
      <c r="BA669" s="76"/>
      <c r="BB669" s="76"/>
      <c r="BC669" s="76"/>
      <c r="BD669" s="76"/>
      <c r="BE669" s="76"/>
      <c r="BF669" s="76"/>
      <c r="BG669" s="76"/>
      <c r="BH669" s="76"/>
      <c r="BI669" s="76"/>
      <c r="BJ669" s="76"/>
      <c r="BK669" s="76"/>
      <c r="BL669" s="76"/>
      <c r="BM669" s="76"/>
      <c r="BN669" s="76"/>
      <c r="BO669" s="76"/>
      <c r="BP669" s="76"/>
    </row>
    <row r="670" spans="1:68" ht="15.75" customHeight="1" x14ac:dyDescent="0.3">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76"/>
      <c r="AY670" s="76"/>
      <c r="AZ670" s="76"/>
      <c r="BA670" s="76"/>
      <c r="BB670" s="76"/>
      <c r="BC670" s="76"/>
      <c r="BD670" s="76"/>
      <c r="BE670" s="76"/>
      <c r="BF670" s="76"/>
      <c r="BG670" s="76"/>
      <c r="BH670" s="76"/>
      <c r="BI670" s="76"/>
      <c r="BJ670" s="76"/>
      <c r="BK670" s="76"/>
      <c r="BL670" s="76"/>
      <c r="BM670" s="76"/>
      <c r="BN670" s="76"/>
      <c r="BO670" s="76"/>
      <c r="BP670" s="76"/>
    </row>
    <row r="671" spans="1:68" ht="15.75" customHeight="1" x14ac:dyDescent="0.3">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76"/>
      <c r="AY671" s="76"/>
      <c r="AZ671" s="76"/>
      <c r="BA671" s="76"/>
      <c r="BB671" s="76"/>
      <c r="BC671" s="76"/>
      <c r="BD671" s="76"/>
      <c r="BE671" s="76"/>
      <c r="BF671" s="76"/>
      <c r="BG671" s="76"/>
      <c r="BH671" s="76"/>
      <c r="BI671" s="76"/>
      <c r="BJ671" s="76"/>
      <c r="BK671" s="76"/>
      <c r="BL671" s="76"/>
      <c r="BM671" s="76"/>
      <c r="BN671" s="76"/>
      <c r="BO671" s="76"/>
      <c r="BP671" s="76"/>
    </row>
    <row r="672" spans="1:68" ht="15.75" customHeight="1" x14ac:dyDescent="0.3">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c r="AT672" s="76"/>
      <c r="AU672" s="76"/>
      <c r="AV672" s="76"/>
      <c r="AW672" s="76"/>
      <c r="AX672" s="76"/>
      <c r="AY672" s="76"/>
      <c r="AZ672" s="76"/>
      <c r="BA672" s="76"/>
      <c r="BB672" s="76"/>
      <c r="BC672" s="76"/>
      <c r="BD672" s="76"/>
      <c r="BE672" s="76"/>
      <c r="BF672" s="76"/>
      <c r="BG672" s="76"/>
      <c r="BH672" s="76"/>
      <c r="BI672" s="76"/>
      <c r="BJ672" s="76"/>
      <c r="BK672" s="76"/>
      <c r="BL672" s="76"/>
      <c r="BM672" s="76"/>
      <c r="BN672" s="76"/>
      <c r="BO672" s="76"/>
      <c r="BP672" s="76"/>
    </row>
    <row r="673" spans="1:68" ht="15.75" customHeight="1" x14ac:dyDescent="0.3">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c r="AT673" s="76"/>
      <c r="AU673" s="76"/>
      <c r="AV673" s="76"/>
      <c r="AW673" s="76"/>
      <c r="AX673" s="76"/>
      <c r="AY673" s="76"/>
      <c r="AZ673" s="76"/>
      <c r="BA673" s="76"/>
      <c r="BB673" s="76"/>
      <c r="BC673" s="76"/>
      <c r="BD673" s="76"/>
      <c r="BE673" s="76"/>
      <c r="BF673" s="76"/>
      <c r="BG673" s="76"/>
      <c r="BH673" s="76"/>
      <c r="BI673" s="76"/>
      <c r="BJ673" s="76"/>
      <c r="BK673" s="76"/>
      <c r="BL673" s="76"/>
      <c r="BM673" s="76"/>
      <c r="BN673" s="76"/>
      <c r="BO673" s="76"/>
      <c r="BP673" s="76"/>
    </row>
    <row r="674" spans="1:68" ht="15.75" customHeight="1" x14ac:dyDescent="0.3">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c r="AT674" s="76"/>
      <c r="AU674" s="76"/>
      <c r="AV674" s="76"/>
      <c r="AW674" s="76"/>
      <c r="AX674" s="76"/>
      <c r="AY674" s="76"/>
      <c r="AZ674" s="76"/>
      <c r="BA674" s="76"/>
      <c r="BB674" s="76"/>
      <c r="BC674" s="76"/>
      <c r="BD674" s="76"/>
      <c r="BE674" s="76"/>
      <c r="BF674" s="76"/>
      <c r="BG674" s="76"/>
      <c r="BH674" s="76"/>
      <c r="BI674" s="76"/>
      <c r="BJ674" s="76"/>
      <c r="BK674" s="76"/>
      <c r="BL674" s="76"/>
      <c r="BM674" s="76"/>
      <c r="BN674" s="76"/>
      <c r="BO674" s="76"/>
      <c r="BP674" s="76"/>
    </row>
    <row r="675" spans="1:68" ht="15.75" customHeight="1" x14ac:dyDescent="0.3">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c r="AT675" s="76"/>
      <c r="AU675" s="76"/>
      <c r="AV675" s="76"/>
      <c r="AW675" s="76"/>
      <c r="AX675" s="76"/>
      <c r="AY675" s="76"/>
      <c r="AZ675" s="76"/>
      <c r="BA675" s="76"/>
      <c r="BB675" s="76"/>
      <c r="BC675" s="76"/>
      <c r="BD675" s="76"/>
      <c r="BE675" s="76"/>
      <c r="BF675" s="76"/>
      <c r="BG675" s="76"/>
      <c r="BH675" s="76"/>
      <c r="BI675" s="76"/>
      <c r="BJ675" s="76"/>
      <c r="BK675" s="76"/>
      <c r="BL675" s="76"/>
      <c r="BM675" s="76"/>
      <c r="BN675" s="76"/>
      <c r="BO675" s="76"/>
      <c r="BP675" s="76"/>
    </row>
    <row r="676" spans="1:68" ht="15.75" customHeight="1" x14ac:dyDescent="0.3">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c r="AT676" s="76"/>
      <c r="AU676" s="76"/>
      <c r="AV676" s="76"/>
      <c r="AW676" s="76"/>
      <c r="AX676" s="76"/>
      <c r="AY676" s="76"/>
      <c r="AZ676" s="76"/>
      <c r="BA676" s="76"/>
      <c r="BB676" s="76"/>
      <c r="BC676" s="76"/>
      <c r="BD676" s="76"/>
      <c r="BE676" s="76"/>
      <c r="BF676" s="76"/>
      <c r="BG676" s="76"/>
      <c r="BH676" s="76"/>
      <c r="BI676" s="76"/>
      <c r="BJ676" s="76"/>
      <c r="BK676" s="76"/>
      <c r="BL676" s="76"/>
      <c r="BM676" s="76"/>
      <c r="BN676" s="76"/>
      <c r="BO676" s="76"/>
      <c r="BP676" s="76"/>
    </row>
    <row r="677" spans="1:68" ht="15.75" customHeight="1" x14ac:dyDescent="0.3">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c r="AT677" s="76"/>
      <c r="AU677" s="76"/>
      <c r="AV677" s="76"/>
      <c r="AW677" s="76"/>
      <c r="AX677" s="76"/>
      <c r="AY677" s="76"/>
      <c r="AZ677" s="76"/>
      <c r="BA677" s="76"/>
      <c r="BB677" s="76"/>
      <c r="BC677" s="76"/>
      <c r="BD677" s="76"/>
      <c r="BE677" s="76"/>
      <c r="BF677" s="76"/>
      <c r="BG677" s="76"/>
      <c r="BH677" s="76"/>
      <c r="BI677" s="76"/>
      <c r="BJ677" s="76"/>
      <c r="BK677" s="76"/>
      <c r="BL677" s="76"/>
      <c r="BM677" s="76"/>
      <c r="BN677" s="76"/>
      <c r="BO677" s="76"/>
      <c r="BP677" s="76"/>
    </row>
    <row r="678" spans="1:68" ht="15.75" customHeight="1" x14ac:dyDescent="0.3">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c r="AT678" s="76"/>
      <c r="AU678" s="76"/>
      <c r="AV678" s="76"/>
      <c r="AW678" s="76"/>
      <c r="AX678" s="76"/>
      <c r="AY678" s="76"/>
      <c r="AZ678" s="76"/>
      <c r="BA678" s="76"/>
      <c r="BB678" s="76"/>
      <c r="BC678" s="76"/>
      <c r="BD678" s="76"/>
      <c r="BE678" s="76"/>
      <c r="BF678" s="76"/>
      <c r="BG678" s="76"/>
      <c r="BH678" s="76"/>
      <c r="BI678" s="76"/>
      <c r="BJ678" s="76"/>
      <c r="BK678" s="76"/>
      <c r="BL678" s="76"/>
      <c r="BM678" s="76"/>
      <c r="BN678" s="76"/>
      <c r="BO678" s="76"/>
      <c r="BP678" s="76"/>
    </row>
    <row r="679" spans="1:68" ht="15.75" customHeight="1" x14ac:dyDescent="0.3">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c r="AT679" s="76"/>
      <c r="AU679" s="76"/>
      <c r="AV679" s="76"/>
      <c r="AW679" s="76"/>
      <c r="AX679" s="76"/>
      <c r="AY679" s="76"/>
      <c r="AZ679" s="76"/>
      <c r="BA679" s="76"/>
      <c r="BB679" s="76"/>
      <c r="BC679" s="76"/>
      <c r="BD679" s="76"/>
      <c r="BE679" s="76"/>
      <c r="BF679" s="76"/>
      <c r="BG679" s="76"/>
      <c r="BH679" s="76"/>
      <c r="BI679" s="76"/>
      <c r="BJ679" s="76"/>
      <c r="BK679" s="76"/>
      <c r="BL679" s="76"/>
      <c r="BM679" s="76"/>
      <c r="BN679" s="76"/>
      <c r="BO679" s="76"/>
      <c r="BP679" s="76"/>
    </row>
    <row r="680" spans="1:68" ht="15.75" customHeight="1" x14ac:dyDescent="0.3">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c r="AT680" s="76"/>
      <c r="AU680" s="76"/>
      <c r="AV680" s="76"/>
      <c r="AW680" s="76"/>
      <c r="AX680" s="76"/>
      <c r="AY680" s="76"/>
      <c r="AZ680" s="76"/>
      <c r="BA680" s="76"/>
      <c r="BB680" s="76"/>
      <c r="BC680" s="76"/>
      <c r="BD680" s="76"/>
      <c r="BE680" s="76"/>
      <c r="BF680" s="76"/>
      <c r="BG680" s="76"/>
      <c r="BH680" s="76"/>
      <c r="BI680" s="76"/>
      <c r="BJ680" s="76"/>
      <c r="BK680" s="76"/>
      <c r="BL680" s="76"/>
      <c r="BM680" s="76"/>
      <c r="BN680" s="76"/>
      <c r="BO680" s="76"/>
      <c r="BP680" s="76"/>
    </row>
    <row r="681" spans="1:68" ht="15.75" customHeight="1" x14ac:dyDescent="0.3">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c r="AT681" s="76"/>
      <c r="AU681" s="76"/>
      <c r="AV681" s="76"/>
      <c r="AW681" s="76"/>
      <c r="AX681" s="76"/>
      <c r="AY681" s="76"/>
      <c r="AZ681" s="76"/>
      <c r="BA681" s="76"/>
      <c r="BB681" s="76"/>
      <c r="BC681" s="76"/>
      <c r="BD681" s="76"/>
      <c r="BE681" s="76"/>
      <c r="BF681" s="76"/>
      <c r="BG681" s="76"/>
      <c r="BH681" s="76"/>
      <c r="BI681" s="76"/>
      <c r="BJ681" s="76"/>
      <c r="BK681" s="76"/>
      <c r="BL681" s="76"/>
      <c r="BM681" s="76"/>
      <c r="BN681" s="76"/>
      <c r="BO681" s="76"/>
      <c r="BP681" s="76"/>
    </row>
    <row r="682" spans="1:68" ht="15.75" customHeight="1" x14ac:dyDescent="0.3">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c r="AT682" s="76"/>
      <c r="AU682" s="76"/>
      <c r="AV682" s="76"/>
      <c r="AW682" s="76"/>
      <c r="AX682" s="76"/>
      <c r="AY682" s="76"/>
      <c r="AZ682" s="76"/>
      <c r="BA682" s="76"/>
      <c r="BB682" s="76"/>
      <c r="BC682" s="76"/>
      <c r="BD682" s="76"/>
      <c r="BE682" s="76"/>
      <c r="BF682" s="76"/>
      <c r="BG682" s="76"/>
      <c r="BH682" s="76"/>
      <c r="BI682" s="76"/>
      <c r="BJ682" s="76"/>
      <c r="BK682" s="76"/>
      <c r="BL682" s="76"/>
      <c r="BM682" s="76"/>
      <c r="BN682" s="76"/>
      <c r="BO682" s="76"/>
      <c r="BP682" s="76"/>
    </row>
    <row r="683" spans="1:68" ht="15.75" customHeight="1" x14ac:dyDescent="0.3">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c r="AT683" s="76"/>
      <c r="AU683" s="76"/>
      <c r="AV683" s="76"/>
      <c r="AW683" s="76"/>
      <c r="AX683" s="76"/>
      <c r="AY683" s="76"/>
      <c r="AZ683" s="76"/>
      <c r="BA683" s="76"/>
      <c r="BB683" s="76"/>
      <c r="BC683" s="76"/>
      <c r="BD683" s="76"/>
      <c r="BE683" s="76"/>
      <c r="BF683" s="76"/>
      <c r="BG683" s="76"/>
      <c r="BH683" s="76"/>
      <c r="BI683" s="76"/>
      <c r="BJ683" s="76"/>
      <c r="BK683" s="76"/>
      <c r="BL683" s="76"/>
      <c r="BM683" s="76"/>
      <c r="BN683" s="76"/>
      <c r="BO683" s="76"/>
      <c r="BP683" s="76"/>
    </row>
    <row r="684" spans="1:68" ht="15.75" customHeight="1" x14ac:dyDescent="0.3">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c r="AT684" s="76"/>
      <c r="AU684" s="76"/>
      <c r="AV684" s="76"/>
      <c r="AW684" s="76"/>
      <c r="AX684" s="76"/>
      <c r="AY684" s="76"/>
      <c r="AZ684" s="76"/>
      <c r="BA684" s="76"/>
      <c r="BB684" s="76"/>
      <c r="BC684" s="76"/>
      <c r="BD684" s="76"/>
      <c r="BE684" s="76"/>
      <c r="BF684" s="76"/>
      <c r="BG684" s="76"/>
      <c r="BH684" s="76"/>
      <c r="BI684" s="76"/>
      <c r="BJ684" s="76"/>
      <c r="BK684" s="76"/>
      <c r="BL684" s="76"/>
      <c r="BM684" s="76"/>
      <c r="BN684" s="76"/>
      <c r="BO684" s="76"/>
      <c r="BP684" s="76"/>
    </row>
    <row r="685" spans="1:68" ht="15.75" customHeight="1" x14ac:dyDescent="0.3">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c r="AT685" s="76"/>
      <c r="AU685" s="76"/>
      <c r="AV685" s="76"/>
      <c r="AW685" s="76"/>
      <c r="AX685" s="76"/>
      <c r="AY685" s="76"/>
      <c r="AZ685" s="76"/>
      <c r="BA685" s="76"/>
      <c r="BB685" s="76"/>
      <c r="BC685" s="76"/>
      <c r="BD685" s="76"/>
      <c r="BE685" s="76"/>
      <c r="BF685" s="76"/>
      <c r="BG685" s="76"/>
      <c r="BH685" s="76"/>
      <c r="BI685" s="76"/>
      <c r="BJ685" s="76"/>
      <c r="BK685" s="76"/>
      <c r="BL685" s="76"/>
      <c r="BM685" s="76"/>
      <c r="BN685" s="76"/>
      <c r="BO685" s="76"/>
      <c r="BP685" s="76"/>
    </row>
    <row r="686" spans="1:68" ht="15.75" customHeight="1" x14ac:dyDescent="0.3">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76"/>
      <c r="AS686" s="76"/>
      <c r="AT686" s="76"/>
      <c r="AU686" s="76"/>
      <c r="AV686" s="76"/>
      <c r="AW686" s="76"/>
      <c r="AX686" s="76"/>
      <c r="AY686" s="76"/>
      <c r="AZ686" s="76"/>
      <c r="BA686" s="76"/>
      <c r="BB686" s="76"/>
      <c r="BC686" s="76"/>
      <c r="BD686" s="76"/>
      <c r="BE686" s="76"/>
      <c r="BF686" s="76"/>
      <c r="BG686" s="76"/>
      <c r="BH686" s="76"/>
      <c r="BI686" s="76"/>
      <c r="BJ686" s="76"/>
      <c r="BK686" s="76"/>
      <c r="BL686" s="76"/>
      <c r="BM686" s="76"/>
      <c r="BN686" s="76"/>
      <c r="BO686" s="76"/>
      <c r="BP686" s="76"/>
    </row>
    <row r="687" spans="1:68" ht="15.75" customHeight="1" x14ac:dyDescent="0.3">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76"/>
      <c r="AS687" s="76"/>
      <c r="AT687" s="76"/>
      <c r="AU687" s="76"/>
      <c r="AV687" s="76"/>
      <c r="AW687" s="76"/>
      <c r="AX687" s="76"/>
      <c r="AY687" s="76"/>
      <c r="AZ687" s="76"/>
      <c r="BA687" s="76"/>
      <c r="BB687" s="76"/>
      <c r="BC687" s="76"/>
      <c r="BD687" s="76"/>
      <c r="BE687" s="76"/>
      <c r="BF687" s="76"/>
      <c r="BG687" s="76"/>
      <c r="BH687" s="76"/>
      <c r="BI687" s="76"/>
      <c r="BJ687" s="76"/>
      <c r="BK687" s="76"/>
      <c r="BL687" s="76"/>
      <c r="BM687" s="76"/>
      <c r="BN687" s="76"/>
      <c r="BO687" s="76"/>
      <c r="BP687" s="76"/>
    </row>
    <row r="688" spans="1:68" ht="15.75" customHeight="1" x14ac:dyDescent="0.3">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c r="AT688" s="76"/>
      <c r="AU688" s="76"/>
      <c r="AV688" s="76"/>
      <c r="AW688" s="76"/>
      <c r="AX688" s="76"/>
      <c r="AY688" s="76"/>
      <c r="AZ688" s="76"/>
      <c r="BA688" s="76"/>
      <c r="BB688" s="76"/>
      <c r="BC688" s="76"/>
      <c r="BD688" s="76"/>
      <c r="BE688" s="76"/>
      <c r="BF688" s="76"/>
      <c r="BG688" s="76"/>
      <c r="BH688" s="76"/>
      <c r="BI688" s="76"/>
      <c r="BJ688" s="76"/>
      <c r="BK688" s="76"/>
      <c r="BL688" s="76"/>
      <c r="BM688" s="76"/>
      <c r="BN688" s="76"/>
      <c r="BO688" s="76"/>
      <c r="BP688" s="76"/>
    </row>
    <row r="689" spans="1:68" ht="15.75" customHeight="1" x14ac:dyDescent="0.3">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76"/>
      <c r="AT689" s="76"/>
      <c r="AU689" s="76"/>
      <c r="AV689" s="76"/>
      <c r="AW689" s="76"/>
      <c r="AX689" s="76"/>
      <c r="AY689" s="76"/>
      <c r="AZ689" s="76"/>
      <c r="BA689" s="76"/>
      <c r="BB689" s="76"/>
      <c r="BC689" s="76"/>
      <c r="BD689" s="76"/>
      <c r="BE689" s="76"/>
      <c r="BF689" s="76"/>
      <c r="BG689" s="76"/>
      <c r="BH689" s="76"/>
      <c r="BI689" s="76"/>
      <c r="BJ689" s="76"/>
      <c r="BK689" s="76"/>
      <c r="BL689" s="76"/>
      <c r="BM689" s="76"/>
      <c r="BN689" s="76"/>
      <c r="BO689" s="76"/>
      <c r="BP689" s="76"/>
    </row>
    <row r="690" spans="1:68" ht="15.75" customHeight="1" x14ac:dyDescent="0.3">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c r="AR690" s="76"/>
      <c r="AS690" s="76"/>
      <c r="AT690" s="76"/>
      <c r="AU690" s="76"/>
      <c r="AV690" s="76"/>
      <c r="AW690" s="76"/>
      <c r="AX690" s="76"/>
      <c r="AY690" s="76"/>
      <c r="AZ690" s="76"/>
      <c r="BA690" s="76"/>
      <c r="BB690" s="76"/>
      <c r="BC690" s="76"/>
      <c r="BD690" s="76"/>
      <c r="BE690" s="76"/>
      <c r="BF690" s="76"/>
      <c r="BG690" s="76"/>
      <c r="BH690" s="76"/>
      <c r="BI690" s="76"/>
      <c r="BJ690" s="76"/>
      <c r="BK690" s="76"/>
      <c r="BL690" s="76"/>
      <c r="BM690" s="76"/>
      <c r="BN690" s="76"/>
      <c r="BO690" s="76"/>
      <c r="BP690" s="76"/>
    </row>
    <row r="691" spans="1:68" ht="15.75" customHeight="1" x14ac:dyDescent="0.3">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c r="AT691" s="76"/>
      <c r="AU691" s="76"/>
      <c r="AV691" s="76"/>
      <c r="AW691" s="76"/>
      <c r="AX691" s="76"/>
      <c r="AY691" s="76"/>
      <c r="AZ691" s="76"/>
      <c r="BA691" s="76"/>
      <c r="BB691" s="76"/>
      <c r="BC691" s="76"/>
      <c r="BD691" s="76"/>
      <c r="BE691" s="76"/>
      <c r="BF691" s="76"/>
      <c r="BG691" s="76"/>
      <c r="BH691" s="76"/>
      <c r="BI691" s="76"/>
      <c r="BJ691" s="76"/>
      <c r="BK691" s="76"/>
      <c r="BL691" s="76"/>
      <c r="BM691" s="76"/>
      <c r="BN691" s="76"/>
      <c r="BO691" s="76"/>
      <c r="BP691" s="76"/>
    </row>
    <row r="692" spans="1:68" ht="15.75" customHeight="1" x14ac:dyDescent="0.3">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c r="AR692" s="76"/>
      <c r="AS692" s="76"/>
      <c r="AT692" s="76"/>
      <c r="AU692" s="76"/>
      <c r="AV692" s="76"/>
      <c r="AW692" s="76"/>
      <c r="AX692" s="76"/>
      <c r="AY692" s="76"/>
      <c r="AZ692" s="76"/>
      <c r="BA692" s="76"/>
      <c r="BB692" s="76"/>
      <c r="BC692" s="76"/>
      <c r="BD692" s="76"/>
      <c r="BE692" s="76"/>
      <c r="BF692" s="76"/>
      <c r="BG692" s="76"/>
      <c r="BH692" s="76"/>
      <c r="BI692" s="76"/>
      <c r="BJ692" s="76"/>
      <c r="BK692" s="76"/>
      <c r="BL692" s="76"/>
      <c r="BM692" s="76"/>
      <c r="BN692" s="76"/>
      <c r="BO692" s="76"/>
      <c r="BP692" s="76"/>
    </row>
    <row r="693" spans="1:68" ht="15.75" customHeight="1" x14ac:dyDescent="0.3">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c r="AT693" s="76"/>
      <c r="AU693" s="76"/>
      <c r="AV693" s="76"/>
      <c r="AW693" s="76"/>
      <c r="AX693" s="76"/>
      <c r="AY693" s="76"/>
      <c r="AZ693" s="76"/>
      <c r="BA693" s="76"/>
      <c r="BB693" s="76"/>
      <c r="BC693" s="76"/>
      <c r="BD693" s="76"/>
      <c r="BE693" s="76"/>
      <c r="BF693" s="76"/>
      <c r="BG693" s="76"/>
      <c r="BH693" s="76"/>
      <c r="BI693" s="76"/>
      <c r="BJ693" s="76"/>
      <c r="BK693" s="76"/>
      <c r="BL693" s="76"/>
      <c r="BM693" s="76"/>
      <c r="BN693" s="76"/>
      <c r="BO693" s="76"/>
      <c r="BP693" s="76"/>
    </row>
    <row r="694" spans="1:68" ht="15.75" customHeight="1" x14ac:dyDescent="0.3">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c r="AR694" s="76"/>
      <c r="AS694" s="76"/>
      <c r="AT694" s="76"/>
      <c r="AU694" s="76"/>
      <c r="AV694" s="76"/>
      <c r="AW694" s="76"/>
      <c r="AX694" s="76"/>
      <c r="AY694" s="76"/>
      <c r="AZ694" s="76"/>
      <c r="BA694" s="76"/>
      <c r="BB694" s="76"/>
      <c r="BC694" s="76"/>
      <c r="BD694" s="76"/>
      <c r="BE694" s="76"/>
      <c r="BF694" s="76"/>
      <c r="BG694" s="76"/>
      <c r="BH694" s="76"/>
      <c r="BI694" s="76"/>
      <c r="BJ694" s="76"/>
      <c r="BK694" s="76"/>
      <c r="BL694" s="76"/>
      <c r="BM694" s="76"/>
      <c r="BN694" s="76"/>
      <c r="BO694" s="76"/>
      <c r="BP694" s="76"/>
    </row>
    <row r="695" spans="1:68" ht="15.75" customHeight="1" x14ac:dyDescent="0.3">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row>
    <row r="696" spans="1:68" ht="15.75" customHeight="1" x14ac:dyDescent="0.3">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76"/>
      <c r="AS696" s="76"/>
      <c r="AT696" s="76"/>
      <c r="AU696" s="76"/>
      <c r="AV696" s="76"/>
      <c r="AW696" s="76"/>
      <c r="AX696" s="76"/>
      <c r="AY696" s="76"/>
      <c r="AZ696" s="76"/>
      <c r="BA696" s="76"/>
      <c r="BB696" s="76"/>
      <c r="BC696" s="76"/>
      <c r="BD696" s="76"/>
      <c r="BE696" s="76"/>
      <c r="BF696" s="76"/>
      <c r="BG696" s="76"/>
      <c r="BH696" s="76"/>
      <c r="BI696" s="76"/>
      <c r="BJ696" s="76"/>
      <c r="BK696" s="76"/>
      <c r="BL696" s="76"/>
      <c r="BM696" s="76"/>
      <c r="BN696" s="76"/>
      <c r="BO696" s="76"/>
      <c r="BP696" s="76"/>
    </row>
    <row r="697" spans="1:68" ht="15.75" customHeight="1" x14ac:dyDescent="0.3">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6"/>
      <c r="AT697" s="76"/>
      <c r="AU697" s="76"/>
      <c r="AV697" s="76"/>
      <c r="AW697" s="76"/>
      <c r="AX697" s="76"/>
      <c r="AY697" s="76"/>
      <c r="AZ697" s="76"/>
      <c r="BA697" s="76"/>
      <c r="BB697" s="76"/>
      <c r="BC697" s="76"/>
      <c r="BD697" s="76"/>
      <c r="BE697" s="76"/>
      <c r="BF697" s="76"/>
      <c r="BG697" s="76"/>
      <c r="BH697" s="76"/>
      <c r="BI697" s="76"/>
      <c r="BJ697" s="76"/>
      <c r="BK697" s="76"/>
      <c r="BL697" s="76"/>
      <c r="BM697" s="76"/>
      <c r="BN697" s="76"/>
      <c r="BO697" s="76"/>
      <c r="BP697" s="76"/>
    </row>
    <row r="698" spans="1:68" ht="15.75" customHeight="1" x14ac:dyDescent="0.3">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c r="AR698" s="76"/>
      <c r="AS698" s="76"/>
      <c r="AT698" s="76"/>
      <c r="AU698" s="76"/>
      <c r="AV698" s="76"/>
      <c r="AW698" s="76"/>
      <c r="AX698" s="76"/>
      <c r="AY698" s="76"/>
      <c r="AZ698" s="76"/>
      <c r="BA698" s="76"/>
      <c r="BB698" s="76"/>
      <c r="BC698" s="76"/>
      <c r="BD698" s="76"/>
      <c r="BE698" s="76"/>
      <c r="BF698" s="76"/>
      <c r="BG698" s="76"/>
      <c r="BH698" s="76"/>
      <c r="BI698" s="76"/>
      <c r="BJ698" s="76"/>
      <c r="BK698" s="76"/>
      <c r="BL698" s="76"/>
      <c r="BM698" s="76"/>
      <c r="BN698" s="76"/>
      <c r="BO698" s="76"/>
      <c r="BP698" s="76"/>
    </row>
    <row r="699" spans="1:68" ht="15.75" customHeight="1" x14ac:dyDescent="0.3">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c r="AR699" s="76"/>
      <c r="AS699" s="76"/>
      <c r="AT699" s="76"/>
      <c r="AU699" s="76"/>
      <c r="AV699" s="76"/>
      <c r="AW699" s="76"/>
      <c r="AX699" s="76"/>
      <c r="AY699" s="76"/>
      <c r="AZ699" s="76"/>
      <c r="BA699" s="76"/>
      <c r="BB699" s="76"/>
      <c r="BC699" s="76"/>
      <c r="BD699" s="76"/>
      <c r="BE699" s="76"/>
      <c r="BF699" s="76"/>
      <c r="BG699" s="76"/>
      <c r="BH699" s="76"/>
      <c r="BI699" s="76"/>
      <c r="BJ699" s="76"/>
      <c r="BK699" s="76"/>
      <c r="BL699" s="76"/>
      <c r="BM699" s="76"/>
      <c r="BN699" s="76"/>
      <c r="BO699" s="76"/>
      <c r="BP699" s="76"/>
    </row>
    <row r="700" spans="1:68" ht="15.75" customHeight="1" x14ac:dyDescent="0.3">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c r="AT700" s="76"/>
      <c r="AU700" s="76"/>
      <c r="AV700" s="76"/>
      <c r="AW700" s="76"/>
      <c r="AX700" s="76"/>
      <c r="AY700" s="76"/>
      <c r="AZ700" s="76"/>
      <c r="BA700" s="76"/>
      <c r="BB700" s="76"/>
      <c r="BC700" s="76"/>
      <c r="BD700" s="76"/>
      <c r="BE700" s="76"/>
      <c r="BF700" s="76"/>
      <c r="BG700" s="76"/>
      <c r="BH700" s="76"/>
      <c r="BI700" s="76"/>
      <c r="BJ700" s="76"/>
      <c r="BK700" s="76"/>
      <c r="BL700" s="76"/>
      <c r="BM700" s="76"/>
      <c r="BN700" s="76"/>
      <c r="BO700" s="76"/>
      <c r="BP700" s="76"/>
    </row>
    <row r="701" spans="1:68" ht="15.75" customHeight="1" x14ac:dyDescent="0.3">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c r="AR701" s="76"/>
      <c r="AS701" s="76"/>
      <c r="AT701" s="76"/>
      <c r="AU701" s="76"/>
      <c r="AV701" s="76"/>
      <c r="AW701" s="76"/>
      <c r="AX701" s="76"/>
      <c r="AY701" s="76"/>
      <c r="AZ701" s="76"/>
      <c r="BA701" s="76"/>
      <c r="BB701" s="76"/>
      <c r="BC701" s="76"/>
      <c r="BD701" s="76"/>
      <c r="BE701" s="76"/>
      <c r="BF701" s="76"/>
      <c r="BG701" s="76"/>
      <c r="BH701" s="76"/>
      <c r="BI701" s="76"/>
      <c r="BJ701" s="76"/>
      <c r="BK701" s="76"/>
      <c r="BL701" s="76"/>
      <c r="BM701" s="76"/>
      <c r="BN701" s="76"/>
      <c r="BO701" s="76"/>
      <c r="BP701" s="76"/>
    </row>
    <row r="702" spans="1:68" ht="15.75" customHeight="1" x14ac:dyDescent="0.3">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c r="AT702" s="76"/>
      <c r="AU702" s="76"/>
      <c r="AV702" s="76"/>
      <c r="AW702" s="76"/>
      <c r="AX702" s="76"/>
      <c r="AY702" s="76"/>
      <c r="AZ702" s="76"/>
      <c r="BA702" s="76"/>
      <c r="BB702" s="76"/>
      <c r="BC702" s="76"/>
      <c r="BD702" s="76"/>
      <c r="BE702" s="76"/>
      <c r="BF702" s="76"/>
      <c r="BG702" s="76"/>
      <c r="BH702" s="76"/>
      <c r="BI702" s="76"/>
      <c r="BJ702" s="76"/>
      <c r="BK702" s="76"/>
      <c r="BL702" s="76"/>
      <c r="BM702" s="76"/>
      <c r="BN702" s="76"/>
      <c r="BO702" s="76"/>
      <c r="BP702" s="76"/>
    </row>
    <row r="703" spans="1:68" ht="15.75" customHeight="1" x14ac:dyDescent="0.3">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c r="AR703" s="76"/>
      <c r="AS703" s="76"/>
      <c r="AT703" s="76"/>
      <c r="AU703" s="76"/>
      <c r="AV703" s="76"/>
      <c r="AW703" s="76"/>
      <c r="AX703" s="76"/>
      <c r="AY703" s="76"/>
      <c r="AZ703" s="76"/>
      <c r="BA703" s="76"/>
      <c r="BB703" s="76"/>
      <c r="BC703" s="76"/>
      <c r="BD703" s="76"/>
      <c r="BE703" s="76"/>
      <c r="BF703" s="76"/>
      <c r="BG703" s="76"/>
      <c r="BH703" s="76"/>
      <c r="BI703" s="76"/>
      <c r="BJ703" s="76"/>
      <c r="BK703" s="76"/>
      <c r="BL703" s="76"/>
      <c r="BM703" s="76"/>
      <c r="BN703" s="76"/>
      <c r="BO703" s="76"/>
      <c r="BP703" s="76"/>
    </row>
    <row r="704" spans="1:68" ht="15.75" customHeight="1" x14ac:dyDescent="0.3">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c r="AR704" s="76"/>
      <c r="AS704" s="76"/>
      <c r="AT704" s="76"/>
      <c r="AU704" s="76"/>
      <c r="AV704" s="76"/>
      <c r="AW704" s="76"/>
      <c r="AX704" s="76"/>
      <c r="AY704" s="76"/>
      <c r="AZ704" s="76"/>
      <c r="BA704" s="76"/>
      <c r="BB704" s="76"/>
      <c r="BC704" s="76"/>
      <c r="BD704" s="76"/>
      <c r="BE704" s="76"/>
      <c r="BF704" s="76"/>
      <c r="BG704" s="76"/>
      <c r="BH704" s="76"/>
      <c r="BI704" s="76"/>
      <c r="BJ704" s="76"/>
      <c r="BK704" s="76"/>
      <c r="BL704" s="76"/>
      <c r="BM704" s="76"/>
      <c r="BN704" s="76"/>
      <c r="BO704" s="76"/>
      <c r="BP704" s="76"/>
    </row>
    <row r="705" spans="1:68" ht="15.75" customHeight="1" x14ac:dyDescent="0.3">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c r="AR705" s="76"/>
      <c r="AS705" s="76"/>
      <c r="AT705" s="76"/>
      <c r="AU705" s="76"/>
      <c r="AV705" s="76"/>
      <c r="AW705" s="76"/>
      <c r="AX705" s="76"/>
      <c r="AY705" s="76"/>
      <c r="AZ705" s="76"/>
      <c r="BA705" s="76"/>
      <c r="BB705" s="76"/>
      <c r="BC705" s="76"/>
      <c r="BD705" s="76"/>
      <c r="BE705" s="76"/>
      <c r="BF705" s="76"/>
      <c r="BG705" s="76"/>
      <c r="BH705" s="76"/>
      <c r="BI705" s="76"/>
      <c r="BJ705" s="76"/>
      <c r="BK705" s="76"/>
      <c r="BL705" s="76"/>
      <c r="BM705" s="76"/>
      <c r="BN705" s="76"/>
      <c r="BO705" s="76"/>
      <c r="BP705" s="76"/>
    </row>
    <row r="706" spans="1:68" ht="15.75" customHeight="1" x14ac:dyDescent="0.3">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c r="AR706" s="76"/>
      <c r="AS706" s="76"/>
      <c r="AT706" s="76"/>
      <c r="AU706" s="76"/>
      <c r="AV706" s="76"/>
      <c r="AW706" s="76"/>
      <c r="AX706" s="76"/>
      <c r="AY706" s="76"/>
      <c r="AZ706" s="76"/>
      <c r="BA706" s="76"/>
      <c r="BB706" s="76"/>
      <c r="BC706" s="76"/>
      <c r="BD706" s="76"/>
      <c r="BE706" s="76"/>
      <c r="BF706" s="76"/>
      <c r="BG706" s="76"/>
      <c r="BH706" s="76"/>
      <c r="BI706" s="76"/>
      <c r="BJ706" s="76"/>
      <c r="BK706" s="76"/>
      <c r="BL706" s="76"/>
      <c r="BM706" s="76"/>
      <c r="BN706" s="76"/>
      <c r="BO706" s="76"/>
      <c r="BP706" s="76"/>
    </row>
    <row r="707" spans="1:68" ht="15.75" customHeight="1" x14ac:dyDescent="0.3">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c r="AR707" s="76"/>
      <c r="AS707" s="76"/>
      <c r="AT707" s="76"/>
      <c r="AU707" s="76"/>
      <c r="AV707" s="76"/>
      <c r="AW707" s="76"/>
      <c r="AX707" s="76"/>
      <c r="AY707" s="76"/>
      <c r="AZ707" s="76"/>
      <c r="BA707" s="76"/>
      <c r="BB707" s="76"/>
      <c r="BC707" s="76"/>
      <c r="BD707" s="76"/>
      <c r="BE707" s="76"/>
      <c r="BF707" s="76"/>
      <c r="BG707" s="76"/>
      <c r="BH707" s="76"/>
      <c r="BI707" s="76"/>
      <c r="BJ707" s="76"/>
      <c r="BK707" s="76"/>
      <c r="BL707" s="76"/>
      <c r="BM707" s="76"/>
      <c r="BN707" s="76"/>
      <c r="BO707" s="76"/>
      <c r="BP707" s="76"/>
    </row>
    <row r="708" spans="1:68" ht="15.75" customHeight="1" x14ac:dyDescent="0.3">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c r="AR708" s="76"/>
      <c r="AS708" s="76"/>
      <c r="AT708" s="76"/>
      <c r="AU708" s="76"/>
      <c r="AV708" s="76"/>
      <c r="AW708" s="76"/>
      <c r="AX708" s="76"/>
      <c r="AY708" s="76"/>
      <c r="AZ708" s="76"/>
      <c r="BA708" s="76"/>
      <c r="BB708" s="76"/>
      <c r="BC708" s="76"/>
      <c r="BD708" s="76"/>
      <c r="BE708" s="76"/>
      <c r="BF708" s="76"/>
      <c r="BG708" s="76"/>
      <c r="BH708" s="76"/>
      <c r="BI708" s="76"/>
      <c r="BJ708" s="76"/>
      <c r="BK708" s="76"/>
      <c r="BL708" s="76"/>
      <c r="BM708" s="76"/>
      <c r="BN708" s="76"/>
      <c r="BO708" s="76"/>
      <c r="BP708" s="76"/>
    </row>
    <row r="709" spans="1:68" ht="15.75" customHeight="1" x14ac:dyDescent="0.3">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c r="AR709" s="76"/>
      <c r="AS709" s="76"/>
      <c r="AT709" s="76"/>
      <c r="AU709" s="76"/>
      <c r="AV709" s="76"/>
      <c r="AW709" s="76"/>
      <c r="AX709" s="76"/>
      <c r="AY709" s="76"/>
      <c r="AZ709" s="76"/>
      <c r="BA709" s="76"/>
      <c r="BB709" s="76"/>
      <c r="BC709" s="76"/>
      <c r="BD709" s="76"/>
      <c r="BE709" s="76"/>
      <c r="BF709" s="76"/>
      <c r="BG709" s="76"/>
      <c r="BH709" s="76"/>
      <c r="BI709" s="76"/>
      <c r="BJ709" s="76"/>
      <c r="BK709" s="76"/>
      <c r="BL709" s="76"/>
      <c r="BM709" s="76"/>
      <c r="BN709" s="76"/>
      <c r="BO709" s="76"/>
      <c r="BP709" s="76"/>
    </row>
    <row r="710" spans="1:68" ht="15.75" customHeight="1" x14ac:dyDescent="0.3">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c r="AR710" s="76"/>
      <c r="AS710" s="76"/>
      <c r="AT710" s="76"/>
      <c r="AU710" s="76"/>
      <c r="AV710" s="76"/>
      <c r="AW710" s="76"/>
      <c r="AX710" s="76"/>
      <c r="AY710" s="76"/>
      <c r="AZ710" s="76"/>
      <c r="BA710" s="76"/>
      <c r="BB710" s="76"/>
      <c r="BC710" s="76"/>
      <c r="BD710" s="76"/>
      <c r="BE710" s="76"/>
      <c r="BF710" s="76"/>
      <c r="BG710" s="76"/>
      <c r="BH710" s="76"/>
      <c r="BI710" s="76"/>
      <c r="BJ710" s="76"/>
      <c r="BK710" s="76"/>
      <c r="BL710" s="76"/>
      <c r="BM710" s="76"/>
      <c r="BN710" s="76"/>
      <c r="BO710" s="76"/>
      <c r="BP710" s="76"/>
    </row>
    <row r="711" spans="1:68" ht="15.75" customHeight="1" x14ac:dyDescent="0.3">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c r="AR711" s="76"/>
      <c r="AS711" s="76"/>
      <c r="AT711" s="76"/>
      <c r="AU711" s="76"/>
      <c r="AV711" s="76"/>
      <c r="AW711" s="76"/>
      <c r="AX711" s="76"/>
      <c r="AY711" s="76"/>
      <c r="AZ711" s="76"/>
      <c r="BA711" s="76"/>
      <c r="BB711" s="76"/>
      <c r="BC711" s="76"/>
      <c r="BD711" s="76"/>
      <c r="BE711" s="76"/>
      <c r="BF711" s="76"/>
      <c r="BG711" s="76"/>
      <c r="BH711" s="76"/>
      <c r="BI711" s="76"/>
      <c r="BJ711" s="76"/>
      <c r="BK711" s="76"/>
      <c r="BL711" s="76"/>
      <c r="BM711" s="76"/>
      <c r="BN711" s="76"/>
      <c r="BO711" s="76"/>
      <c r="BP711" s="76"/>
    </row>
    <row r="712" spans="1:68" ht="15.75" customHeight="1" x14ac:dyDescent="0.3">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76"/>
      <c r="AS712" s="76"/>
      <c r="AT712" s="76"/>
      <c r="AU712" s="76"/>
      <c r="AV712" s="76"/>
      <c r="AW712" s="76"/>
      <c r="AX712" s="76"/>
      <c r="AY712" s="76"/>
      <c r="AZ712" s="76"/>
      <c r="BA712" s="76"/>
      <c r="BB712" s="76"/>
      <c r="BC712" s="76"/>
      <c r="BD712" s="76"/>
      <c r="BE712" s="76"/>
      <c r="BF712" s="76"/>
      <c r="BG712" s="76"/>
      <c r="BH712" s="76"/>
      <c r="BI712" s="76"/>
      <c r="BJ712" s="76"/>
      <c r="BK712" s="76"/>
      <c r="BL712" s="76"/>
      <c r="BM712" s="76"/>
      <c r="BN712" s="76"/>
      <c r="BO712" s="76"/>
      <c r="BP712" s="76"/>
    </row>
    <row r="713" spans="1:68" ht="15.75" customHeight="1" x14ac:dyDescent="0.3">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c r="AR713" s="76"/>
      <c r="AS713" s="76"/>
      <c r="AT713" s="76"/>
      <c r="AU713" s="76"/>
      <c r="AV713" s="76"/>
      <c r="AW713" s="76"/>
      <c r="AX713" s="76"/>
      <c r="AY713" s="76"/>
      <c r="AZ713" s="76"/>
      <c r="BA713" s="76"/>
      <c r="BB713" s="76"/>
      <c r="BC713" s="76"/>
      <c r="BD713" s="76"/>
      <c r="BE713" s="76"/>
      <c r="BF713" s="76"/>
      <c r="BG713" s="76"/>
      <c r="BH713" s="76"/>
      <c r="BI713" s="76"/>
      <c r="BJ713" s="76"/>
      <c r="BK713" s="76"/>
      <c r="BL713" s="76"/>
      <c r="BM713" s="76"/>
      <c r="BN713" s="76"/>
      <c r="BO713" s="76"/>
      <c r="BP713" s="76"/>
    </row>
    <row r="714" spans="1:68" ht="15.75" customHeight="1" x14ac:dyDescent="0.3">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c r="AR714" s="76"/>
      <c r="AS714" s="76"/>
      <c r="AT714" s="76"/>
      <c r="AU714" s="76"/>
      <c r="AV714" s="76"/>
      <c r="AW714" s="76"/>
      <c r="AX714" s="76"/>
      <c r="AY714" s="76"/>
      <c r="AZ714" s="76"/>
      <c r="BA714" s="76"/>
      <c r="BB714" s="76"/>
      <c r="BC714" s="76"/>
      <c r="BD714" s="76"/>
      <c r="BE714" s="76"/>
      <c r="BF714" s="76"/>
      <c r="BG714" s="76"/>
      <c r="BH714" s="76"/>
      <c r="BI714" s="76"/>
      <c r="BJ714" s="76"/>
      <c r="BK714" s="76"/>
      <c r="BL714" s="76"/>
      <c r="BM714" s="76"/>
      <c r="BN714" s="76"/>
      <c r="BO714" s="76"/>
      <c r="BP714" s="76"/>
    </row>
    <row r="715" spans="1:68" ht="15.75" customHeight="1" x14ac:dyDescent="0.3">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c r="AR715" s="76"/>
      <c r="AS715" s="76"/>
      <c r="AT715" s="76"/>
      <c r="AU715" s="76"/>
      <c r="AV715" s="76"/>
      <c r="AW715" s="76"/>
      <c r="AX715" s="76"/>
      <c r="AY715" s="76"/>
      <c r="AZ715" s="76"/>
      <c r="BA715" s="76"/>
      <c r="BB715" s="76"/>
      <c r="BC715" s="76"/>
      <c r="BD715" s="76"/>
      <c r="BE715" s="76"/>
      <c r="BF715" s="76"/>
      <c r="BG715" s="76"/>
      <c r="BH715" s="76"/>
      <c r="BI715" s="76"/>
      <c r="BJ715" s="76"/>
      <c r="BK715" s="76"/>
      <c r="BL715" s="76"/>
      <c r="BM715" s="76"/>
      <c r="BN715" s="76"/>
      <c r="BO715" s="76"/>
      <c r="BP715" s="76"/>
    </row>
    <row r="716" spans="1:68" ht="15.75" customHeight="1" x14ac:dyDescent="0.3">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c r="AR716" s="76"/>
      <c r="AS716" s="76"/>
      <c r="AT716" s="76"/>
      <c r="AU716" s="76"/>
      <c r="AV716" s="76"/>
      <c r="AW716" s="76"/>
      <c r="AX716" s="76"/>
      <c r="AY716" s="76"/>
      <c r="AZ716" s="76"/>
      <c r="BA716" s="76"/>
      <c r="BB716" s="76"/>
      <c r="BC716" s="76"/>
      <c r="BD716" s="76"/>
      <c r="BE716" s="76"/>
      <c r="BF716" s="76"/>
      <c r="BG716" s="76"/>
      <c r="BH716" s="76"/>
      <c r="BI716" s="76"/>
      <c r="BJ716" s="76"/>
      <c r="BK716" s="76"/>
      <c r="BL716" s="76"/>
      <c r="BM716" s="76"/>
      <c r="BN716" s="76"/>
      <c r="BO716" s="76"/>
      <c r="BP716" s="76"/>
    </row>
    <row r="717" spans="1:68" ht="15.75" customHeight="1" x14ac:dyDescent="0.3">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c r="AT717" s="76"/>
      <c r="AU717" s="76"/>
      <c r="AV717" s="76"/>
      <c r="AW717" s="76"/>
      <c r="AX717" s="76"/>
      <c r="AY717" s="76"/>
      <c r="AZ717" s="76"/>
      <c r="BA717" s="76"/>
      <c r="BB717" s="76"/>
      <c r="BC717" s="76"/>
      <c r="BD717" s="76"/>
      <c r="BE717" s="76"/>
      <c r="BF717" s="76"/>
      <c r="BG717" s="76"/>
      <c r="BH717" s="76"/>
      <c r="BI717" s="76"/>
      <c r="BJ717" s="76"/>
      <c r="BK717" s="76"/>
      <c r="BL717" s="76"/>
      <c r="BM717" s="76"/>
      <c r="BN717" s="76"/>
      <c r="BO717" s="76"/>
      <c r="BP717" s="76"/>
    </row>
    <row r="718" spans="1:68" ht="15.75" customHeight="1" x14ac:dyDescent="0.3">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c r="AT718" s="76"/>
      <c r="AU718" s="76"/>
      <c r="AV718" s="76"/>
      <c r="AW718" s="76"/>
      <c r="AX718" s="76"/>
      <c r="AY718" s="76"/>
      <c r="AZ718" s="76"/>
      <c r="BA718" s="76"/>
      <c r="BB718" s="76"/>
      <c r="BC718" s="76"/>
      <c r="BD718" s="76"/>
      <c r="BE718" s="76"/>
      <c r="BF718" s="76"/>
      <c r="BG718" s="76"/>
      <c r="BH718" s="76"/>
      <c r="BI718" s="76"/>
      <c r="BJ718" s="76"/>
      <c r="BK718" s="76"/>
      <c r="BL718" s="76"/>
      <c r="BM718" s="76"/>
      <c r="BN718" s="76"/>
      <c r="BO718" s="76"/>
      <c r="BP718" s="76"/>
    </row>
    <row r="719" spans="1:68" ht="15.75" customHeight="1" x14ac:dyDescent="0.3">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c r="AT719" s="76"/>
      <c r="AU719" s="76"/>
      <c r="AV719" s="76"/>
      <c r="AW719" s="76"/>
      <c r="AX719" s="76"/>
      <c r="AY719" s="76"/>
      <c r="AZ719" s="76"/>
      <c r="BA719" s="76"/>
      <c r="BB719" s="76"/>
      <c r="BC719" s="76"/>
      <c r="BD719" s="76"/>
      <c r="BE719" s="76"/>
      <c r="BF719" s="76"/>
      <c r="BG719" s="76"/>
      <c r="BH719" s="76"/>
      <c r="BI719" s="76"/>
      <c r="BJ719" s="76"/>
      <c r="BK719" s="76"/>
      <c r="BL719" s="76"/>
      <c r="BM719" s="76"/>
      <c r="BN719" s="76"/>
      <c r="BO719" s="76"/>
      <c r="BP719" s="76"/>
    </row>
    <row r="720" spans="1:68" ht="15.75" customHeight="1" x14ac:dyDescent="0.3">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c r="AT720" s="76"/>
      <c r="AU720" s="76"/>
      <c r="AV720" s="76"/>
      <c r="AW720" s="76"/>
      <c r="AX720" s="76"/>
      <c r="AY720" s="76"/>
      <c r="AZ720" s="76"/>
      <c r="BA720" s="76"/>
      <c r="BB720" s="76"/>
      <c r="BC720" s="76"/>
      <c r="BD720" s="76"/>
      <c r="BE720" s="76"/>
      <c r="BF720" s="76"/>
      <c r="BG720" s="76"/>
      <c r="BH720" s="76"/>
      <c r="BI720" s="76"/>
      <c r="BJ720" s="76"/>
      <c r="BK720" s="76"/>
      <c r="BL720" s="76"/>
      <c r="BM720" s="76"/>
      <c r="BN720" s="76"/>
      <c r="BO720" s="76"/>
      <c r="BP720" s="76"/>
    </row>
    <row r="721" spans="1:68" ht="15.75" customHeight="1" x14ac:dyDescent="0.3">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c r="AR721" s="76"/>
      <c r="AS721" s="76"/>
      <c r="AT721" s="76"/>
      <c r="AU721" s="76"/>
      <c r="AV721" s="76"/>
      <c r="AW721" s="76"/>
      <c r="AX721" s="76"/>
      <c r="AY721" s="76"/>
      <c r="AZ721" s="76"/>
      <c r="BA721" s="76"/>
      <c r="BB721" s="76"/>
      <c r="BC721" s="76"/>
      <c r="BD721" s="76"/>
      <c r="BE721" s="76"/>
      <c r="BF721" s="76"/>
      <c r="BG721" s="76"/>
      <c r="BH721" s="76"/>
      <c r="BI721" s="76"/>
      <c r="BJ721" s="76"/>
      <c r="BK721" s="76"/>
      <c r="BL721" s="76"/>
      <c r="BM721" s="76"/>
      <c r="BN721" s="76"/>
      <c r="BO721" s="76"/>
      <c r="BP721" s="76"/>
    </row>
    <row r="722" spans="1:68" ht="15.75" customHeight="1" x14ac:dyDescent="0.3">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76"/>
      <c r="AT722" s="76"/>
      <c r="AU722" s="76"/>
      <c r="AV722" s="76"/>
      <c r="AW722" s="76"/>
      <c r="AX722" s="76"/>
      <c r="AY722" s="76"/>
      <c r="AZ722" s="76"/>
      <c r="BA722" s="76"/>
      <c r="BB722" s="76"/>
      <c r="BC722" s="76"/>
      <c r="BD722" s="76"/>
      <c r="BE722" s="76"/>
      <c r="BF722" s="76"/>
      <c r="BG722" s="76"/>
      <c r="BH722" s="76"/>
      <c r="BI722" s="76"/>
      <c r="BJ722" s="76"/>
      <c r="BK722" s="76"/>
      <c r="BL722" s="76"/>
      <c r="BM722" s="76"/>
      <c r="BN722" s="76"/>
      <c r="BO722" s="76"/>
      <c r="BP722" s="76"/>
    </row>
    <row r="723" spans="1:68" ht="15.75" customHeight="1" x14ac:dyDescent="0.3">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c r="AR723" s="76"/>
      <c r="AS723" s="76"/>
      <c r="AT723" s="76"/>
      <c r="AU723" s="76"/>
      <c r="AV723" s="76"/>
      <c r="AW723" s="76"/>
      <c r="AX723" s="76"/>
      <c r="AY723" s="76"/>
      <c r="AZ723" s="76"/>
      <c r="BA723" s="76"/>
      <c r="BB723" s="76"/>
      <c r="BC723" s="76"/>
      <c r="BD723" s="76"/>
      <c r="BE723" s="76"/>
      <c r="BF723" s="76"/>
      <c r="BG723" s="76"/>
      <c r="BH723" s="76"/>
      <c r="BI723" s="76"/>
      <c r="BJ723" s="76"/>
      <c r="BK723" s="76"/>
      <c r="BL723" s="76"/>
      <c r="BM723" s="76"/>
      <c r="BN723" s="76"/>
      <c r="BO723" s="76"/>
      <c r="BP723" s="76"/>
    </row>
    <row r="724" spans="1:68" ht="15.75" customHeight="1" x14ac:dyDescent="0.3">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c r="AR724" s="76"/>
      <c r="AS724" s="76"/>
      <c r="AT724" s="76"/>
      <c r="AU724" s="76"/>
      <c r="AV724" s="76"/>
      <c r="AW724" s="76"/>
      <c r="AX724" s="76"/>
      <c r="AY724" s="76"/>
      <c r="AZ724" s="76"/>
      <c r="BA724" s="76"/>
      <c r="BB724" s="76"/>
      <c r="BC724" s="76"/>
      <c r="BD724" s="76"/>
      <c r="BE724" s="76"/>
      <c r="BF724" s="76"/>
      <c r="BG724" s="76"/>
      <c r="BH724" s="76"/>
      <c r="BI724" s="76"/>
      <c r="BJ724" s="76"/>
      <c r="BK724" s="76"/>
      <c r="BL724" s="76"/>
      <c r="BM724" s="76"/>
      <c r="BN724" s="76"/>
      <c r="BO724" s="76"/>
      <c r="BP724" s="76"/>
    </row>
    <row r="725" spans="1:68" ht="15.75" customHeight="1" x14ac:dyDescent="0.3">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c r="AR725" s="76"/>
      <c r="AS725" s="76"/>
      <c r="AT725" s="76"/>
      <c r="AU725" s="76"/>
      <c r="AV725" s="76"/>
      <c r="AW725" s="76"/>
      <c r="AX725" s="76"/>
      <c r="AY725" s="76"/>
      <c r="AZ725" s="76"/>
      <c r="BA725" s="76"/>
      <c r="BB725" s="76"/>
      <c r="BC725" s="76"/>
      <c r="BD725" s="76"/>
      <c r="BE725" s="76"/>
      <c r="BF725" s="76"/>
      <c r="BG725" s="76"/>
      <c r="BH725" s="76"/>
      <c r="BI725" s="76"/>
      <c r="BJ725" s="76"/>
      <c r="BK725" s="76"/>
      <c r="BL725" s="76"/>
      <c r="BM725" s="76"/>
      <c r="BN725" s="76"/>
      <c r="BO725" s="76"/>
      <c r="BP725" s="76"/>
    </row>
    <row r="726" spans="1:68" ht="15.75" customHeight="1" x14ac:dyDescent="0.3">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c r="AR726" s="76"/>
      <c r="AS726" s="76"/>
      <c r="AT726" s="76"/>
      <c r="AU726" s="76"/>
      <c r="AV726" s="76"/>
      <c r="AW726" s="76"/>
      <c r="AX726" s="76"/>
      <c r="AY726" s="76"/>
      <c r="AZ726" s="76"/>
      <c r="BA726" s="76"/>
      <c r="BB726" s="76"/>
      <c r="BC726" s="76"/>
      <c r="BD726" s="76"/>
      <c r="BE726" s="76"/>
      <c r="BF726" s="76"/>
      <c r="BG726" s="76"/>
      <c r="BH726" s="76"/>
      <c r="BI726" s="76"/>
      <c r="BJ726" s="76"/>
      <c r="BK726" s="76"/>
      <c r="BL726" s="76"/>
      <c r="BM726" s="76"/>
      <c r="BN726" s="76"/>
      <c r="BO726" s="76"/>
      <c r="BP726" s="76"/>
    </row>
    <row r="727" spans="1:68" ht="15.75" customHeight="1" x14ac:dyDescent="0.3">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c r="AR727" s="76"/>
      <c r="AS727" s="76"/>
      <c r="AT727" s="76"/>
      <c r="AU727" s="76"/>
      <c r="AV727" s="76"/>
      <c r="AW727" s="76"/>
      <c r="AX727" s="76"/>
      <c r="AY727" s="76"/>
      <c r="AZ727" s="76"/>
      <c r="BA727" s="76"/>
      <c r="BB727" s="76"/>
      <c r="BC727" s="76"/>
      <c r="BD727" s="76"/>
      <c r="BE727" s="76"/>
      <c r="BF727" s="76"/>
      <c r="BG727" s="76"/>
      <c r="BH727" s="76"/>
      <c r="BI727" s="76"/>
      <c r="BJ727" s="76"/>
      <c r="BK727" s="76"/>
      <c r="BL727" s="76"/>
      <c r="BM727" s="76"/>
      <c r="BN727" s="76"/>
      <c r="BO727" s="76"/>
      <c r="BP727" s="76"/>
    </row>
    <row r="728" spans="1:68" ht="15.75" customHeight="1" x14ac:dyDescent="0.3">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c r="AR728" s="76"/>
      <c r="AS728" s="76"/>
      <c r="AT728" s="76"/>
      <c r="AU728" s="76"/>
      <c r="AV728" s="76"/>
      <c r="AW728" s="76"/>
      <c r="AX728" s="76"/>
      <c r="AY728" s="76"/>
      <c r="AZ728" s="76"/>
      <c r="BA728" s="76"/>
      <c r="BB728" s="76"/>
      <c r="BC728" s="76"/>
      <c r="BD728" s="76"/>
      <c r="BE728" s="76"/>
      <c r="BF728" s="76"/>
      <c r="BG728" s="76"/>
      <c r="BH728" s="76"/>
      <c r="BI728" s="76"/>
      <c r="BJ728" s="76"/>
      <c r="BK728" s="76"/>
      <c r="BL728" s="76"/>
      <c r="BM728" s="76"/>
      <c r="BN728" s="76"/>
      <c r="BO728" s="76"/>
      <c r="BP728" s="76"/>
    </row>
    <row r="729" spans="1:68" ht="15.75" customHeight="1" x14ac:dyDescent="0.3">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c r="AR729" s="76"/>
      <c r="AS729" s="76"/>
      <c r="AT729" s="76"/>
      <c r="AU729" s="76"/>
      <c r="AV729" s="76"/>
      <c r="AW729" s="76"/>
      <c r="AX729" s="76"/>
      <c r="AY729" s="76"/>
      <c r="AZ729" s="76"/>
      <c r="BA729" s="76"/>
      <c r="BB729" s="76"/>
      <c r="BC729" s="76"/>
      <c r="BD729" s="76"/>
      <c r="BE729" s="76"/>
      <c r="BF729" s="76"/>
      <c r="BG729" s="76"/>
      <c r="BH729" s="76"/>
      <c r="BI729" s="76"/>
      <c r="BJ729" s="76"/>
      <c r="BK729" s="76"/>
      <c r="BL729" s="76"/>
      <c r="BM729" s="76"/>
      <c r="BN729" s="76"/>
      <c r="BO729" s="76"/>
      <c r="BP729" s="76"/>
    </row>
    <row r="730" spans="1:68" ht="15.75" customHeight="1" x14ac:dyDescent="0.3">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c r="AR730" s="76"/>
      <c r="AS730" s="76"/>
      <c r="AT730" s="76"/>
      <c r="AU730" s="76"/>
      <c r="AV730" s="76"/>
      <c r="AW730" s="76"/>
      <c r="AX730" s="76"/>
      <c r="AY730" s="76"/>
      <c r="AZ730" s="76"/>
      <c r="BA730" s="76"/>
      <c r="BB730" s="76"/>
      <c r="BC730" s="76"/>
      <c r="BD730" s="76"/>
      <c r="BE730" s="76"/>
      <c r="BF730" s="76"/>
      <c r="BG730" s="76"/>
      <c r="BH730" s="76"/>
      <c r="BI730" s="76"/>
      <c r="BJ730" s="76"/>
      <c r="BK730" s="76"/>
      <c r="BL730" s="76"/>
      <c r="BM730" s="76"/>
      <c r="BN730" s="76"/>
      <c r="BO730" s="76"/>
      <c r="BP730" s="76"/>
    </row>
    <row r="731" spans="1:68" ht="15.75" customHeight="1" x14ac:dyDescent="0.3">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row>
    <row r="732" spans="1:68" ht="15.75" customHeight="1" x14ac:dyDescent="0.3">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c r="AR732" s="76"/>
      <c r="AS732" s="76"/>
      <c r="AT732" s="76"/>
      <c r="AU732" s="76"/>
      <c r="AV732" s="76"/>
      <c r="AW732" s="76"/>
      <c r="AX732" s="76"/>
      <c r="AY732" s="76"/>
      <c r="AZ732" s="76"/>
      <c r="BA732" s="76"/>
      <c r="BB732" s="76"/>
      <c r="BC732" s="76"/>
      <c r="BD732" s="76"/>
      <c r="BE732" s="76"/>
      <c r="BF732" s="76"/>
      <c r="BG732" s="76"/>
      <c r="BH732" s="76"/>
      <c r="BI732" s="76"/>
      <c r="BJ732" s="76"/>
      <c r="BK732" s="76"/>
      <c r="BL732" s="76"/>
      <c r="BM732" s="76"/>
      <c r="BN732" s="76"/>
      <c r="BO732" s="76"/>
      <c r="BP732" s="76"/>
    </row>
    <row r="733" spans="1:68" ht="15.75" customHeight="1" x14ac:dyDescent="0.3">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c r="AR733" s="76"/>
      <c r="AS733" s="76"/>
      <c r="AT733" s="76"/>
      <c r="AU733" s="76"/>
      <c r="AV733" s="76"/>
      <c r="AW733" s="76"/>
      <c r="AX733" s="76"/>
      <c r="AY733" s="76"/>
      <c r="AZ733" s="76"/>
      <c r="BA733" s="76"/>
      <c r="BB733" s="76"/>
      <c r="BC733" s="76"/>
      <c r="BD733" s="76"/>
      <c r="BE733" s="76"/>
      <c r="BF733" s="76"/>
      <c r="BG733" s="76"/>
      <c r="BH733" s="76"/>
      <c r="BI733" s="76"/>
      <c r="BJ733" s="76"/>
      <c r="BK733" s="76"/>
      <c r="BL733" s="76"/>
      <c r="BM733" s="76"/>
      <c r="BN733" s="76"/>
      <c r="BO733" s="76"/>
      <c r="BP733" s="76"/>
    </row>
    <row r="734" spans="1:68" ht="15.75" customHeight="1" x14ac:dyDescent="0.3">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c r="AR734" s="76"/>
      <c r="AS734" s="76"/>
      <c r="AT734" s="76"/>
      <c r="AU734" s="76"/>
      <c r="AV734" s="76"/>
      <c r="AW734" s="76"/>
      <c r="AX734" s="76"/>
      <c r="AY734" s="76"/>
      <c r="AZ734" s="76"/>
      <c r="BA734" s="76"/>
      <c r="BB734" s="76"/>
      <c r="BC734" s="76"/>
      <c r="BD734" s="76"/>
      <c r="BE734" s="76"/>
      <c r="BF734" s="76"/>
      <c r="BG734" s="76"/>
      <c r="BH734" s="76"/>
      <c r="BI734" s="76"/>
      <c r="BJ734" s="76"/>
      <c r="BK734" s="76"/>
      <c r="BL734" s="76"/>
      <c r="BM734" s="76"/>
      <c r="BN734" s="76"/>
      <c r="BO734" s="76"/>
      <c r="BP734" s="76"/>
    </row>
    <row r="735" spans="1:68" ht="15.75" customHeight="1" x14ac:dyDescent="0.3">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c r="AT735" s="76"/>
      <c r="AU735" s="76"/>
      <c r="AV735" s="76"/>
      <c r="AW735" s="76"/>
      <c r="AX735" s="76"/>
      <c r="AY735" s="76"/>
      <c r="AZ735" s="76"/>
      <c r="BA735" s="76"/>
      <c r="BB735" s="76"/>
      <c r="BC735" s="76"/>
      <c r="BD735" s="76"/>
      <c r="BE735" s="76"/>
      <c r="BF735" s="76"/>
      <c r="BG735" s="76"/>
      <c r="BH735" s="76"/>
      <c r="BI735" s="76"/>
      <c r="BJ735" s="76"/>
      <c r="BK735" s="76"/>
      <c r="BL735" s="76"/>
      <c r="BM735" s="76"/>
      <c r="BN735" s="76"/>
      <c r="BO735" s="76"/>
      <c r="BP735" s="76"/>
    </row>
    <row r="736" spans="1:68" ht="15.75" customHeight="1" x14ac:dyDescent="0.3">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c r="AT736" s="76"/>
      <c r="AU736" s="76"/>
      <c r="AV736" s="76"/>
      <c r="AW736" s="76"/>
      <c r="AX736" s="76"/>
      <c r="AY736" s="76"/>
      <c r="AZ736" s="76"/>
      <c r="BA736" s="76"/>
      <c r="BB736" s="76"/>
      <c r="BC736" s="76"/>
      <c r="BD736" s="76"/>
      <c r="BE736" s="76"/>
      <c r="BF736" s="76"/>
      <c r="BG736" s="76"/>
      <c r="BH736" s="76"/>
      <c r="BI736" s="76"/>
      <c r="BJ736" s="76"/>
      <c r="BK736" s="76"/>
      <c r="BL736" s="76"/>
      <c r="BM736" s="76"/>
      <c r="BN736" s="76"/>
      <c r="BO736" s="76"/>
      <c r="BP736" s="76"/>
    </row>
    <row r="737" spans="1:68" ht="15.75" customHeight="1" x14ac:dyDescent="0.3">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c r="AT737" s="76"/>
      <c r="AU737" s="76"/>
      <c r="AV737" s="76"/>
      <c r="AW737" s="76"/>
      <c r="AX737" s="76"/>
      <c r="AY737" s="76"/>
      <c r="AZ737" s="76"/>
      <c r="BA737" s="76"/>
      <c r="BB737" s="76"/>
      <c r="BC737" s="76"/>
      <c r="BD737" s="76"/>
      <c r="BE737" s="76"/>
      <c r="BF737" s="76"/>
      <c r="BG737" s="76"/>
      <c r="BH737" s="76"/>
      <c r="BI737" s="76"/>
      <c r="BJ737" s="76"/>
      <c r="BK737" s="76"/>
      <c r="BL737" s="76"/>
      <c r="BM737" s="76"/>
      <c r="BN737" s="76"/>
      <c r="BO737" s="76"/>
      <c r="BP737" s="76"/>
    </row>
    <row r="738" spans="1:68" ht="15.75" customHeight="1" x14ac:dyDescent="0.3">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c r="AT738" s="76"/>
      <c r="AU738" s="76"/>
      <c r="AV738" s="76"/>
      <c r="AW738" s="76"/>
      <c r="AX738" s="76"/>
      <c r="AY738" s="76"/>
      <c r="AZ738" s="76"/>
      <c r="BA738" s="76"/>
      <c r="BB738" s="76"/>
      <c r="BC738" s="76"/>
      <c r="BD738" s="76"/>
      <c r="BE738" s="76"/>
      <c r="BF738" s="76"/>
      <c r="BG738" s="76"/>
      <c r="BH738" s="76"/>
      <c r="BI738" s="76"/>
      <c r="BJ738" s="76"/>
      <c r="BK738" s="76"/>
      <c r="BL738" s="76"/>
      <c r="BM738" s="76"/>
      <c r="BN738" s="76"/>
      <c r="BO738" s="76"/>
      <c r="BP738" s="76"/>
    </row>
    <row r="739" spans="1:68" ht="15.75" customHeight="1" x14ac:dyDescent="0.3">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c r="AR739" s="76"/>
      <c r="AS739" s="76"/>
      <c r="AT739" s="76"/>
      <c r="AU739" s="76"/>
      <c r="AV739" s="76"/>
      <c r="AW739" s="76"/>
      <c r="AX739" s="76"/>
      <c r="AY739" s="76"/>
      <c r="AZ739" s="76"/>
      <c r="BA739" s="76"/>
      <c r="BB739" s="76"/>
      <c r="BC739" s="76"/>
      <c r="BD739" s="76"/>
      <c r="BE739" s="76"/>
      <c r="BF739" s="76"/>
      <c r="BG739" s="76"/>
      <c r="BH739" s="76"/>
      <c r="BI739" s="76"/>
      <c r="BJ739" s="76"/>
      <c r="BK739" s="76"/>
      <c r="BL739" s="76"/>
      <c r="BM739" s="76"/>
      <c r="BN739" s="76"/>
      <c r="BO739" s="76"/>
      <c r="BP739" s="76"/>
    </row>
    <row r="740" spans="1:68" ht="15.75" customHeight="1" x14ac:dyDescent="0.3">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c r="AT740" s="76"/>
      <c r="AU740" s="76"/>
      <c r="AV740" s="76"/>
      <c r="AW740" s="76"/>
      <c r="AX740" s="76"/>
      <c r="AY740" s="76"/>
      <c r="AZ740" s="76"/>
      <c r="BA740" s="76"/>
      <c r="BB740" s="76"/>
      <c r="BC740" s="76"/>
      <c r="BD740" s="76"/>
      <c r="BE740" s="76"/>
      <c r="BF740" s="76"/>
      <c r="BG740" s="76"/>
      <c r="BH740" s="76"/>
      <c r="BI740" s="76"/>
      <c r="BJ740" s="76"/>
      <c r="BK740" s="76"/>
      <c r="BL740" s="76"/>
      <c r="BM740" s="76"/>
      <c r="BN740" s="76"/>
      <c r="BO740" s="76"/>
      <c r="BP740" s="76"/>
    </row>
    <row r="741" spans="1:68" ht="15.75" customHeight="1" x14ac:dyDescent="0.3">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c r="AR741" s="76"/>
      <c r="AS741" s="76"/>
      <c r="AT741" s="76"/>
      <c r="AU741" s="76"/>
      <c r="AV741" s="76"/>
      <c r="AW741" s="76"/>
      <c r="AX741" s="76"/>
      <c r="AY741" s="76"/>
      <c r="AZ741" s="76"/>
      <c r="BA741" s="76"/>
      <c r="BB741" s="76"/>
      <c r="BC741" s="76"/>
      <c r="BD741" s="76"/>
      <c r="BE741" s="76"/>
      <c r="BF741" s="76"/>
      <c r="BG741" s="76"/>
      <c r="BH741" s="76"/>
      <c r="BI741" s="76"/>
      <c r="BJ741" s="76"/>
      <c r="BK741" s="76"/>
      <c r="BL741" s="76"/>
      <c r="BM741" s="76"/>
      <c r="BN741" s="76"/>
      <c r="BO741" s="76"/>
      <c r="BP741" s="76"/>
    </row>
    <row r="742" spans="1:68" ht="15.75" customHeight="1" x14ac:dyDescent="0.3">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c r="AR742" s="76"/>
      <c r="AS742" s="76"/>
      <c r="AT742" s="76"/>
      <c r="AU742" s="76"/>
      <c r="AV742" s="76"/>
      <c r="AW742" s="76"/>
      <c r="AX742" s="76"/>
      <c r="AY742" s="76"/>
      <c r="AZ742" s="76"/>
      <c r="BA742" s="76"/>
      <c r="BB742" s="76"/>
      <c r="BC742" s="76"/>
      <c r="BD742" s="76"/>
      <c r="BE742" s="76"/>
      <c r="BF742" s="76"/>
      <c r="BG742" s="76"/>
      <c r="BH742" s="76"/>
      <c r="BI742" s="76"/>
      <c r="BJ742" s="76"/>
      <c r="BK742" s="76"/>
      <c r="BL742" s="76"/>
      <c r="BM742" s="76"/>
      <c r="BN742" s="76"/>
      <c r="BO742" s="76"/>
      <c r="BP742" s="76"/>
    </row>
    <row r="743" spans="1:68" ht="15.75" customHeight="1" x14ac:dyDescent="0.3">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c r="AR743" s="76"/>
      <c r="AS743" s="76"/>
      <c r="AT743" s="76"/>
      <c r="AU743" s="76"/>
      <c r="AV743" s="76"/>
      <c r="AW743" s="76"/>
      <c r="AX743" s="76"/>
      <c r="AY743" s="76"/>
      <c r="AZ743" s="76"/>
      <c r="BA743" s="76"/>
      <c r="BB743" s="76"/>
      <c r="BC743" s="76"/>
      <c r="BD743" s="76"/>
      <c r="BE743" s="76"/>
      <c r="BF743" s="76"/>
      <c r="BG743" s="76"/>
      <c r="BH743" s="76"/>
      <c r="BI743" s="76"/>
      <c r="BJ743" s="76"/>
      <c r="BK743" s="76"/>
      <c r="BL743" s="76"/>
      <c r="BM743" s="76"/>
      <c r="BN743" s="76"/>
      <c r="BO743" s="76"/>
      <c r="BP743" s="76"/>
    </row>
    <row r="744" spans="1:68" ht="15.75" customHeight="1" x14ac:dyDescent="0.3">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c r="AR744" s="76"/>
      <c r="AS744" s="76"/>
      <c r="AT744" s="76"/>
      <c r="AU744" s="76"/>
      <c r="AV744" s="76"/>
      <c r="AW744" s="76"/>
      <c r="AX744" s="76"/>
      <c r="AY744" s="76"/>
      <c r="AZ744" s="76"/>
      <c r="BA744" s="76"/>
      <c r="BB744" s="76"/>
      <c r="BC744" s="76"/>
      <c r="BD744" s="76"/>
      <c r="BE744" s="76"/>
      <c r="BF744" s="76"/>
      <c r="BG744" s="76"/>
      <c r="BH744" s="76"/>
      <c r="BI744" s="76"/>
      <c r="BJ744" s="76"/>
      <c r="BK744" s="76"/>
      <c r="BL744" s="76"/>
      <c r="BM744" s="76"/>
      <c r="BN744" s="76"/>
      <c r="BO744" s="76"/>
      <c r="BP744" s="76"/>
    </row>
    <row r="745" spans="1:68" ht="15.75" customHeight="1" x14ac:dyDescent="0.3">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c r="AT745" s="76"/>
      <c r="AU745" s="76"/>
      <c r="AV745" s="76"/>
      <c r="AW745" s="76"/>
      <c r="AX745" s="76"/>
      <c r="AY745" s="76"/>
      <c r="AZ745" s="76"/>
      <c r="BA745" s="76"/>
      <c r="BB745" s="76"/>
      <c r="BC745" s="76"/>
      <c r="BD745" s="76"/>
      <c r="BE745" s="76"/>
      <c r="BF745" s="76"/>
      <c r="BG745" s="76"/>
      <c r="BH745" s="76"/>
      <c r="BI745" s="76"/>
      <c r="BJ745" s="76"/>
      <c r="BK745" s="76"/>
      <c r="BL745" s="76"/>
      <c r="BM745" s="76"/>
      <c r="BN745" s="76"/>
      <c r="BO745" s="76"/>
      <c r="BP745" s="76"/>
    </row>
    <row r="746" spans="1:68" ht="15.75" customHeight="1" x14ac:dyDescent="0.3">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c r="AR746" s="76"/>
      <c r="AS746" s="76"/>
      <c r="AT746" s="76"/>
      <c r="AU746" s="76"/>
      <c r="AV746" s="76"/>
      <c r="AW746" s="76"/>
      <c r="AX746" s="76"/>
      <c r="AY746" s="76"/>
      <c r="AZ746" s="76"/>
      <c r="BA746" s="76"/>
      <c r="BB746" s="76"/>
      <c r="BC746" s="76"/>
      <c r="BD746" s="76"/>
      <c r="BE746" s="76"/>
      <c r="BF746" s="76"/>
      <c r="BG746" s="76"/>
      <c r="BH746" s="76"/>
      <c r="BI746" s="76"/>
      <c r="BJ746" s="76"/>
      <c r="BK746" s="76"/>
      <c r="BL746" s="76"/>
      <c r="BM746" s="76"/>
      <c r="BN746" s="76"/>
      <c r="BO746" s="76"/>
      <c r="BP746" s="76"/>
    </row>
    <row r="747" spans="1:68" ht="15.75" customHeight="1" x14ac:dyDescent="0.3">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c r="AT747" s="76"/>
      <c r="AU747" s="76"/>
      <c r="AV747" s="76"/>
      <c r="AW747" s="76"/>
      <c r="AX747" s="76"/>
      <c r="AY747" s="76"/>
      <c r="AZ747" s="76"/>
      <c r="BA747" s="76"/>
      <c r="BB747" s="76"/>
      <c r="BC747" s="76"/>
      <c r="BD747" s="76"/>
      <c r="BE747" s="76"/>
      <c r="BF747" s="76"/>
      <c r="BG747" s="76"/>
      <c r="BH747" s="76"/>
      <c r="BI747" s="76"/>
      <c r="BJ747" s="76"/>
      <c r="BK747" s="76"/>
      <c r="BL747" s="76"/>
      <c r="BM747" s="76"/>
      <c r="BN747" s="76"/>
      <c r="BO747" s="76"/>
      <c r="BP747" s="76"/>
    </row>
    <row r="748" spans="1:68" ht="15.75" customHeight="1" x14ac:dyDescent="0.3">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c r="AR748" s="76"/>
      <c r="AS748" s="76"/>
      <c r="AT748" s="76"/>
      <c r="AU748" s="76"/>
      <c r="AV748" s="76"/>
      <c r="AW748" s="76"/>
      <c r="AX748" s="76"/>
      <c r="AY748" s="76"/>
      <c r="AZ748" s="76"/>
      <c r="BA748" s="76"/>
      <c r="BB748" s="76"/>
      <c r="BC748" s="76"/>
      <c r="BD748" s="76"/>
      <c r="BE748" s="76"/>
      <c r="BF748" s="76"/>
      <c r="BG748" s="76"/>
      <c r="BH748" s="76"/>
      <c r="BI748" s="76"/>
      <c r="BJ748" s="76"/>
      <c r="BK748" s="76"/>
      <c r="BL748" s="76"/>
      <c r="BM748" s="76"/>
      <c r="BN748" s="76"/>
      <c r="BO748" s="76"/>
      <c r="BP748" s="76"/>
    </row>
    <row r="749" spans="1:68" ht="15.75" customHeight="1" x14ac:dyDescent="0.3">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c r="AR749" s="76"/>
      <c r="AS749" s="76"/>
      <c r="AT749" s="76"/>
      <c r="AU749" s="76"/>
      <c r="AV749" s="76"/>
      <c r="AW749" s="76"/>
      <c r="AX749" s="76"/>
      <c r="AY749" s="76"/>
      <c r="AZ749" s="76"/>
      <c r="BA749" s="76"/>
      <c r="BB749" s="76"/>
      <c r="BC749" s="76"/>
      <c r="BD749" s="76"/>
      <c r="BE749" s="76"/>
      <c r="BF749" s="76"/>
      <c r="BG749" s="76"/>
      <c r="BH749" s="76"/>
      <c r="BI749" s="76"/>
      <c r="BJ749" s="76"/>
      <c r="BK749" s="76"/>
      <c r="BL749" s="76"/>
      <c r="BM749" s="76"/>
      <c r="BN749" s="76"/>
      <c r="BO749" s="76"/>
      <c r="BP749" s="76"/>
    </row>
    <row r="750" spans="1:68" ht="15.75" customHeight="1" x14ac:dyDescent="0.3">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c r="AR750" s="76"/>
      <c r="AS750" s="76"/>
      <c r="AT750" s="76"/>
      <c r="AU750" s="76"/>
      <c r="AV750" s="76"/>
      <c r="AW750" s="76"/>
      <c r="AX750" s="76"/>
      <c r="AY750" s="76"/>
      <c r="AZ750" s="76"/>
      <c r="BA750" s="76"/>
      <c r="BB750" s="76"/>
      <c r="BC750" s="76"/>
      <c r="BD750" s="76"/>
      <c r="BE750" s="76"/>
      <c r="BF750" s="76"/>
      <c r="BG750" s="76"/>
      <c r="BH750" s="76"/>
      <c r="BI750" s="76"/>
      <c r="BJ750" s="76"/>
      <c r="BK750" s="76"/>
      <c r="BL750" s="76"/>
      <c r="BM750" s="76"/>
      <c r="BN750" s="76"/>
      <c r="BO750" s="76"/>
      <c r="BP750" s="76"/>
    </row>
    <row r="751" spans="1:68" ht="15.75" customHeight="1" x14ac:dyDescent="0.3">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c r="AR751" s="76"/>
      <c r="AS751" s="76"/>
      <c r="AT751" s="76"/>
      <c r="AU751" s="76"/>
      <c r="AV751" s="76"/>
      <c r="AW751" s="76"/>
      <c r="AX751" s="76"/>
      <c r="AY751" s="76"/>
      <c r="AZ751" s="76"/>
      <c r="BA751" s="76"/>
      <c r="BB751" s="76"/>
      <c r="BC751" s="76"/>
      <c r="BD751" s="76"/>
      <c r="BE751" s="76"/>
      <c r="BF751" s="76"/>
      <c r="BG751" s="76"/>
      <c r="BH751" s="76"/>
      <c r="BI751" s="76"/>
      <c r="BJ751" s="76"/>
      <c r="BK751" s="76"/>
      <c r="BL751" s="76"/>
      <c r="BM751" s="76"/>
      <c r="BN751" s="76"/>
      <c r="BO751" s="76"/>
      <c r="BP751" s="76"/>
    </row>
    <row r="752" spans="1:68" ht="15.75" customHeight="1" x14ac:dyDescent="0.3">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c r="AT752" s="76"/>
      <c r="AU752" s="76"/>
      <c r="AV752" s="76"/>
      <c r="AW752" s="76"/>
      <c r="AX752" s="76"/>
      <c r="AY752" s="76"/>
      <c r="AZ752" s="76"/>
      <c r="BA752" s="76"/>
      <c r="BB752" s="76"/>
      <c r="BC752" s="76"/>
      <c r="BD752" s="76"/>
      <c r="BE752" s="76"/>
      <c r="BF752" s="76"/>
      <c r="BG752" s="76"/>
      <c r="BH752" s="76"/>
      <c r="BI752" s="76"/>
      <c r="BJ752" s="76"/>
      <c r="BK752" s="76"/>
      <c r="BL752" s="76"/>
      <c r="BM752" s="76"/>
      <c r="BN752" s="76"/>
      <c r="BO752" s="76"/>
      <c r="BP752" s="76"/>
    </row>
    <row r="753" spans="1:68" ht="15.75" customHeight="1" x14ac:dyDescent="0.3">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c r="AT753" s="76"/>
      <c r="AU753" s="76"/>
      <c r="AV753" s="76"/>
      <c r="AW753" s="76"/>
      <c r="AX753" s="76"/>
      <c r="AY753" s="76"/>
      <c r="AZ753" s="76"/>
      <c r="BA753" s="76"/>
      <c r="BB753" s="76"/>
      <c r="BC753" s="76"/>
      <c r="BD753" s="76"/>
      <c r="BE753" s="76"/>
      <c r="BF753" s="76"/>
      <c r="BG753" s="76"/>
      <c r="BH753" s="76"/>
      <c r="BI753" s="76"/>
      <c r="BJ753" s="76"/>
      <c r="BK753" s="76"/>
      <c r="BL753" s="76"/>
      <c r="BM753" s="76"/>
      <c r="BN753" s="76"/>
      <c r="BO753" s="76"/>
      <c r="BP753" s="76"/>
    </row>
    <row r="754" spans="1:68" ht="15.75" customHeight="1" x14ac:dyDescent="0.3">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c r="AT754" s="76"/>
      <c r="AU754" s="76"/>
      <c r="AV754" s="76"/>
      <c r="AW754" s="76"/>
      <c r="AX754" s="76"/>
      <c r="AY754" s="76"/>
      <c r="AZ754" s="76"/>
      <c r="BA754" s="76"/>
      <c r="BB754" s="76"/>
      <c r="BC754" s="76"/>
      <c r="BD754" s="76"/>
      <c r="BE754" s="76"/>
      <c r="BF754" s="76"/>
      <c r="BG754" s="76"/>
      <c r="BH754" s="76"/>
      <c r="BI754" s="76"/>
      <c r="BJ754" s="76"/>
      <c r="BK754" s="76"/>
      <c r="BL754" s="76"/>
      <c r="BM754" s="76"/>
      <c r="BN754" s="76"/>
      <c r="BO754" s="76"/>
      <c r="BP754" s="76"/>
    </row>
    <row r="755" spans="1:68" ht="15.75" customHeight="1" x14ac:dyDescent="0.3">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c r="AT755" s="76"/>
      <c r="AU755" s="76"/>
      <c r="AV755" s="76"/>
      <c r="AW755" s="76"/>
      <c r="AX755" s="76"/>
      <c r="AY755" s="76"/>
      <c r="AZ755" s="76"/>
      <c r="BA755" s="76"/>
      <c r="BB755" s="76"/>
      <c r="BC755" s="76"/>
      <c r="BD755" s="76"/>
      <c r="BE755" s="76"/>
      <c r="BF755" s="76"/>
      <c r="BG755" s="76"/>
      <c r="BH755" s="76"/>
      <c r="BI755" s="76"/>
      <c r="BJ755" s="76"/>
      <c r="BK755" s="76"/>
      <c r="BL755" s="76"/>
      <c r="BM755" s="76"/>
      <c r="BN755" s="76"/>
      <c r="BO755" s="76"/>
      <c r="BP755" s="76"/>
    </row>
    <row r="756" spans="1:68" ht="15.75" customHeight="1" x14ac:dyDescent="0.3">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c r="AT756" s="76"/>
      <c r="AU756" s="76"/>
      <c r="AV756" s="76"/>
      <c r="AW756" s="76"/>
      <c r="AX756" s="76"/>
      <c r="AY756" s="76"/>
      <c r="AZ756" s="76"/>
      <c r="BA756" s="76"/>
      <c r="BB756" s="76"/>
      <c r="BC756" s="76"/>
      <c r="BD756" s="76"/>
      <c r="BE756" s="76"/>
      <c r="BF756" s="76"/>
      <c r="BG756" s="76"/>
      <c r="BH756" s="76"/>
      <c r="BI756" s="76"/>
      <c r="BJ756" s="76"/>
      <c r="BK756" s="76"/>
      <c r="BL756" s="76"/>
      <c r="BM756" s="76"/>
      <c r="BN756" s="76"/>
      <c r="BO756" s="76"/>
      <c r="BP756" s="76"/>
    </row>
    <row r="757" spans="1:68" ht="15.75" customHeight="1" x14ac:dyDescent="0.3">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6"/>
      <c r="AT757" s="76"/>
      <c r="AU757" s="76"/>
      <c r="AV757" s="76"/>
      <c r="AW757" s="76"/>
      <c r="AX757" s="76"/>
      <c r="AY757" s="76"/>
      <c r="AZ757" s="76"/>
      <c r="BA757" s="76"/>
      <c r="BB757" s="76"/>
      <c r="BC757" s="76"/>
      <c r="BD757" s="76"/>
      <c r="BE757" s="76"/>
      <c r="BF757" s="76"/>
      <c r="BG757" s="76"/>
      <c r="BH757" s="76"/>
      <c r="BI757" s="76"/>
      <c r="BJ757" s="76"/>
      <c r="BK757" s="76"/>
      <c r="BL757" s="76"/>
      <c r="BM757" s="76"/>
      <c r="BN757" s="76"/>
      <c r="BO757" s="76"/>
      <c r="BP757" s="76"/>
    </row>
    <row r="758" spans="1:68" ht="15.75" customHeight="1" x14ac:dyDescent="0.3">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c r="AT758" s="76"/>
      <c r="AU758" s="76"/>
      <c r="AV758" s="76"/>
      <c r="AW758" s="76"/>
      <c r="AX758" s="76"/>
      <c r="AY758" s="76"/>
      <c r="AZ758" s="76"/>
      <c r="BA758" s="76"/>
      <c r="BB758" s="76"/>
      <c r="BC758" s="76"/>
      <c r="BD758" s="76"/>
      <c r="BE758" s="76"/>
      <c r="BF758" s="76"/>
      <c r="BG758" s="76"/>
      <c r="BH758" s="76"/>
      <c r="BI758" s="76"/>
      <c r="BJ758" s="76"/>
      <c r="BK758" s="76"/>
      <c r="BL758" s="76"/>
      <c r="BM758" s="76"/>
      <c r="BN758" s="76"/>
      <c r="BO758" s="76"/>
      <c r="BP758" s="76"/>
    </row>
    <row r="759" spans="1:68" ht="15.75" customHeight="1" x14ac:dyDescent="0.3">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c r="AR759" s="76"/>
      <c r="AS759" s="76"/>
      <c r="AT759" s="76"/>
      <c r="AU759" s="76"/>
      <c r="AV759" s="76"/>
      <c r="AW759" s="76"/>
      <c r="AX759" s="76"/>
      <c r="AY759" s="76"/>
      <c r="AZ759" s="76"/>
      <c r="BA759" s="76"/>
      <c r="BB759" s="76"/>
      <c r="BC759" s="76"/>
      <c r="BD759" s="76"/>
      <c r="BE759" s="76"/>
      <c r="BF759" s="76"/>
      <c r="BG759" s="76"/>
      <c r="BH759" s="76"/>
      <c r="BI759" s="76"/>
      <c r="BJ759" s="76"/>
      <c r="BK759" s="76"/>
      <c r="BL759" s="76"/>
      <c r="BM759" s="76"/>
      <c r="BN759" s="76"/>
      <c r="BO759" s="76"/>
      <c r="BP759" s="76"/>
    </row>
    <row r="760" spans="1:68" ht="15.75" customHeight="1" x14ac:dyDescent="0.3">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c r="AR760" s="76"/>
      <c r="AS760" s="76"/>
      <c r="AT760" s="76"/>
      <c r="AU760" s="76"/>
      <c r="AV760" s="76"/>
      <c r="AW760" s="76"/>
      <c r="AX760" s="76"/>
      <c r="AY760" s="76"/>
      <c r="AZ760" s="76"/>
      <c r="BA760" s="76"/>
      <c r="BB760" s="76"/>
      <c r="BC760" s="76"/>
      <c r="BD760" s="76"/>
      <c r="BE760" s="76"/>
      <c r="BF760" s="76"/>
      <c r="BG760" s="76"/>
      <c r="BH760" s="76"/>
      <c r="BI760" s="76"/>
      <c r="BJ760" s="76"/>
      <c r="BK760" s="76"/>
      <c r="BL760" s="76"/>
      <c r="BM760" s="76"/>
      <c r="BN760" s="76"/>
      <c r="BO760" s="76"/>
      <c r="BP760" s="76"/>
    </row>
    <row r="761" spans="1:68" ht="15.75" customHeight="1" x14ac:dyDescent="0.3">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c r="AR761" s="76"/>
      <c r="AS761" s="76"/>
      <c r="AT761" s="76"/>
      <c r="AU761" s="76"/>
      <c r="AV761" s="76"/>
      <c r="AW761" s="76"/>
      <c r="AX761" s="76"/>
      <c r="AY761" s="76"/>
      <c r="AZ761" s="76"/>
      <c r="BA761" s="76"/>
      <c r="BB761" s="76"/>
      <c r="BC761" s="76"/>
      <c r="BD761" s="76"/>
      <c r="BE761" s="76"/>
      <c r="BF761" s="76"/>
      <c r="BG761" s="76"/>
      <c r="BH761" s="76"/>
      <c r="BI761" s="76"/>
      <c r="BJ761" s="76"/>
      <c r="BK761" s="76"/>
      <c r="BL761" s="76"/>
      <c r="BM761" s="76"/>
      <c r="BN761" s="76"/>
      <c r="BO761" s="76"/>
      <c r="BP761" s="76"/>
    </row>
    <row r="762" spans="1:68" ht="15.75" customHeight="1" x14ac:dyDescent="0.3">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c r="AT762" s="76"/>
      <c r="AU762" s="76"/>
      <c r="AV762" s="76"/>
      <c r="AW762" s="76"/>
      <c r="AX762" s="76"/>
      <c r="AY762" s="76"/>
      <c r="AZ762" s="76"/>
      <c r="BA762" s="76"/>
      <c r="BB762" s="76"/>
      <c r="BC762" s="76"/>
      <c r="BD762" s="76"/>
      <c r="BE762" s="76"/>
      <c r="BF762" s="76"/>
      <c r="BG762" s="76"/>
      <c r="BH762" s="76"/>
      <c r="BI762" s="76"/>
      <c r="BJ762" s="76"/>
      <c r="BK762" s="76"/>
      <c r="BL762" s="76"/>
      <c r="BM762" s="76"/>
      <c r="BN762" s="76"/>
      <c r="BO762" s="76"/>
      <c r="BP762" s="76"/>
    </row>
    <row r="763" spans="1:68" ht="15.75" customHeight="1" x14ac:dyDescent="0.3">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c r="AR763" s="76"/>
      <c r="AS763" s="76"/>
      <c r="AT763" s="76"/>
      <c r="AU763" s="76"/>
      <c r="AV763" s="76"/>
      <c r="AW763" s="76"/>
      <c r="AX763" s="76"/>
      <c r="AY763" s="76"/>
      <c r="AZ763" s="76"/>
      <c r="BA763" s="76"/>
      <c r="BB763" s="76"/>
      <c r="BC763" s="76"/>
      <c r="BD763" s="76"/>
      <c r="BE763" s="76"/>
      <c r="BF763" s="76"/>
      <c r="BG763" s="76"/>
      <c r="BH763" s="76"/>
      <c r="BI763" s="76"/>
      <c r="BJ763" s="76"/>
      <c r="BK763" s="76"/>
      <c r="BL763" s="76"/>
      <c r="BM763" s="76"/>
      <c r="BN763" s="76"/>
      <c r="BO763" s="76"/>
      <c r="BP763" s="76"/>
    </row>
    <row r="764" spans="1:68" ht="15.75" customHeight="1" x14ac:dyDescent="0.3">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c r="AT764" s="76"/>
      <c r="AU764" s="76"/>
      <c r="AV764" s="76"/>
      <c r="AW764" s="76"/>
      <c r="AX764" s="76"/>
      <c r="AY764" s="76"/>
      <c r="AZ764" s="76"/>
      <c r="BA764" s="76"/>
      <c r="BB764" s="76"/>
      <c r="BC764" s="76"/>
      <c r="BD764" s="76"/>
      <c r="BE764" s="76"/>
      <c r="BF764" s="76"/>
      <c r="BG764" s="76"/>
      <c r="BH764" s="76"/>
      <c r="BI764" s="76"/>
      <c r="BJ764" s="76"/>
      <c r="BK764" s="76"/>
      <c r="BL764" s="76"/>
      <c r="BM764" s="76"/>
      <c r="BN764" s="76"/>
      <c r="BO764" s="76"/>
      <c r="BP764" s="76"/>
    </row>
    <row r="765" spans="1:68" ht="15.75" customHeight="1" x14ac:dyDescent="0.3">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c r="AT765" s="76"/>
      <c r="AU765" s="76"/>
      <c r="AV765" s="76"/>
      <c r="AW765" s="76"/>
      <c r="AX765" s="76"/>
      <c r="AY765" s="76"/>
      <c r="AZ765" s="76"/>
      <c r="BA765" s="76"/>
      <c r="BB765" s="76"/>
      <c r="BC765" s="76"/>
      <c r="BD765" s="76"/>
      <c r="BE765" s="76"/>
      <c r="BF765" s="76"/>
      <c r="BG765" s="76"/>
      <c r="BH765" s="76"/>
      <c r="BI765" s="76"/>
      <c r="BJ765" s="76"/>
      <c r="BK765" s="76"/>
      <c r="BL765" s="76"/>
      <c r="BM765" s="76"/>
      <c r="BN765" s="76"/>
      <c r="BO765" s="76"/>
      <c r="BP765" s="76"/>
    </row>
    <row r="766" spans="1:68" ht="15.75" customHeight="1" x14ac:dyDescent="0.3">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c r="AR766" s="76"/>
      <c r="AS766" s="76"/>
      <c r="AT766" s="76"/>
      <c r="AU766" s="76"/>
      <c r="AV766" s="76"/>
      <c r="AW766" s="76"/>
      <c r="AX766" s="76"/>
      <c r="AY766" s="76"/>
      <c r="AZ766" s="76"/>
      <c r="BA766" s="76"/>
      <c r="BB766" s="76"/>
      <c r="BC766" s="76"/>
      <c r="BD766" s="76"/>
      <c r="BE766" s="76"/>
      <c r="BF766" s="76"/>
      <c r="BG766" s="76"/>
      <c r="BH766" s="76"/>
      <c r="BI766" s="76"/>
      <c r="BJ766" s="76"/>
      <c r="BK766" s="76"/>
      <c r="BL766" s="76"/>
      <c r="BM766" s="76"/>
      <c r="BN766" s="76"/>
      <c r="BO766" s="76"/>
      <c r="BP766" s="76"/>
    </row>
    <row r="767" spans="1:68" ht="15.75" customHeight="1" x14ac:dyDescent="0.3">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c r="AT767" s="76"/>
      <c r="AU767" s="76"/>
      <c r="AV767" s="76"/>
      <c r="AW767" s="76"/>
      <c r="AX767" s="76"/>
      <c r="AY767" s="76"/>
      <c r="AZ767" s="76"/>
      <c r="BA767" s="76"/>
      <c r="BB767" s="76"/>
      <c r="BC767" s="76"/>
      <c r="BD767" s="76"/>
      <c r="BE767" s="76"/>
      <c r="BF767" s="76"/>
      <c r="BG767" s="76"/>
      <c r="BH767" s="76"/>
      <c r="BI767" s="76"/>
      <c r="BJ767" s="76"/>
      <c r="BK767" s="76"/>
      <c r="BL767" s="76"/>
      <c r="BM767" s="76"/>
      <c r="BN767" s="76"/>
      <c r="BO767" s="76"/>
      <c r="BP767" s="76"/>
    </row>
    <row r="768" spans="1:68" ht="15.75" customHeight="1" x14ac:dyDescent="0.3">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c r="AR768" s="76"/>
      <c r="AS768" s="76"/>
      <c r="AT768" s="76"/>
      <c r="AU768" s="76"/>
      <c r="AV768" s="76"/>
      <c r="AW768" s="76"/>
      <c r="AX768" s="76"/>
      <c r="AY768" s="76"/>
      <c r="AZ768" s="76"/>
      <c r="BA768" s="76"/>
      <c r="BB768" s="76"/>
      <c r="BC768" s="76"/>
      <c r="BD768" s="76"/>
      <c r="BE768" s="76"/>
      <c r="BF768" s="76"/>
      <c r="BG768" s="76"/>
      <c r="BH768" s="76"/>
      <c r="BI768" s="76"/>
      <c r="BJ768" s="76"/>
      <c r="BK768" s="76"/>
      <c r="BL768" s="76"/>
      <c r="BM768" s="76"/>
      <c r="BN768" s="76"/>
      <c r="BO768" s="76"/>
      <c r="BP768" s="76"/>
    </row>
    <row r="769" spans="1:68" ht="15.75" customHeight="1" x14ac:dyDescent="0.3">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c r="AR769" s="76"/>
      <c r="AS769" s="76"/>
      <c r="AT769" s="76"/>
      <c r="AU769" s="76"/>
      <c r="AV769" s="76"/>
      <c r="AW769" s="76"/>
      <c r="AX769" s="76"/>
      <c r="AY769" s="76"/>
      <c r="AZ769" s="76"/>
      <c r="BA769" s="76"/>
      <c r="BB769" s="76"/>
      <c r="BC769" s="76"/>
      <c r="BD769" s="76"/>
      <c r="BE769" s="76"/>
      <c r="BF769" s="76"/>
      <c r="BG769" s="76"/>
      <c r="BH769" s="76"/>
      <c r="BI769" s="76"/>
      <c r="BJ769" s="76"/>
      <c r="BK769" s="76"/>
      <c r="BL769" s="76"/>
      <c r="BM769" s="76"/>
      <c r="BN769" s="76"/>
      <c r="BO769" s="76"/>
      <c r="BP769" s="76"/>
    </row>
    <row r="770" spans="1:68" ht="15.75" customHeight="1" x14ac:dyDescent="0.3">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c r="AR770" s="76"/>
      <c r="AS770" s="76"/>
      <c r="AT770" s="76"/>
      <c r="AU770" s="76"/>
      <c r="AV770" s="76"/>
      <c r="AW770" s="76"/>
      <c r="AX770" s="76"/>
      <c r="AY770" s="76"/>
      <c r="AZ770" s="76"/>
      <c r="BA770" s="76"/>
      <c r="BB770" s="76"/>
      <c r="BC770" s="76"/>
      <c r="BD770" s="76"/>
      <c r="BE770" s="76"/>
      <c r="BF770" s="76"/>
      <c r="BG770" s="76"/>
      <c r="BH770" s="76"/>
      <c r="BI770" s="76"/>
      <c r="BJ770" s="76"/>
      <c r="BK770" s="76"/>
      <c r="BL770" s="76"/>
      <c r="BM770" s="76"/>
      <c r="BN770" s="76"/>
      <c r="BO770" s="76"/>
      <c r="BP770" s="76"/>
    </row>
    <row r="771" spans="1:68" ht="15.75" customHeight="1" x14ac:dyDescent="0.3">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c r="AR771" s="76"/>
      <c r="AS771" s="76"/>
      <c r="AT771" s="76"/>
      <c r="AU771" s="76"/>
      <c r="AV771" s="76"/>
      <c r="AW771" s="76"/>
      <c r="AX771" s="76"/>
      <c r="AY771" s="76"/>
      <c r="AZ771" s="76"/>
      <c r="BA771" s="76"/>
      <c r="BB771" s="76"/>
      <c r="BC771" s="76"/>
      <c r="BD771" s="76"/>
      <c r="BE771" s="76"/>
      <c r="BF771" s="76"/>
      <c r="BG771" s="76"/>
      <c r="BH771" s="76"/>
      <c r="BI771" s="76"/>
      <c r="BJ771" s="76"/>
      <c r="BK771" s="76"/>
      <c r="BL771" s="76"/>
      <c r="BM771" s="76"/>
      <c r="BN771" s="76"/>
      <c r="BO771" s="76"/>
      <c r="BP771" s="76"/>
    </row>
    <row r="772" spans="1:68" ht="15.75" customHeight="1" x14ac:dyDescent="0.3">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c r="AT772" s="76"/>
      <c r="AU772" s="76"/>
      <c r="AV772" s="76"/>
      <c r="AW772" s="76"/>
      <c r="AX772" s="76"/>
      <c r="AY772" s="76"/>
      <c r="AZ772" s="76"/>
      <c r="BA772" s="76"/>
      <c r="BB772" s="76"/>
      <c r="BC772" s="76"/>
      <c r="BD772" s="76"/>
      <c r="BE772" s="76"/>
      <c r="BF772" s="76"/>
      <c r="BG772" s="76"/>
      <c r="BH772" s="76"/>
      <c r="BI772" s="76"/>
      <c r="BJ772" s="76"/>
      <c r="BK772" s="76"/>
      <c r="BL772" s="76"/>
      <c r="BM772" s="76"/>
      <c r="BN772" s="76"/>
      <c r="BO772" s="76"/>
      <c r="BP772" s="76"/>
    </row>
    <row r="773" spans="1:68" ht="15.75" customHeight="1" x14ac:dyDescent="0.3">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c r="AR773" s="76"/>
      <c r="AS773" s="76"/>
      <c r="AT773" s="76"/>
      <c r="AU773" s="76"/>
      <c r="AV773" s="76"/>
      <c r="AW773" s="76"/>
      <c r="AX773" s="76"/>
      <c r="AY773" s="76"/>
      <c r="AZ773" s="76"/>
      <c r="BA773" s="76"/>
      <c r="BB773" s="76"/>
      <c r="BC773" s="76"/>
      <c r="BD773" s="76"/>
      <c r="BE773" s="76"/>
      <c r="BF773" s="76"/>
      <c r="BG773" s="76"/>
      <c r="BH773" s="76"/>
      <c r="BI773" s="76"/>
      <c r="BJ773" s="76"/>
      <c r="BK773" s="76"/>
      <c r="BL773" s="76"/>
      <c r="BM773" s="76"/>
      <c r="BN773" s="76"/>
      <c r="BO773" s="76"/>
      <c r="BP773" s="76"/>
    </row>
    <row r="774" spans="1:68" ht="15.75" customHeight="1" x14ac:dyDescent="0.3">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c r="AT774" s="76"/>
      <c r="AU774" s="76"/>
      <c r="AV774" s="76"/>
      <c r="AW774" s="76"/>
      <c r="AX774" s="76"/>
      <c r="AY774" s="76"/>
      <c r="AZ774" s="76"/>
      <c r="BA774" s="76"/>
      <c r="BB774" s="76"/>
      <c r="BC774" s="76"/>
      <c r="BD774" s="76"/>
      <c r="BE774" s="76"/>
      <c r="BF774" s="76"/>
      <c r="BG774" s="76"/>
      <c r="BH774" s="76"/>
      <c r="BI774" s="76"/>
      <c r="BJ774" s="76"/>
      <c r="BK774" s="76"/>
      <c r="BL774" s="76"/>
      <c r="BM774" s="76"/>
      <c r="BN774" s="76"/>
      <c r="BO774" s="76"/>
      <c r="BP774" s="76"/>
    </row>
    <row r="775" spans="1:68" ht="15.75" customHeight="1" x14ac:dyDescent="0.3">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76"/>
      <c r="AV775" s="76"/>
      <c r="AW775" s="76"/>
      <c r="AX775" s="76"/>
      <c r="AY775" s="76"/>
      <c r="AZ775" s="76"/>
      <c r="BA775" s="76"/>
      <c r="BB775" s="76"/>
      <c r="BC775" s="76"/>
      <c r="BD775" s="76"/>
      <c r="BE775" s="76"/>
      <c r="BF775" s="76"/>
      <c r="BG775" s="76"/>
      <c r="BH775" s="76"/>
      <c r="BI775" s="76"/>
      <c r="BJ775" s="76"/>
      <c r="BK775" s="76"/>
      <c r="BL775" s="76"/>
      <c r="BM775" s="76"/>
      <c r="BN775" s="76"/>
      <c r="BO775" s="76"/>
      <c r="BP775" s="76"/>
    </row>
    <row r="776" spans="1:68" ht="15.75" customHeight="1" x14ac:dyDescent="0.3">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c r="AR776" s="76"/>
      <c r="AS776" s="76"/>
      <c r="AT776" s="76"/>
      <c r="AU776" s="76"/>
      <c r="AV776" s="76"/>
      <c r="AW776" s="76"/>
      <c r="AX776" s="76"/>
      <c r="AY776" s="76"/>
      <c r="AZ776" s="76"/>
      <c r="BA776" s="76"/>
      <c r="BB776" s="76"/>
      <c r="BC776" s="76"/>
      <c r="BD776" s="76"/>
      <c r="BE776" s="76"/>
      <c r="BF776" s="76"/>
      <c r="BG776" s="76"/>
      <c r="BH776" s="76"/>
      <c r="BI776" s="76"/>
      <c r="BJ776" s="76"/>
      <c r="BK776" s="76"/>
      <c r="BL776" s="76"/>
      <c r="BM776" s="76"/>
      <c r="BN776" s="76"/>
      <c r="BO776" s="76"/>
      <c r="BP776" s="76"/>
    </row>
    <row r="777" spans="1:68" ht="15.75" customHeight="1" x14ac:dyDescent="0.3">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c r="AT777" s="76"/>
      <c r="AU777" s="76"/>
      <c r="AV777" s="76"/>
      <c r="AW777" s="76"/>
      <c r="AX777" s="76"/>
      <c r="AY777" s="76"/>
      <c r="AZ777" s="76"/>
      <c r="BA777" s="76"/>
      <c r="BB777" s="76"/>
      <c r="BC777" s="76"/>
      <c r="BD777" s="76"/>
      <c r="BE777" s="76"/>
      <c r="BF777" s="76"/>
      <c r="BG777" s="76"/>
      <c r="BH777" s="76"/>
      <c r="BI777" s="76"/>
      <c r="BJ777" s="76"/>
      <c r="BK777" s="76"/>
      <c r="BL777" s="76"/>
      <c r="BM777" s="76"/>
      <c r="BN777" s="76"/>
      <c r="BO777" s="76"/>
      <c r="BP777" s="76"/>
    </row>
    <row r="778" spans="1:68" ht="15.75" customHeight="1" x14ac:dyDescent="0.3">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c r="AT778" s="76"/>
      <c r="AU778" s="76"/>
      <c r="AV778" s="76"/>
      <c r="AW778" s="76"/>
      <c r="AX778" s="76"/>
      <c r="AY778" s="76"/>
      <c r="AZ778" s="76"/>
      <c r="BA778" s="76"/>
      <c r="BB778" s="76"/>
      <c r="BC778" s="76"/>
      <c r="BD778" s="76"/>
      <c r="BE778" s="76"/>
      <c r="BF778" s="76"/>
      <c r="BG778" s="76"/>
      <c r="BH778" s="76"/>
      <c r="BI778" s="76"/>
      <c r="BJ778" s="76"/>
      <c r="BK778" s="76"/>
      <c r="BL778" s="76"/>
      <c r="BM778" s="76"/>
      <c r="BN778" s="76"/>
      <c r="BO778" s="76"/>
      <c r="BP778" s="76"/>
    </row>
    <row r="779" spans="1:68" ht="15.75" customHeight="1" x14ac:dyDescent="0.3">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c r="AR779" s="76"/>
      <c r="AS779" s="76"/>
      <c r="AT779" s="76"/>
      <c r="AU779" s="76"/>
      <c r="AV779" s="76"/>
      <c r="AW779" s="76"/>
      <c r="AX779" s="76"/>
      <c r="AY779" s="76"/>
      <c r="AZ779" s="76"/>
      <c r="BA779" s="76"/>
      <c r="BB779" s="76"/>
      <c r="BC779" s="76"/>
      <c r="BD779" s="76"/>
      <c r="BE779" s="76"/>
      <c r="BF779" s="76"/>
      <c r="BG779" s="76"/>
      <c r="BH779" s="76"/>
      <c r="BI779" s="76"/>
      <c r="BJ779" s="76"/>
      <c r="BK779" s="76"/>
      <c r="BL779" s="76"/>
      <c r="BM779" s="76"/>
      <c r="BN779" s="76"/>
      <c r="BO779" s="76"/>
      <c r="BP779" s="76"/>
    </row>
    <row r="780" spans="1:68" ht="15.75" customHeight="1" x14ac:dyDescent="0.3">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c r="AT780" s="76"/>
      <c r="AU780" s="76"/>
      <c r="AV780" s="76"/>
      <c r="AW780" s="76"/>
      <c r="AX780" s="76"/>
      <c r="AY780" s="76"/>
      <c r="AZ780" s="76"/>
      <c r="BA780" s="76"/>
      <c r="BB780" s="76"/>
      <c r="BC780" s="76"/>
      <c r="BD780" s="76"/>
      <c r="BE780" s="76"/>
      <c r="BF780" s="76"/>
      <c r="BG780" s="76"/>
      <c r="BH780" s="76"/>
      <c r="BI780" s="76"/>
      <c r="BJ780" s="76"/>
      <c r="BK780" s="76"/>
      <c r="BL780" s="76"/>
      <c r="BM780" s="76"/>
      <c r="BN780" s="76"/>
      <c r="BO780" s="76"/>
      <c r="BP780" s="76"/>
    </row>
    <row r="781" spans="1:68" ht="15.75" customHeight="1" x14ac:dyDescent="0.3">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c r="AT781" s="76"/>
      <c r="AU781" s="76"/>
      <c r="AV781" s="76"/>
      <c r="AW781" s="76"/>
      <c r="AX781" s="76"/>
      <c r="AY781" s="76"/>
      <c r="AZ781" s="76"/>
      <c r="BA781" s="76"/>
      <c r="BB781" s="76"/>
      <c r="BC781" s="76"/>
      <c r="BD781" s="76"/>
      <c r="BE781" s="76"/>
      <c r="BF781" s="76"/>
      <c r="BG781" s="76"/>
      <c r="BH781" s="76"/>
      <c r="BI781" s="76"/>
      <c r="BJ781" s="76"/>
      <c r="BK781" s="76"/>
      <c r="BL781" s="76"/>
      <c r="BM781" s="76"/>
      <c r="BN781" s="76"/>
      <c r="BO781" s="76"/>
      <c r="BP781" s="76"/>
    </row>
    <row r="782" spans="1:68" ht="15.75" customHeight="1" x14ac:dyDescent="0.3">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c r="AR782" s="76"/>
      <c r="AS782" s="76"/>
      <c r="AT782" s="76"/>
      <c r="AU782" s="76"/>
      <c r="AV782" s="76"/>
      <c r="AW782" s="76"/>
      <c r="AX782" s="76"/>
      <c r="AY782" s="76"/>
      <c r="AZ782" s="76"/>
      <c r="BA782" s="76"/>
      <c r="BB782" s="76"/>
      <c r="BC782" s="76"/>
      <c r="BD782" s="76"/>
      <c r="BE782" s="76"/>
      <c r="BF782" s="76"/>
      <c r="BG782" s="76"/>
      <c r="BH782" s="76"/>
      <c r="BI782" s="76"/>
      <c r="BJ782" s="76"/>
      <c r="BK782" s="76"/>
      <c r="BL782" s="76"/>
      <c r="BM782" s="76"/>
      <c r="BN782" s="76"/>
      <c r="BO782" s="76"/>
      <c r="BP782" s="76"/>
    </row>
    <row r="783" spans="1:68" ht="15.75" customHeight="1" x14ac:dyDescent="0.3">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c r="AT783" s="76"/>
      <c r="AU783" s="76"/>
      <c r="AV783" s="76"/>
      <c r="AW783" s="76"/>
      <c r="AX783" s="76"/>
      <c r="AY783" s="76"/>
      <c r="AZ783" s="76"/>
      <c r="BA783" s="76"/>
      <c r="BB783" s="76"/>
      <c r="BC783" s="76"/>
      <c r="BD783" s="76"/>
      <c r="BE783" s="76"/>
      <c r="BF783" s="76"/>
      <c r="BG783" s="76"/>
      <c r="BH783" s="76"/>
      <c r="BI783" s="76"/>
      <c r="BJ783" s="76"/>
      <c r="BK783" s="76"/>
      <c r="BL783" s="76"/>
      <c r="BM783" s="76"/>
      <c r="BN783" s="76"/>
      <c r="BO783" s="76"/>
      <c r="BP783" s="76"/>
    </row>
    <row r="784" spans="1:68" ht="15.75" customHeight="1" x14ac:dyDescent="0.3">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c r="AR784" s="76"/>
      <c r="AS784" s="76"/>
      <c r="AT784" s="76"/>
      <c r="AU784" s="76"/>
      <c r="AV784" s="76"/>
      <c r="AW784" s="76"/>
      <c r="AX784" s="76"/>
      <c r="AY784" s="76"/>
      <c r="AZ784" s="76"/>
      <c r="BA784" s="76"/>
      <c r="BB784" s="76"/>
      <c r="BC784" s="76"/>
      <c r="BD784" s="76"/>
      <c r="BE784" s="76"/>
      <c r="BF784" s="76"/>
      <c r="BG784" s="76"/>
      <c r="BH784" s="76"/>
      <c r="BI784" s="76"/>
      <c r="BJ784" s="76"/>
      <c r="BK784" s="76"/>
      <c r="BL784" s="76"/>
      <c r="BM784" s="76"/>
      <c r="BN784" s="76"/>
      <c r="BO784" s="76"/>
      <c r="BP784" s="76"/>
    </row>
    <row r="785" spans="1:68" ht="15.75" customHeight="1" x14ac:dyDescent="0.3">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c r="AR785" s="76"/>
      <c r="AS785" s="76"/>
      <c r="AT785" s="76"/>
      <c r="AU785" s="76"/>
      <c r="AV785" s="76"/>
      <c r="AW785" s="76"/>
      <c r="AX785" s="76"/>
      <c r="AY785" s="76"/>
      <c r="AZ785" s="76"/>
      <c r="BA785" s="76"/>
      <c r="BB785" s="76"/>
      <c r="BC785" s="76"/>
      <c r="BD785" s="76"/>
      <c r="BE785" s="76"/>
      <c r="BF785" s="76"/>
      <c r="BG785" s="76"/>
      <c r="BH785" s="76"/>
      <c r="BI785" s="76"/>
      <c r="BJ785" s="76"/>
      <c r="BK785" s="76"/>
      <c r="BL785" s="76"/>
      <c r="BM785" s="76"/>
      <c r="BN785" s="76"/>
      <c r="BO785" s="76"/>
      <c r="BP785" s="76"/>
    </row>
    <row r="786" spans="1:68" ht="15.75" customHeight="1" x14ac:dyDescent="0.3">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c r="AR786" s="76"/>
      <c r="AS786" s="76"/>
      <c r="AT786" s="76"/>
      <c r="AU786" s="76"/>
      <c r="AV786" s="76"/>
      <c r="AW786" s="76"/>
      <c r="AX786" s="76"/>
      <c r="AY786" s="76"/>
      <c r="AZ786" s="76"/>
      <c r="BA786" s="76"/>
      <c r="BB786" s="76"/>
      <c r="BC786" s="76"/>
      <c r="BD786" s="76"/>
      <c r="BE786" s="76"/>
      <c r="BF786" s="76"/>
      <c r="BG786" s="76"/>
      <c r="BH786" s="76"/>
      <c r="BI786" s="76"/>
      <c r="BJ786" s="76"/>
      <c r="BK786" s="76"/>
      <c r="BL786" s="76"/>
      <c r="BM786" s="76"/>
      <c r="BN786" s="76"/>
      <c r="BO786" s="76"/>
      <c r="BP786" s="76"/>
    </row>
    <row r="787" spans="1:68" ht="15.75" customHeight="1" x14ac:dyDescent="0.3">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c r="AR787" s="76"/>
      <c r="AS787" s="76"/>
      <c r="AT787" s="76"/>
      <c r="AU787" s="76"/>
      <c r="AV787" s="76"/>
      <c r="AW787" s="76"/>
      <c r="AX787" s="76"/>
      <c r="AY787" s="76"/>
      <c r="AZ787" s="76"/>
      <c r="BA787" s="76"/>
      <c r="BB787" s="76"/>
      <c r="BC787" s="76"/>
      <c r="BD787" s="76"/>
      <c r="BE787" s="76"/>
      <c r="BF787" s="76"/>
      <c r="BG787" s="76"/>
      <c r="BH787" s="76"/>
      <c r="BI787" s="76"/>
      <c r="BJ787" s="76"/>
      <c r="BK787" s="76"/>
      <c r="BL787" s="76"/>
      <c r="BM787" s="76"/>
      <c r="BN787" s="76"/>
      <c r="BO787" s="76"/>
      <c r="BP787" s="76"/>
    </row>
    <row r="788" spans="1:68" ht="15.75" customHeight="1" x14ac:dyDescent="0.3">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c r="AR788" s="76"/>
      <c r="AS788" s="76"/>
      <c r="AT788" s="76"/>
      <c r="AU788" s="76"/>
      <c r="AV788" s="76"/>
      <c r="AW788" s="76"/>
      <c r="AX788" s="76"/>
      <c r="AY788" s="76"/>
      <c r="AZ788" s="76"/>
      <c r="BA788" s="76"/>
      <c r="BB788" s="76"/>
      <c r="BC788" s="76"/>
      <c r="BD788" s="76"/>
      <c r="BE788" s="76"/>
      <c r="BF788" s="76"/>
      <c r="BG788" s="76"/>
      <c r="BH788" s="76"/>
      <c r="BI788" s="76"/>
      <c r="BJ788" s="76"/>
      <c r="BK788" s="76"/>
      <c r="BL788" s="76"/>
      <c r="BM788" s="76"/>
      <c r="BN788" s="76"/>
      <c r="BO788" s="76"/>
      <c r="BP788" s="76"/>
    </row>
    <row r="789" spans="1:68" ht="15.75" customHeight="1" x14ac:dyDescent="0.3">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c r="AR789" s="76"/>
      <c r="AS789" s="76"/>
      <c r="AT789" s="76"/>
      <c r="AU789" s="76"/>
      <c r="AV789" s="76"/>
      <c r="AW789" s="76"/>
      <c r="AX789" s="76"/>
      <c r="AY789" s="76"/>
      <c r="AZ789" s="76"/>
      <c r="BA789" s="76"/>
      <c r="BB789" s="76"/>
      <c r="BC789" s="76"/>
      <c r="BD789" s="76"/>
      <c r="BE789" s="76"/>
      <c r="BF789" s="76"/>
      <c r="BG789" s="76"/>
      <c r="BH789" s="76"/>
      <c r="BI789" s="76"/>
      <c r="BJ789" s="76"/>
      <c r="BK789" s="76"/>
      <c r="BL789" s="76"/>
      <c r="BM789" s="76"/>
      <c r="BN789" s="76"/>
      <c r="BO789" s="76"/>
      <c r="BP789" s="76"/>
    </row>
    <row r="790" spans="1:68" ht="15.75" customHeight="1" x14ac:dyDescent="0.3">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c r="AT790" s="76"/>
      <c r="AU790" s="76"/>
      <c r="AV790" s="76"/>
      <c r="AW790" s="76"/>
      <c r="AX790" s="76"/>
      <c r="AY790" s="76"/>
      <c r="AZ790" s="76"/>
      <c r="BA790" s="76"/>
      <c r="BB790" s="76"/>
      <c r="BC790" s="76"/>
      <c r="BD790" s="76"/>
      <c r="BE790" s="76"/>
      <c r="BF790" s="76"/>
      <c r="BG790" s="76"/>
      <c r="BH790" s="76"/>
      <c r="BI790" s="76"/>
      <c r="BJ790" s="76"/>
      <c r="BK790" s="76"/>
      <c r="BL790" s="76"/>
      <c r="BM790" s="76"/>
      <c r="BN790" s="76"/>
      <c r="BO790" s="76"/>
      <c r="BP790" s="76"/>
    </row>
    <row r="791" spans="1:68" ht="15.75" customHeight="1" x14ac:dyDescent="0.3">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c r="AR791" s="76"/>
      <c r="AS791" s="76"/>
      <c r="AT791" s="76"/>
      <c r="AU791" s="76"/>
      <c r="AV791" s="76"/>
      <c r="AW791" s="76"/>
      <c r="AX791" s="76"/>
      <c r="AY791" s="76"/>
      <c r="AZ791" s="76"/>
      <c r="BA791" s="76"/>
      <c r="BB791" s="76"/>
      <c r="BC791" s="76"/>
      <c r="BD791" s="76"/>
      <c r="BE791" s="76"/>
      <c r="BF791" s="76"/>
      <c r="BG791" s="76"/>
      <c r="BH791" s="76"/>
      <c r="BI791" s="76"/>
      <c r="BJ791" s="76"/>
      <c r="BK791" s="76"/>
      <c r="BL791" s="76"/>
      <c r="BM791" s="76"/>
      <c r="BN791" s="76"/>
      <c r="BO791" s="76"/>
      <c r="BP791" s="76"/>
    </row>
    <row r="792" spans="1:68" ht="15.75" customHeight="1" x14ac:dyDescent="0.3">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c r="AT792" s="76"/>
      <c r="AU792" s="76"/>
      <c r="AV792" s="76"/>
      <c r="AW792" s="76"/>
      <c r="AX792" s="76"/>
      <c r="AY792" s="76"/>
      <c r="AZ792" s="76"/>
      <c r="BA792" s="76"/>
      <c r="BB792" s="76"/>
      <c r="BC792" s="76"/>
      <c r="BD792" s="76"/>
      <c r="BE792" s="76"/>
      <c r="BF792" s="76"/>
      <c r="BG792" s="76"/>
      <c r="BH792" s="76"/>
      <c r="BI792" s="76"/>
      <c r="BJ792" s="76"/>
      <c r="BK792" s="76"/>
      <c r="BL792" s="76"/>
      <c r="BM792" s="76"/>
      <c r="BN792" s="76"/>
      <c r="BO792" s="76"/>
      <c r="BP792" s="76"/>
    </row>
    <row r="793" spans="1:68" ht="15.75" customHeight="1" x14ac:dyDescent="0.3">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c r="AT793" s="76"/>
      <c r="AU793" s="76"/>
      <c r="AV793" s="76"/>
      <c r="AW793" s="76"/>
      <c r="AX793" s="76"/>
      <c r="AY793" s="76"/>
      <c r="AZ793" s="76"/>
      <c r="BA793" s="76"/>
      <c r="BB793" s="76"/>
      <c r="BC793" s="76"/>
      <c r="BD793" s="76"/>
      <c r="BE793" s="76"/>
      <c r="BF793" s="76"/>
      <c r="BG793" s="76"/>
      <c r="BH793" s="76"/>
      <c r="BI793" s="76"/>
      <c r="BJ793" s="76"/>
      <c r="BK793" s="76"/>
      <c r="BL793" s="76"/>
      <c r="BM793" s="76"/>
      <c r="BN793" s="76"/>
      <c r="BO793" s="76"/>
      <c r="BP793" s="76"/>
    </row>
    <row r="794" spans="1:68" ht="15.75" customHeight="1" x14ac:dyDescent="0.3">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c r="AR794" s="76"/>
      <c r="AS794" s="76"/>
      <c r="AT794" s="76"/>
      <c r="AU794" s="76"/>
      <c r="AV794" s="76"/>
      <c r="AW794" s="76"/>
      <c r="AX794" s="76"/>
      <c r="AY794" s="76"/>
      <c r="AZ794" s="76"/>
      <c r="BA794" s="76"/>
      <c r="BB794" s="76"/>
      <c r="BC794" s="76"/>
      <c r="BD794" s="76"/>
      <c r="BE794" s="76"/>
      <c r="BF794" s="76"/>
      <c r="BG794" s="76"/>
      <c r="BH794" s="76"/>
      <c r="BI794" s="76"/>
      <c r="BJ794" s="76"/>
      <c r="BK794" s="76"/>
      <c r="BL794" s="76"/>
      <c r="BM794" s="76"/>
      <c r="BN794" s="76"/>
      <c r="BO794" s="76"/>
      <c r="BP794" s="76"/>
    </row>
    <row r="795" spans="1:68" ht="15.75" customHeight="1" x14ac:dyDescent="0.3">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c r="AT795" s="76"/>
      <c r="AU795" s="76"/>
      <c r="AV795" s="76"/>
      <c r="AW795" s="76"/>
      <c r="AX795" s="76"/>
      <c r="AY795" s="76"/>
      <c r="AZ795" s="76"/>
      <c r="BA795" s="76"/>
      <c r="BB795" s="76"/>
      <c r="BC795" s="76"/>
      <c r="BD795" s="76"/>
      <c r="BE795" s="76"/>
      <c r="BF795" s="76"/>
      <c r="BG795" s="76"/>
      <c r="BH795" s="76"/>
      <c r="BI795" s="76"/>
      <c r="BJ795" s="76"/>
      <c r="BK795" s="76"/>
      <c r="BL795" s="76"/>
      <c r="BM795" s="76"/>
      <c r="BN795" s="76"/>
      <c r="BO795" s="76"/>
      <c r="BP795" s="76"/>
    </row>
    <row r="796" spans="1:68" ht="15.75" customHeight="1" x14ac:dyDescent="0.3">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c r="AT796" s="76"/>
      <c r="AU796" s="76"/>
      <c r="AV796" s="76"/>
      <c r="AW796" s="76"/>
      <c r="AX796" s="76"/>
      <c r="AY796" s="76"/>
      <c r="AZ796" s="76"/>
      <c r="BA796" s="76"/>
      <c r="BB796" s="76"/>
      <c r="BC796" s="76"/>
      <c r="BD796" s="76"/>
      <c r="BE796" s="76"/>
      <c r="BF796" s="76"/>
      <c r="BG796" s="76"/>
      <c r="BH796" s="76"/>
      <c r="BI796" s="76"/>
      <c r="BJ796" s="76"/>
      <c r="BK796" s="76"/>
      <c r="BL796" s="76"/>
      <c r="BM796" s="76"/>
      <c r="BN796" s="76"/>
      <c r="BO796" s="76"/>
      <c r="BP796" s="76"/>
    </row>
    <row r="797" spans="1:68" ht="15.75" customHeight="1" x14ac:dyDescent="0.3">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c r="AR797" s="76"/>
      <c r="AS797" s="76"/>
      <c r="AT797" s="76"/>
      <c r="AU797" s="76"/>
      <c r="AV797" s="76"/>
      <c r="AW797" s="76"/>
      <c r="AX797" s="76"/>
      <c r="AY797" s="76"/>
      <c r="AZ797" s="76"/>
      <c r="BA797" s="76"/>
      <c r="BB797" s="76"/>
      <c r="BC797" s="76"/>
      <c r="BD797" s="76"/>
      <c r="BE797" s="76"/>
      <c r="BF797" s="76"/>
      <c r="BG797" s="76"/>
      <c r="BH797" s="76"/>
      <c r="BI797" s="76"/>
      <c r="BJ797" s="76"/>
      <c r="BK797" s="76"/>
      <c r="BL797" s="76"/>
      <c r="BM797" s="76"/>
      <c r="BN797" s="76"/>
      <c r="BO797" s="76"/>
      <c r="BP797" s="76"/>
    </row>
    <row r="798" spans="1:68" ht="15.75" customHeight="1" x14ac:dyDescent="0.3">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c r="AT798" s="76"/>
      <c r="AU798" s="76"/>
      <c r="AV798" s="76"/>
      <c r="AW798" s="76"/>
      <c r="AX798" s="76"/>
      <c r="AY798" s="76"/>
      <c r="AZ798" s="76"/>
      <c r="BA798" s="76"/>
      <c r="BB798" s="76"/>
      <c r="BC798" s="76"/>
      <c r="BD798" s="76"/>
      <c r="BE798" s="76"/>
      <c r="BF798" s="76"/>
      <c r="BG798" s="76"/>
      <c r="BH798" s="76"/>
      <c r="BI798" s="76"/>
      <c r="BJ798" s="76"/>
      <c r="BK798" s="76"/>
      <c r="BL798" s="76"/>
      <c r="BM798" s="76"/>
      <c r="BN798" s="76"/>
      <c r="BO798" s="76"/>
      <c r="BP798" s="76"/>
    </row>
    <row r="799" spans="1:68" ht="15.75" customHeight="1" x14ac:dyDescent="0.3">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c r="AT799" s="76"/>
      <c r="AU799" s="76"/>
      <c r="AV799" s="76"/>
      <c r="AW799" s="76"/>
      <c r="AX799" s="76"/>
      <c r="AY799" s="76"/>
      <c r="AZ799" s="76"/>
      <c r="BA799" s="76"/>
      <c r="BB799" s="76"/>
      <c r="BC799" s="76"/>
      <c r="BD799" s="76"/>
      <c r="BE799" s="76"/>
      <c r="BF799" s="76"/>
      <c r="BG799" s="76"/>
      <c r="BH799" s="76"/>
      <c r="BI799" s="76"/>
      <c r="BJ799" s="76"/>
      <c r="BK799" s="76"/>
      <c r="BL799" s="76"/>
      <c r="BM799" s="76"/>
      <c r="BN799" s="76"/>
      <c r="BO799" s="76"/>
      <c r="BP799" s="76"/>
    </row>
    <row r="800" spans="1:68" ht="15.75" customHeight="1" x14ac:dyDescent="0.3">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c r="AR800" s="76"/>
      <c r="AS800" s="76"/>
      <c r="AT800" s="76"/>
      <c r="AU800" s="76"/>
      <c r="AV800" s="76"/>
      <c r="AW800" s="76"/>
      <c r="AX800" s="76"/>
      <c r="AY800" s="76"/>
      <c r="AZ800" s="76"/>
      <c r="BA800" s="76"/>
      <c r="BB800" s="76"/>
      <c r="BC800" s="76"/>
      <c r="BD800" s="76"/>
      <c r="BE800" s="76"/>
      <c r="BF800" s="76"/>
      <c r="BG800" s="76"/>
      <c r="BH800" s="76"/>
      <c r="BI800" s="76"/>
      <c r="BJ800" s="76"/>
      <c r="BK800" s="76"/>
      <c r="BL800" s="76"/>
      <c r="BM800" s="76"/>
      <c r="BN800" s="76"/>
      <c r="BO800" s="76"/>
      <c r="BP800" s="76"/>
    </row>
    <row r="801" spans="1:68" ht="15.75" customHeight="1" x14ac:dyDescent="0.3">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c r="AR801" s="76"/>
      <c r="AS801" s="76"/>
      <c r="AT801" s="76"/>
      <c r="AU801" s="76"/>
      <c r="AV801" s="76"/>
      <c r="AW801" s="76"/>
      <c r="AX801" s="76"/>
      <c r="AY801" s="76"/>
      <c r="AZ801" s="76"/>
      <c r="BA801" s="76"/>
      <c r="BB801" s="76"/>
      <c r="BC801" s="76"/>
      <c r="BD801" s="76"/>
      <c r="BE801" s="76"/>
      <c r="BF801" s="76"/>
      <c r="BG801" s="76"/>
      <c r="BH801" s="76"/>
      <c r="BI801" s="76"/>
      <c r="BJ801" s="76"/>
      <c r="BK801" s="76"/>
      <c r="BL801" s="76"/>
      <c r="BM801" s="76"/>
      <c r="BN801" s="76"/>
      <c r="BO801" s="76"/>
      <c r="BP801" s="76"/>
    </row>
    <row r="802" spans="1:68" ht="15.75" customHeight="1" x14ac:dyDescent="0.3">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c r="AR802" s="76"/>
      <c r="AS802" s="76"/>
      <c r="AT802" s="76"/>
      <c r="AU802" s="76"/>
      <c r="AV802" s="76"/>
      <c r="AW802" s="76"/>
      <c r="AX802" s="76"/>
      <c r="AY802" s="76"/>
      <c r="AZ802" s="76"/>
      <c r="BA802" s="76"/>
      <c r="BB802" s="76"/>
      <c r="BC802" s="76"/>
      <c r="BD802" s="76"/>
      <c r="BE802" s="76"/>
      <c r="BF802" s="76"/>
      <c r="BG802" s="76"/>
      <c r="BH802" s="76"/>
      <c r="BI802" s="76"/>
      <c r="BJ802" s="76"/>
      <c r="BK802" s="76"/>
      <c r="BL802" s="76"/>
      <c r="BM802" s="76"/>
      <c r="BN802" s="76"/>
      <c r="BO802" s="76"/>
      <c r="BP802" s="76"/>
    </row>
    <row r="803" spans="1:68" ht="15.75" customHeight="1" x14ac:dyDescent="0.3">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row>
    <row r="804" spans="1:68" ht="15.75" customHeight="1" x14ac:dyDescent="0.3">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c r="AR804" s="76"/>
      <c r="AS804" s="76"/>
      <c r="AT804" s="76"/>
      <c r="AU804" s="76"/>
      <c r="AV804" s="76"/>
      <c r="AW804" s="76"/>
      <c r="AX804" s="76"/>
      <c r="AY804" s="76"/>
      <c r="AZ804" s="76"/>
      <c r="BA804" s="76"/>
      <c r="BB804" s="76"/>
      <c r="BC804" s="76"/>
      <c r="BD804" s="76"/>
      <c r="BE804" s="76"/>
      <c r="BF804" s="76"/>
      <c r="BG804" s="76"/>
      <c r="BH804" s="76"/>
      <c r="BI804" s="76"/>
      <c r="BJ804" s="76"/>
      <c r="BK804" s="76"/>
      <c r="BL804" s="76"/>
      <c r="BM804" s="76"/>
      <c r="BN804" s="76"/>
      <c r="BO804" s="76"/>
      <c r="BP804" s="76"/>
    </row>
    <row r="805" spans="1:68" ht="15.75" customHeight="1" x14ac:dyDescent="0.3">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c r="AR805" s="76"/>
      <c r="AS805" s="76"/>
      <c r="AT805" s="76"/>
      <c r="AU805" s="76"/>
      <c r="AV805" s="76"/>
      <c r="AW805" s="76"/>
      <c r="AX805" s="76"/>
      <c r="AY805" s="76"/>
      <c r="AZ805" s="76"/>
      <c r="BA805" s="76"/>
      <c r="BB805" s="76"/>
      <c r="BC805" s="76"/>
      <c r="BD805" s="76"/>
      <c r="BE805" s="76"/>
      <c r="BF805" s="76"/>
      <c r="BG805" s="76"/>
      <c r="BH805" s="76"/>
      <c r="BI805" s="76"/>
      <c r="BJ805" s="76"/>
      <c r="BK805" s="76"/>
      <c r="BL805" s="76"/>
      <c r="BM805" s="76"/>
      <c r="BN805" s="76"/>
      <c r="BO805" s="76"/>
      <c r="BP805" s="76"/>
    </row>
    <row r="806" spans="1:68" ht="15.75" customHeight="1" x14ac:dyDescent="0.3">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c r="AR806" s="76"/>
      <c r="AS806" s="76"/>
      <c r="AT806" s="76"/>
      <c r="AU806" s="76"/>
      <c r="AV806" s="76"/>
      <c r="AW806" s="76"/>
      <c r="AX806" s="76"/>
      <c r="AY806" s="76"/>
      <c r="AZ806" s="76"/>
      <c r="BA806" s="76"/>
      <c r="BB806" s="76"/>
      <c r="BC806" s="76"/>
      <c r="BD806" s="76"/>
      <c r="BE806" s="76"/>
      <c r="BF806" s="76"/>
      <c r="BG806" s="76"/>
      <c r="BH806" s="76"/>
      <c r="BI806" s="76"/>
      <c r="BJ806" s="76"/>
      <c r="BK806" s="76"/>
      <c r="BL806" s="76"/>
      <c r="BM806" s="76"/>
      <c r="BN806" s="76"/>
      <c r="BO806" s="76"/>
      <c r="BP806" s="76"/>
    </row>
    <row r="807" spans="1:68" ht="15.75" customHeight="1" x14ac:dyDescent="0.3">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c r="AR807" s="76"/>
      <c r="AS807" s="76"/>
      <c r="AT807" s="76"/>
      <c r="AU807" s="76"/>
      <c r="AV807" s="76"/>
      <c r="AW807" s="76"/>
      <c r="AX807" s="76"/>
      <c r="AY807" s="76"/>
      <c r="AZ807" s="76"/>
      <c r="BA807" s="76"/>
      <c r="BB807" s="76"/>
      <c r="BC807" s="76"/>
      <c r="BD807" s="76"/>
      <c r="BE807" s="76"/>
      <c r="BF807" s="76"/>
      <c r="BG807" s="76"/>
      <c r="BH807" s="76"/>
      <c r="BI807" s="76"/>
      <c r="BJ807" s="76"/>
      <c r="BK807" s="76"/>
      <c r="BL807" s="76"/>
      <c r="BM807" s="76"/>
      <c r="BN807" s="76"/>
      <c r="BO807" s="76"/>
      <c r="BP807" s="76"/>
    </row>
    <row r="808" spans="1:68" ht="15.75" customHeight="1" x14ac:dyDescent="0.3">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c r="AT808" s="76"/>
      <c r="AU808" s="76"/>
      <c r="AV808" s="76"/>
      <c r="AW808" s="76"/>
      <c r="AX808" s="76"/>
      <c r="AY808" s="76"/>
      <c r="AZ808" s="76"/>
      <c r="BA808" s="76"/>
      <c r="BB808" s="76"/>
      <c r="BC808" s="76"/>
      <c r="BD808" s="76"/>
      <c r="BE808" s="76"/>
      <c r="BF808" s="76"/>
      <c r="BG808" s="76"/>
      <c r="BH808" s="76"/>
      <c r="BI808" s="76"/>
      <c r="BJ808" s="76"/>
      <c r="BK808" s="76"/>
      <c r="BL808" s="76"/>
      <c r="BM808" s="76"/>
      <c r="BN808" s="76"/>
      <c r="BO808" s="76"/>
      <c r="BP808" s="76"/>
    </row>
    <row r="809" spans="1:68" ht="15.75" customHeight="1" x14ac:dyDescent="0.3">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c r="AR809" s="76"/>
      <c r="AS809" s="76"/>
      <c r="AT809" s="76"/>
      <c r="AU809" s="76"/>
      <c r="AV809" s="76"/>
      <c r="AW809" s="76"/>
      <c r="AX809" s="76"/>
      <c r="AY809" s="76"/>
      <c r="AZ809" s="76"/>
      <c r="BA809" s="76"/>
      <c r="BB809" s="76"/>
      <c r="BC809" s="76"/>
      <c r="BD809" s="76"/>
      <c r="BE809" s="76"/>
      <c r="BF809" s="76"/>
      <c r="BG809" s="76"/>
      <c r="BH809" s="76"/>
      <c r="BI809" s="76"/>
      <c r="BJ809" s="76"/>
      <c r="BK809" s="76"/>
      <c r="BL809" s="76"/>
      <c r="BM809" s="76"/>
      <c r="BN809" s="76"/>
      <c r="BO809" s="76"/>
      <c r="BP809" s="76"/>
    </row>
    <row r="810" spans="1:68" ht="15.75" customHeight="1" x14ac:dyDescent="0.3">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c r="AT810" s="76"/>
      <c r="AU810" s="76"/>
      <c r="AV810" s="76"/>
      <c r="AW810" s="76"/>
      <c r="AX810" s="76"/>
      <c r="AY810" s="76"/>
      <c r="AZ810" s="76"/>
      <c r="BA810" s="76"/>
      <c r="BB810" s="76"/>
      <c r="BC810" s="76"/>
      <c r="BD810" s="76"/>
      <c r="BE810" s="76"/>
      <c r="BF810" s="76"/>
      <c r="BG810" s="76"/>
      <c r="BH810" s="76"/>
      <c r="BI810" s="76"/>
      <c r="BJ810" s="76"/>
      <c r="BK810" s="76"/>
      <c r="BL810" s="76"/>
      <c r="BM810" s="76"/>
      <c r="BN810" s="76"/>
      <c r="BO810" s="76"/>
      <c r="BP810" s="76"/>
    </row>
    <row r="811" spans="1:68" ht="15.75" customHeight="1" x14ac:dyDescent="0.3">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76"/>
      <c r="AT811" s="76"/>
      <c r="AU811" s="76"/>
      <c r="AV811" s="76"/>
      <c r="AW811" s="76"/>
      <c r="AX811" s="76"/>
      <c r="AY811" s="76"/>
      <c r="AZ811" s="76"/>
      <c r="BA811" s="76"/>
      <c r="BB811" s="76"/>
      <c r="BC811" s="76"/>
      <c r="BD811" s="76"/>
      <c r="BE811" s="76"/>
      <c r="BF811" s="76"/>
      <c r="BG811" s="76"/>
      <c r="BH811" s="76"/>
      <c r="BI811" s="76"/>
      <c r="BJ811" s="76"/>
      <c r="BK811" s="76"/>
      <c r="BL811" s="76"/>
      <c r="BM811" s="76"/>
      <c r="BN811" s="76"/>
      <c r="BO811" s="76"/>
      <c r="BP811" s="76"/>
    </row>
    <row r="812" spans="1:68" ht="15.75" customHeight="1" x14ac:dyDescent="0.3">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c r="AT812" s="76"/>
      <c r="AU812" s="76"/>
      <c r="AV812" s="76"/>
      <c r="AW812" s="76"/>
      <c r="AX812" s="76"/>
      <c r="AY812" s="76"/>
      <c r="AZ812" s="76"/>
      <c r="BA812" s="76"/>
      <c r="BB812" s="76"/>
      <c r="BC812" s="76"/>
      <c r="BD812" s="76"/>
      <c r="BE812" s="76"/>
      <c r="BF812" s="76"/>
      <c r="BG812" s="76"/>
      <c r="BH812" s="76"/>
      <c r="BI812" s="76"/>
      <c r="BJ812" s="76"/>
      <c r="BK812" s="76"/>
      <c r="BL812" s="76"/>
      <c r="BM812" s="76"/>
      <c r="BN812" s="76"/>
      <c r="BO812" s="76"/>
      <c r="BP812" s="76"/>
    </row>
    <row r="813" spans="1:68" ht="15.75" customHeight="1" x14ac:dyDescent="0.3">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76"/>
      <c r="AT813" s="76"/>
      <c r="AU813" s="76"/>
      <c r="AV813" s="76"/>
      <c r="AW813" s="76"/>
      <c r="AX813" s="76"/>
      <c r="AY813" s="76"/>
      <c r="AZ813" s="76"/>
      <c r="BA813" s="76"/>
      <c r="BB813" s="76"/>
      <c r="BC813" s="76"/>
      <c r="BD813" s="76"/>
      <c r="BE813" s="76"/>
      <c r="BF813" s="76"/>
      <c r="BG813" s="76"/>
      <c r="BH813" s="76"/>
      <c r="BI813" s="76"/>
      <c r="BJ813" s="76"/>
      <c r="BK813" s="76"/>
      <c r="BL813" s="76"/>
      <c r="BM813" s="76"/>
      <c r="BN813" s="76"/>
      <c r="BO813" s="76"/>
      <c r="BP813" s="76"/>
    </row>
    <row r="814" spans="1:68" ht="15.75" customHeight="1" x14ac:dyDescent="0.3">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row>
    <row r="815" spans="1:68" ht="15.75" customHeight="1" x14ac:dyDescent="0.3">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76"/>
      <c r="AT815" s="76"/>
      <c r="AU815" s="76"/>
      <c r="AV815" s="76"/>
      <c r="AW815" s="76"/>
      <c r="AX815" s="76"/>
      <c r="AY815" s="76"/>
      <c r="AZ815" s="76"/>
      <c r="BA815" s="76"/>
      <c r="BB815" s="76"/>
      <c r="BC815" s="76"/>
      <c r="BD815" s="76"/>
      <c r="BE815" s="76"/>
      <c r="BF815" s="76"/>
      <c r="BG815" s="76"/>
      <c r="BH815" s="76"/>
      <c r="BI815" s="76"/>
      <c r="BJ815" s="76"/>
      <c r="BK815" s="76"/>
      <c r="BL815" s="76"/>
      <c r="BM815" s="76"/>
      <c r="BN815" s="76"/>
      <c r="BO815" s="76"/>
      <c r="BP815" s="76"/>
    </row>
    <row r="816" spans="1:68" ht="15.75" customHeight="1" x14ac:dyDescent="0.3">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c r="AT816" s="76"/>
      <c r="AU816" s="76"/>
      <c r="AV816" s="76"/>
      <c r="AW816" s="76"/>
      <c r="AX816" s="76"/>
      <c r="AY816" s="76"/>
      <c r="AZ816" s="76"/>
      <c r="BA816" s="76"/>
      <c r="BB816" s="76"/>
      <c r="BC816" s="76"/>
      <c r="BD816" s="76"/>
      <c r="BE816" s="76"/>
      <c r="BF816" s="76"/>
      <c r="BG816" s="76"/>
      <c r="BH816" s="76"/>
      <c r="BI816" s="76"/>
      <c r="BJ816" s="76"/>
      <c r="BK816" s="76"/>
      <c r="BL816" s="76"/>
      <c r="BM816" s="76"/>
      <c r="BN816" s="76"/>
      <c r="BO816" s="76"/>
      <c r="BP816" s="76"/>
    </row>
    <row r="817" spans="1:68" ht="15.75" customHeight="1" x14ac:dyDescent="0.3">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c r="AT817" s="76"/>
      <c r="AU817" s="76"/>
      <c r="AV817" s="76"/>
      <c r="AW817" s="76"/>
      <c r="AX817" s="76"/>
      <c r="AY817" s="76"/>
      <c r="AZ817" s="76"/>
      <c r="BA817" s="76"/>
      <c r="BB817" s="76"/>
      <c r="BC817" s="76"/>
      <c r="BD817" s="76"/>
      <c r="BE817" s="76"/>
      <c r="BF817" s="76"/>
      <c r="BG817" s="76"/>
      <c r="BH817" s="76"/>
      <c r="BI817" s="76"/>
      <c r="BJ817" s="76"/>
      <c r="BK817" s="76"/>
      <c r="BL817" s="76"/>
      <c r="BM817" s="76"/>
      <c r="BN817" s="76"/>
      <c r="BO817" s="76"/>
      <c r="BP817" s="76"/>
    </row>
    <row r="818" spans="1:68" ht="15.75" customHeight="1" x14ac:dyDescent="0.3">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76"/>
      <c r="AT818" s="76"/>
      <c r="AU818" s="76"/>
      <c r="AV818" s="76"/>
      <c r="AW818" s="76"/>
      <c r="AX818" s="76"/>
      <c r="AY818" s="76"/>
      <c r="AZ818" s="76"/>
      <c r="BA818" s="76"/>
      <c r="BB818" s="76"/>
      <c r="BC818" s="76"/>
      <c r="BD818" s="76"/>
      <c r="BE818" s="76"/>
      <c r="BF818" s="76"/>
      <c r="BG818" s="76"/>
      <c r="BH818" s="76"/>
      <c r="BI818" s="76"/>
      <c r="BJ818" s="76"/>
      <c r="BK818" s="76"/>
      <c r="BL818" s="76"/>
      <c r="BM818" s="76"/>
      <c r="BN818" s="76"/>
      <c r="BO818" s="76"/>
      <c r="BP818" s="76"/>
    </row>
    <row r="819" spans="1:68" ht="15.75" customHeight="1" x14ac:dyDescent="0.3">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c r="AT819" s="76"/>
      <c r="AU819" s="76"/>
      <c r="AV819" s="76"/>
      <c r="AW819" s="76"/>
      <c r="AX819" s="76"/>
      <c r="AY819" s="76"/>
      <c r="AZ819" s="76"/>
      <c r="BA819" s="76"/>
      <c r="BB819" s="76"/>
      <c r="BC819" s="76"/>
      <c r="BD819" s="76"/>
      <c r="BE819" s="76"/>
      <c r="BF819" s="76"/>
      <c r="BG819" s="76"/>
      <c r="BH819" s="76"/>
      <c r="BI819" s="76"/>
      <c r="BJ819" s="76"/>
      <c r="BK819" s="76"/>
      <c r="BL819" s="76"/>
      <c r="BM819" s="76"/>
      <c r="BN819" s="76"/>
      <c r="BO819" s="76"/>
      <c r="BP819" s="76"/>
    </row>
    <row r="820" spans="1:68" ht="15.75" customHeight="1" x14ac:dyDescent="0.3">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76"/>
      <c r="AT820" s="76"/>
      <c r="AU820" s="76"/>
      <c r="AV820" s="76"/>
      <c r="AW820" s="76"/>
      <c r="AX820" s="76"/>
      <c r="AY820" s="76"/>
      <c r="AZ820" s="76"/>
      <c r="BA820" s="76"/>
      <c r="BB820" s="76"/>
      <c r="BC820" s="76"/>
      <c r="BD820" s="76"/>
      <c r="BE820" s="76"/>
      <c r="BF820" s="76"/>
      <c r="BG820" s="76"/>
      <c r="BH820" s="76"/>
      <c r="BI820" s="76"/>
      <c r="BJ820" s="76"/>
      <c r="BK820" s="76"/>
      <c r="BL820" s="76"/>
      <c r="BM820" s="76"/>
      <c r="BN820" s="76"/>
      <c r="BO820" s="76"/>
      <c r="BP820" s="76"/>
    </row>
    <row r="821" spans="1:68" ht="15.75" customHeight="1" x14ac:dyDescent="0.3">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c r="AT821" s="76"/>
      <c r="AU821" s="76"/>
      <c r="AV821" s="76"/>
      <c r="AW821" s="76"/>
      <c r="AX821" s="76"/>
      <c r="AY821" s="76"/>
      <c r="AZ821" s="76"/>
      <c r="BA821" s="76"/>
      <c r="BB821" s="76"/>
      <c r="BC821" s="76"/>
      <c r="BD821" s="76"/>
      <c r="BE821" s="76"/>
      <c r="BF821" s="76"/>
      <c r="BG821" s="76"/>
      <c r="BH821" s="76"/>
      <c r="BI821" s="76"/>
      <c r="BJ821" s="76"/>
      <c r="BK821" s="76"/>
      <c r="BL821" s="76"/>
      <c r="BM821" s="76"/>
      <c r="BN821" s="76"/>
      <c r="BO821" s="76"/>
      <c r="BP821" s="76"/>
    </row>
    <row r="822" spans="1:68" ht="15.75" customHeight="1" x14ac:dyDescent="0.3">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c r="AT822" s="76"/>
      <c r="AU822" s="76"/>
      <c r="AV822" s="76"/>
      <c r="AW822" s="76"/>
      <c r="AX822" s="76"/>
      <c r="AY822" s="76"/>
      <c r="AZ822" s="76"/>
      <c r="BA822" s="76"/>
      <c r="BB822" s="76"/>
      <c r="BC822" s="76"/>
      <c r="BD822" s="76"/>
      <c r="BE822" s="76"/>
      <c r="BF822" s="76"/>
      <c r="BG822" s="76"/>
      <c r="BH822" s="76"/>
      <c r="BI822" s="76"/>
      <c r="BJ822" s="76"/>
      <c r="BK822" s="76"/>
      <c r="BL822" s="76"/>
      <c r="BM822" s="76"/>
      <c r="BN822" s="76"/>
      <c r="BO822" s="76"/>
      <c r="BP822" s="76"/>
    </row>
    <row r="823" spans="1:68" ht="15.75" customHeight="1" x14ac:dyDescent="0.3">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76"/>
      <c r="AT823" s="76"/>
      <c r="AU823" s="76"/>
      <c r="AV823" s="76"/>
      <c r="AW823" s="76"/>
      <c r="AX823" s="76"/>
      <c r="AY823" s="76"/>
      <c r="AZ823" s="76"/>
      <c r="BA823" s="76"/>
      <c r="BB823" s="76"/>
      <c r="BC823" s="76"/>
      <c r="BD823" s="76"/>
      <c r="BE823" s="76"/>
      <c r="BF823" s="76"/>
      <c r="BG823" s="76"/>
      <c r="BH823" s="76"/>
      <c r="BI823" s="76"/>
      <c r="BJ823" s="76"/>
      <c r="BK823" s="76"/>
      <c r="BL823" s="76"/>
      <c r="BM823" s="76"/>
      <c r="BN823" s="76"/>
      <c r="BO823" s="76"/>
      <c r="BP823" s="76"/>
    </row>
    <row r="824" spans="1:68" ht="15.75" customHeight="1" x14ac:dyDescent="0.3">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76"/>
      <c r="AT824" s="76"/>
      <c r="AU824" s="76"/>
      <c r="AV824" s="76"/>
      <c r="AW824" s="76"/>
      <c r="AX824" s="76"/>
      <c r="AY824" s="76"/>
      <c r="AZ824" s="76"/>
      <c r="BA824" s="76"/>
      <c r="BB824" s="76"/>
      <c r="BC824" s="76"/>
      <c r="BD824" s="76"/>
      <c r="BE824" s="76"/>
      <c r="BF824" s="76"/>
      <c r="BG824" s="76"/>
      <c r="BH824" s="76"/>
      <c r="BI824" s="76"/>
      <c r="BJ824" s="76"/>
      <c r="BK824" s="76"/>
      <c r="BL824" s="76"/>
      <c r="BM824" s="76"/>
      <c r="BN824" s="76"/>
      <c r="BO824" s="76"/>
      <c r="BP824" s="76"/>
    </row>
    <row r="825" spans="1:68" ht="15.75" customHeight="1" x14ac:dyDescent="0.3">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c r="AT825" s="76"/>
      <c r="AU825" s="76"/>
      <c r="AV825" s="76"/>
      <c r="AW825" s="76"/>
      <c r="AX825" s="76"/>
      <c r="AY825" s="76"/>
      <c r="AZ825" s="76"/>
      <c r="BA825" s="76"/>
      <c r="BB825" s="76"/>
      <c r="BC825" s="76"/>
      <c r="BD825" s="76"/>
      <c r="BE825" s="76"/>
      <c r="BF825" s="76"/>
      <c r="BG825" s="76"/>
      <c r="BH825" s="76"/>
      <c r="BI825" s="76"/>
      <c r="BJ825" s="76"/>
      <c r="BK825" s="76"/>
      <c r="BL825" s="76"/>
      <c r="BM825" s="76"/>
      <c r="BN825" s="76"/>
      <c r="BO825" s="76"/>
      <c r="BP825" s="76"/>
    </row>
    <row r="826" spans="1:68" ht="15.75" customHeight="1" x14ac:dyDescent="0.3">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c r="AT826" s="76"/>
      <c r="AU826" s="76"/>
      <c r="AV826" s="76"/>
      <c r="AW826" s="76"/>
      <c r="AX826" s="76"/>
      <c r="AY826" s="76"/>
      <c r="AZ826" s="76"/>
      <c r="BA826" s="76"/>
      <c r="BB826" s="76"/>
      <c r="BC826" s="76"/>
      <c r="BD826" s="76"/>
      <c r="BE826" s="76"/>
      <c r="BF826" s="76"/>
      <c r="BG826" s="76"/>
      <c r="BH826" s="76"/>
      <c r="BI826" s="76"/>
      <c r="BJ826" s="76"/>
      <c r="BK826" s="76"/>
      <c r="BL826" s="76"/>
      <c r="BM826" s="76"/>
      <c r="BN826" s="76"/>
      <c r="BO826" s="76"/>
      <c r="BP826" s="76"/>
    </row>
    <row r="827" spans="1:68" ht="15.75" customHeight="1" x14ac:dyDescent="0.3">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76"/>
      <c r="AT827" s="76"/>
      <c r="AU827" s="76"/>
      <c r="AV827" s="76"/>
      <c r="AW827" s="76"/>
      <c r="AX827" s="76"/>
      <c r="AY827" s="76"/>
      <c r="AZ827" s="76"/>
      <c r="BA827" s="76"/>
      <c r="BB827" s="76"/>
      <c r="BC827" s="76"/>
      <c r="BD827" s="76"/>
      <c r="BE827" s="76"/>
      <c r="BF827" s="76"/>
      <c r="BG827" s="76"/>
      <c r="BH827" s="76"/>
      <c r="BI827" s="76"/>
      <c r="BJ827" s="76"/>
      <c r="BK827" s="76"/>
      <c r="BL827" s="76"/>
      <c r="BM827" s="76"/>
      <c r="BN827" s="76"/>
      <c r="BO827" s="76"/>
      <c r="BP827" s="76"/>
    </row>
    <row r="828" spans="1:68" ht="15.75" customHeight="1" x14ac:dyDescent="0.3">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c r="AT828" s="76"/>
      <c r="AU828" s="76"/>
      <c r="AV828" s="76"/>
      <c r="AW828" s="76"/>
      <c r="AX828" s="76"/>
      <c r="AY828" s="76"/>
      <c r="AZ828" s="76"/>
      <c r="BA828" s="76"/>
      <c r="BB828" s="76"/>
      <c r="BC828" s="76"/>
      <c r="BD828" s="76"/>
      <c r="BE828" s="76"/>
      <c r="BF828" s="76"/>
      <c r="BG828" s="76"/>
      <c r="BH828" s="76"/>
      <c r="BI828" s="76"/>
      <c r="BJ828" s="76"/>
      <c r="BK828" s="76"/>
      <c r="BL828" s="76"/>
      <c r="BM828" s="76"/>
      <c r="BN828" s="76"/>
      <c r="BO828" s="76"/>
      <c r="BP828" s="76"/>
    </row>
    <row r="829" spans="1:68" ht="15.75" customHeight="1" x14ac:dyDescent="0.3">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6"/>
      <c r="AT829" s="76"/>
      <c r="AU829" s="76"/>
      <c r="AV829" s="76"/>
      <c r="AW829" s="76"/>
      <c r="AX829" s="76"/>
      <c r="AY829" s="76"/>
      <c r="AZ829" s="76"/>
      <c r="BA829" s="76"/>
      <c r="BB829" s="76"/>
      <c r="BC829" s="76"/>
      <c r="BD829" s="76"/>
      <c r="BE829" s="76"/>
      <c r="BF829" s="76"/>
      <c r="BG829" s="76"/>
      <c r="BH829" s="76"/>
      <c r="BI829" s="76"/>
      <c r="BJ829" s="76"/>
      <c r="BK829" s="76"/>
      <c r="BL829" s="76"/>
      <c r="BM829" s="76"/>
      <c r="BN829" s="76"/>
      <c r="BO829" s="76"/>
      <c r="BP829" s="76"/>
    </row>
    <row r="830" spans="1:68" ht="15.75" customHeight="1" x14ac:dyDescent="0.3">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c r="AT830" s="76"/>
      <c r="AU830" s="76"/>
      <c r="AV830" s="76"/>
      <c r="AW830" s="76"/>
      <c r="AX830" s="76"/>
      <c r="AY830" s="76"/>
      <c r="AZ830" s="76"/>
      <c r="BA830" s="76"/>
      <c r="BB830" s="76"/>
      <c r="BC830" s="76"/>
      <c r="BD830" s="76"/>
      <c r="BE830" s="76"/>
      <c r="BF830" s="76"/>
      <c r="BG830" s="76"/>
      <c r="BH830" s="76"/>
      <c r="BI830" s="76"/>
      <c r="BJ830" s="76"/>
      <c r="BK830" s="76"/>
      <c r="BL830" s="76"/>
      <c r="BM830" s="76"/>
      <c r="BN830" s="76"/>
      <c r="BO830" s="76"/>
      <c r="BP830" s="76"/>
    </row>
    <row r="831" spans="1:68" ht="15.75" customHeight="1" x14ac:dyDescent="0.3">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c r="AT831" s="76"/>
      <c r="AU831" s="76"/>
      <c r="AV831" s="76"/>
      <c r="AW831" s="76"/>
      <c r="AX831" s="76"/>
      <c r="AY831" s="76"/>
      <c r="AZ831" s="76"/>
      <c r="BA831" s="76"/>
      <c r="BB831" s="76"/>
      <c r="BC831" s="76"/>
      <c r="BD831" s="76"/>
      <c r="BE831" s="76"/>
      <c r="BF831" s="76"/>
      <c r="BG831" s="76"/>
      <c r="BH831" s="76"/>
      <c r="BI831" s="76"/>
      <c r="BJ831" s="76"/>
      <c r="BK831" s="76"/>
      <c r="BL831" s="76"/>
      <c r="BM831" s="76"/>
      <c r="BN831" s="76"/>
      <c r="BO831" s="76"/>
      <c r="BP831" s="76"/>
    </row>
    <row r="832" spans="1:68" ht="15.75" customHeight="1" x14ac:dyDescent="0.3">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c r="AT832" s="76"/>
      <c r="AU832" s="76"/>
      <c r="AV832" s="76"/>
      <c r="AW832" s="76"/>
      <c r="AX832" s="76"/>
      <c r="AY832" s="76"/>
      <c r="AZ832" s="76"/>
      <c r="BA832" s="76"/>
      <c r="BB832" s="76"/>
      <c r="BC832" s="76"/>
      <c r="BD832" s="76"/>
      <c r="BE832" s="76"/>
      <c r="BF832" s="76"/>
      <c r="BG832" s="76"/>
      <c r="BH832" s="76"/>
      <c r="BI832" s="76"/>
      <c r="BJ832" s="76"/>
      <c r="BK832" s="76"/>
      <c r="BL832" s="76"/>
      <c r="BM832" s="76"/>
      <c r="BN832" s="76"/>
      <c r="BO832" s="76"/>
      <c r="BP832" s="76"/>
    </row>
    <row r="833" spans="1:68" ht="15.75" customHeight="1" x14ac:dyDescent="0.3">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c r="AT833" s="76"/>
      <c r="AU833" s="76"/>
      <c r="AV833" s="76"/>
      <c r="AW833" s="76"/>
      <c r="AX833" s="76"/>
      <c r="AY833" s="76"/>
      <c r="AZ833" s="76"/>
      <c r="BA833" s="76"/>
      <c r="BB833" s="76"/>
      <c r="BC833" s="76"/>
      <c r="BD833" s="76"/>
      <c r="BE833" s="76"/>
      <c r="BF833" s="76"/>
      <c r="BG833" s="76"/>
      <c r="BH833" s="76"/>
      <c r="BI833" s="76"/>
      <c r="BJ833" s="76"/>
      <c r="BK833" s="76"/>
      <c r="BL833" s="76"/>
      <c r="BM833" s="76"/>
      <c r="BN833" s="76"/>
      <c r="BO833" s="76"/>
      <c r="BP833" s="76"/>
    </row>
    <row r="834" spans="1:68" ht="15.75" customHeight="1" x14ac:dyDescent="0.3">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c r="AT834" s="76"/>
      <c r="AU834" s="76"/>
      <c r="AV834" s="76"/>
      <c r="AW834" s="76"/>
      <c r="AX834" s="76"/>
      <c r="AY834" s="76"/>
      <c r="AZ834" s="76"/>
      <c r="BA834" s="76"/>
      <c r="BB834" s="76"/>
      <c r="BC834" s="76"/>
      <c r="BD834" s="76"/>
      <c r="BE834" s="76"/>
      <c r="BF834" s="76"/>
      <c r="BG834" s="76"/>
      <c r="BH834" s="76"/>
      <c r="BI834" s="76"/>
      <c r="BJ834" s="76"/>
      <c r="BK834" s="76"/>
      <c r="BL834" s="76"/>
      <c r="BM834" s="76"/>
      <c r="BN834" s="76"/>
      <c r="BO834" s="76"/>
      <c r="BP834" s="76"/>
    </row>
    <row r="835" spans="1:68" ht="15.75" customHeight="1" x14ac:dyDescent="0.3">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c r="AT835" s="76"/>
      <c r="AU835" s="76"/>
      <c r="AV835" s="76"/>
      <c r="AW835" s="76"/>
      <c r="AX835" s="76"/>
      <c r="AY835" s="76"/>
      <c r="AZ835" s="76"/>
      <c r="BA835" s="76"/>
      <c r="BB835" s="76"/>
      <c r="BC835" s="76"/>
      <c r="BD835" s="76"/>
      <c r="BE835" s="76"/>
      <c r="BF835" s="76"/>
      <c r="BG835" s="76"/>
      <c r="BH835" s="76"/>
      <c r="BI835" s="76"/>
      <c r="BJ835" s="76"/>
      <c r="BK835" s="76"/>
      <c r="BL835" s="76"/>
      <c r="BM835" s="76"/>
      <c r="BN835" s="76"/>
      <c r="BO835" s="76"/>
      <c r="BP835" s="76"/>
    </row>
    <row r="836" spans="1:68" ht="15.75" customHeight="1" x14ac:dyDescent="0.3">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76"/>
      <c r="AT836" s="76"/>
      <c r="AU836" s="76"/>
      <c r="AV836" s="76"/>
      <c r="AW836" s="76"/>
      <c r="AX836" s="76"/>
      <c r="AY836" s="76"/>
      <c r="AZ836" s="76"/>
      <c r="BA836" s="76"/>
      <c r="BB836" s="76"/>
      <c r="BC836" s="76"/>
      <c r="BD836" s="76"/>
      <c r="BE836" s="76"/>
      <c r="BF836" s="76"/>
      <c r="BG836" s="76"/>
      <c r="BH836" s="76"/>
      <c r="BI836" s="76"/>
      <c r="BJ836" s="76"/>
      <c r="BK836" s="76"/>
      <c r="BL836" s="76"/>
      <c r="BM836" s="76"/>
      <c r="BN836" s="76"/>
      <c r="BO836" s="76"/>
      <c r="BP836" s="76"/>
    </row>
    <row r="837" spans="1:68" ht="15.75" customHeight="1" x14ac:dyDescent="0.3">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c r="AT837" s="76"/>
      <c r="AU837" s="76"/>
      <c r="AV837" s="76"/>
      <c r="AW837" s="76"/>
      <c r="AX837" s="76"/>
      <c r="AY837" s="76"/>
      <c r="AZ837" s="76"/>
      <c r="BA837" s="76"/>
      <c r="BB837" s="76"/>
      <c r="BC837" s="76"/>
      <c r="BD837" s="76"/>
      <c r="BE837" s="76"/>
      <c r="BF837" s="76"/>
      <c r="BG837" s="76"/>
      <c r="BH837" s="76"/>
      <c r="BI837" s="76"/>
      <c r="BJ837" s="76"/>
      <c r="BK837" s="76"/>
      <c r="BL837" s="76"/>
      <c r="BM837" s="76"/>
      <c r="BN837" s="76"/>
      <c r="BO837" s="76"/>
      <c r="BP837" s="76"/>
    </row>
    <row r="838" spans="1:68" ht="15.75" customHeight="1" x14ac:dyDescent="0.3">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76"/>
      <c r="AT838" s="76"/>
      <c r="AU838" s="76"/>
      <c r="AV838" s="76"/>
      <c r="AW838" s="76"/>
      <c r="AX838" s="76"/>
      <c r="AY838" s="76"/>
      <c r="AZ838" s="76"/>
      <c r="BA838" s="76"/>
      <c r="BB838" s="76"/>
      <c r="BC838" s="76"/>
      <c r="BD838" s="76"/>
      <c r="BE838" s="76"/>
      <c r="BF838" s="76"/>
      <c r="BG838" s="76"/>
      <c r="BH838" s="76"/>
      <c r="BI838" s="76"/>
      <c r="BJ838" s="76"/>
      <c r="BK838" s="76"/>
      <c r="BL838" s="76"/>
      <c r="BM838" s="76"/>
      <c r="BN838" s="76"/>
      <c r="BO838" s="76"/>
      <c r="BP838" s="76"/>
    </row>
    <row r="839" spans="1:68" ht="15.75" customHeight="1" x14ac:dyDescent="0.3">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row>
    <row r="840" spans="1:68" ht="15.75" customHeight="1" x14ac:dyDescent="0.3">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76"/>
      <c r="AT840" s="76"/>
      <c r="AU840" s="76"/>
      <c r="AV840" s="76"/>
      <c r="AW840" s="76"/>
      <c r="AX840" s="76"/>
      <c r="AY840" s="76"/>
      <c r="AZ840" s="76"/>
      <c r="BA840" s="76"/>
      <c r="BB840" s="76"/>
      <c r="BC840" s="76"/>
      <c r="BD840" s="76"/>
      <c r="BE840" s="76"/>
      <c r="BF840" s="76"/>
      <c r="BG840" s="76"/>
      <c r="BH840" s="76"/>
      <c r="BI840" s="76"/>
      <c r="BJ840" s="76"/>
      <c r="BK840" s="76"/>
      <c r="BL840" s="76"/>
      <c r="BM840" s="76"/>
      <c r="BN840" s="76"/>
      <c r="BO840" s="76"/>
      <c r="BP840" s="76"/>
    </row>
    <row r="841" spans="1:68" ht="15.75" customHeight="1" x14ac:dyDescent="0.3">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76"/>
      <c r="AT841" s="76"/>
      <c r="AU841" s="76"/>
      <c r="AV841" s="76"/>
      <c r="AW841" s="76"/>
      <c r="AX841" s="76"/>
      <c r="AY841" s="76"/>
      <c r="AZ841" s="76"/>
      <c r="BA841" s="76"/>
      <c r="BB841" s="76"/>
      <c r="BC841" s="76"/>
      <c r="BD841" s="76"/>
      <c r="BE841" s="76"/>
      <c r="BF841" s="76"/>
      <c r="BG841" s="76"/>
      <c r="BH841" s="76"/>
      <c r="BI841" s="76"/>
      <c r="BJ841" s="76"/>
      <c r="BK841" s="76"/>
      <c r="BL841" s="76"/>
      <c r="BM841" s="76"/>
      <c r="BN841" s="76"/>
      <c r="BO841" s="76"/>
      <c r="BP841" s="76"/>
    </row>
    <row r="842" spans="1:68" ht="15.75" customHeight="1" x14ac:dyDescent="0.3">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76"/>
      <c r="AT842" s="76"/>
      <c r="AU842" s="76"/>
      <c r="AV842" s="76"/>
      <c r="AW842" s="76"/>
      <c r="AX842" s="76"/>
      <c r="AY842" s="76"/>
      <c r="AZ842" s="76"/>
      <c r="BA842" s="76"/>
      <c r="BB842" s="76"/>
      <c r="BC842" s="76"/>
      <c r="BD842" s="76"/>
      <c r="BE842" s="76"/>
      <c r="BF842" s="76"/>
      <c r="BG842" s="76"/>
      <c r="BH842" s="76"/>
      <c r="BI842" s="76"/>
      <c r="BJ842" s="76"/>
      <c r="BK842" s="76"/>
      <c r="BL842" s="76"/>
      <c r="BM842" s="76"/>
      <c r="BN842" s="76"/>
      <c r="BO842" s="76"/>
      <c r="BP842" s="76"/>
    </row>
    <row r="843" spans="1:68" ht="15.75" customHeight="1" x14ac:dyDescent="0.3">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c r="AT843" s="76"/>
      <c r="AU843" s="76"/>
      <c r="AV843" s="76"/>
      <c r="AW843" s="76"/>
      <c r="AX843" s="76"/>
      <c r="AY843" s="76"/>
      <c r="AZ843" s="76"/>
      <c r="BA843" s="76"/>
      <c r="BB843" s="76"/>
      <c r="BC843" s="76"/>
      <c r="BD843" s="76"/>
      <c r="BE843" s="76"/>
      <c r="BF843" s="76"/>
      <c r="BG843" s="76"/>
      <c r="BH843" s="76"/>
      <c r="BI843" s="76"/>
      <c r="BJ843" s="76"/>
      <c r="BK843" s="76"/>
      <c r="BL843" s="76"/>
      <c r="BM843" s="76"/>
      <c r="BN843" s="76"/>
      <c r="BO843" s="76"/>
      <c r="BP843" s="76"/>
    </row>
    <row r="844" spans="1:68" ht="15.75" customHeight="1" x14ac:dyDescent="0.3">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c r="AT844" s="76"/>
      <c r="AU844" s="76"/>
      <c r="AV844" s="76"/>
      <c r="AW844" s="76"/>
      <c r="AX844" s="76"/>
      <c r="AY844" s="76"/>
      <c r="AZ844" s="76"/>
      <c r="BA844" s="76"/>
      <c r="BB844" s="76"/>
      <c r="BC844" s="76"/>
      <c r="BD844" s="76"/>
      <c r="BE844" s="76"/>
      <c r="BF844" s="76"/>
      <c r="BG844" s="76"/>
      <c r="BH844" s="76"/>
      <c r="BI844" s="76"/>
      <c r="BJ844" s="76"/>
      <c r="BK844" s="76"/>
      <c r="BL844" s="76"/>
      <c r="BM844" s="76"/>
      <c r="BN844" s="76"/>
      <c r="BO844" s="76"/>
      <c r="BP844" s="76"/>
    </row>
    <row r="845" spans="1:68" ht="15.75" customHeight="1" x14ac:dyDescent="0.3">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76"/>
      <c r="AT845" s="76"/>
      <c r="AU845" s="76"/>
      <c r="AV845" s="76"/>
      <c r="AW845" s="76"/>
      <c r="AX845" s="76"/>
      <c r="AY845" s="76"/>
      <c r="AZ845" s="76"/>
      <c r="BA845" s="76"/>
      <c r="BB845" s="76"/>
      <c r="BC845" s="76"/>
      <c r="BD845" s="76"/>
      <c r="BE845" s="76"/>
      <c r="BF845" s="76"/>
      <c r="BG845" s="76"/>
      <c r="BH845" s="76"/>
      <c r="BI845" s="76"/>
      <c r="BJ845" s="76"/>
      <c r="BK845" s="76"/>
      <c r="BL845" s="76"/>
      <c r="BM845" s="76"/>
      <c r="BN845" s="76"/>
      <c r="BO845" s="76"/>
      <c r="BP845" s="76"/>
    </row>
    <row r="846" spans="1:68" ht="15.75" customHeight="1" x14ac:dyDescent="0.3">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76"/>
      <c r="AT846" s="76"/>
      <c r="AU846" s="76"/>
      <c r="AV846" s="76"/>
      <c r="AW846" s="76"/>
      <c r="AX846" s="76"/>
      <c r="AY846" s="76"/>
      <c r="AZ846" s="76"/>
      <c r="BA846" s="76"/>
      <c r="BB846" s="76"/>
      <c r="BC846" s="76"/>
      <c r="BD846" s="76"/>
      <c r="BE846" s="76"/>
      <c r="BF846" s="76"/>
      <c r="BG846" s="76"/>
      <c r="BH846" s="76"/>
      <c r="BI846" s="76"/>
      <c r="BJ846" s="76"/>
      <c r="BK846" s="76"/>
      <c r="BL846" s="76"/>
      <c r="BM846" s="76"/>
      <c r="BN846" s="76"/>
      <c r="BO846" s="76"/>
      <c r="BP846" s="76"/>
    </row>
    <row r="847" spans="1:68" ht="15.75" customHeight="1" x14ac:dyDescent="0.3">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76"/>
      <c r="AT847" s="76"/>
      <c r="AU847" s="76"/>
      <c r="AV847" s="76"/>
      <c r="AW847" s="76"/>
      <c r="AX847" s="76"/>
      <c r="AY847" s="76"/>
      <c r="AZ847" s="76"/>
      <c r="BA847" s="76"/>
      <c r="BB847" s="76"/>
      <c r="BC847" s="76"/>
      <c r="BD847" s="76"/>
      <c r="BE847" s="76"/>
      <c r="BF847" s="76"/>
      <c r="BG847" s="76"/>
      <c r="BH847" s="76"/>
      <c r="BI847" s="76"/>
      <c r="BJ847" s="76"/>
      <c r="BK847" s="76"/>
      <c r="BL847" s="76"/>
      <c r="BM847" s="76"/>
      <c r="BN847" s="76"/>
      <c r="BO847" s="76"/>
      <c r="BP847" s="76"/>
    </row>
    <row r="848" spans="1:68" ht="15.75" customHeight="1" x14ac:dyDescent="0.3">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c r="AT848" s="76"/>
      <c r="AU848" s="76"/>
      <c r="AV848" s="76"/>
      <c r="AW848" s="76"/>
      <c r="AX848" s="76"/>
      <c r="AY848" s="76"/>
      <c r="AZ848" s="76"/>
      <c r="BA848" s="76"/>
      <c r="BB848" s="76"/>
      <c r="BC848" s="76"/>
      <c r="BD848" s="76"/>
      <c r="BE848" s="76"/>
      <c r="BF848" s="76"/>
      <c r="BG848" s="76"/>
      <c r="BH848" s="76"/>
      <c r="BI848" s="76"/>
      <c r="BJ848" s="76"/>
      <c r="BK848" s="76"/>
      <c r="BL848" s="76"/>
      <c r="BM848" s="76"/>
      <c r="BN848" s="76"/>
      <c r="BO848" s="76"/>
      <c r="BP848" s="76"/>
    </row>
    <row r="849" spans="1:68" ht="15.75" customHeight="1" x14ac:dyDescent="0.3">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c r="AT849" s="76"/>
      <c r="AU849" s="76"/>
      <c r="AV849" s="76"/>
      <c r="AW849" s="76"/>
      <c r="AX849" s="76"/>
      <c r="AY849" s="76"/>
      <c r="AZ849" s="76"/>
      <c r="BA849" s="76"/>
      <c r="BB849" s="76"/>
      <c r="BC849" s="76"/>
      <c r="BD849" s="76"/>
      <c r="BE849" s="76"/>
      <c r="BF849" s="76"/>
      <c r="BG849" s="76"/>
      <c r="BH849" s="76"/>
      <c r="BI849" s="76"/>
      <c r="BJ849" s="76"/>
      <c r="BK849" s="76"/>
      <c r="BL849" s="76"/>
      <c r="BM849" s="76"/>
      <c r="BN849" s="76"/>
      <c r="BO849" s="76"/>
      <c r="BP849" s="76"/>
    </row>
    <row r="850" spans="1:68" ht="15.75" customHeight="1" x14ac:dyDescent="0.3">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c r="AT850" s="76"/>
      <c r="AU850" s="76"/>
      <c r="AV850" s="76"/>
      <c r="AW850" s="76"/>
      <c r="AX850" s="76"/>
      <c r="AY850" s="76"/>
      <c r="AZ850" s="76"/>
      <c r="BA850" s="76"/>
      <c r="BB850" s="76"/>
      <c r="BC850" s="76"/>
      <c r="BD850" s="76"/>
      <c r="BE850" s="76"/>
      <c r="BF850" s="76"/>
      <c r="BG850" s="76"/>
      <c r="BH850" s="76"/>
      <c r="BI850" s="76"/>
      <c r="BJ850" s="76"/>
      <c r="BK850" s="76"/>
      <c r="BL850" s="76"/>
      <c r="BM850" s="76"/>
      <c r="BN850" s="76"/>
      <c r="BO850" s="76"/>
      <c r="BP850" s="76"/>
    </row>
    <row r="851" spans="1:68" ht="15.75" customHeight="1" x14ac:dyDescent="0.3">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c r="AR851" s="76"/>
      <c r="AS851" s="76"/>
      <c r="AT851" s="76"/>
      <c r="AU851" s="76"/>
      <c r="AV851" s="76"/>
      <c r="AW851" s="76"/>
      <c r="AX851" s="76"/>
      <c r="AY851" s="76"/>
      <c r="AZ851" s="76"/>
      <c r="BA851" s="76"/>
      <c r="BB851" s="76"/>
      <c r="BC851" s="76"/>
      <c r="BD851" s="76"/>
      <c r="BE851" s="76"/>
      <c r="BF851" s="76"/>
      <c r="BG851" s="76"/>
      <c r="BH851" s="76"/>
      <c r="BI851" s="76"/>
      <c r="BJ851" s="76"/>
      <c r="BK851" s="76"/>
      <c r="BL851" s="76"/>
      <c r="BM851" s="76"/>
      <c r="BN851" s="76"/>
      <c r="BO851" s="76"/>
      <c r="BP851" s="76"/>
    </row>
    <row r="852" spans="1:68" ht="15.75" customHeight="1" x14ac:dyDescent="0.3">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c r="AT852" s="76"/>
      <c r="AU852" s="76"/>
      <c r="AV852" s="76"/>
      <c r="AW852" s="76"/>
      <c r="AX852" s="76"/>
      <c r="AY852" s="76"/>
      <c r="AZ852" s="76"/>
      <c r="BA852" s="76"/>
      <c r="BB852" s="76"/>
      <c r="BC852" s="76"/>
      <c r="BD852" s="76"/>
      <c r="BE852" s="76"/>
      <c r="BF852" s="76"/>
      <c r="BG852" s="76"/>
      <c r="BH852" s="76"/>
      <c r="BI852" s="76"/>
      <c r="BJ852" s="76"/>
      <c r="BK852" s="76"/>
      <c r="BL852" s="76"/>
      <c r="BM852" s="76"/>
      <c r="BN852" s="76"/>
      <c r="BO852" s="76"/>
      <c r="BP852" s="76"/>
    </row>
    <row r="853" spans="1:68" ht="15.75" customHeight="1" x14ac:dyDescent="0.3">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c r="AR853" s="76"/>
      <c r="AS853" s="76"/>
      <c r="AT853" s="76"/>
      <c r="AU853" s="76"/>
      <c r="AV853" s="76"/>
      <c r="AW853" s="76"/>
      <c r="AX853" s="76"/>
      <c r="AY853" s="76"/>
      <c r="AZ853" s="76"/>
      <c r="BA853" s="76"/>
      <c r="BB853" s="76"/>
      <c r="BC853" s="76"/>
      <c r="BD853" s="76"/>
      <c r="BE853" s="76"/>
      <c r="BF853" s="76"/>
      <c r="BG853" s="76"/>
      <c r="BH853" s="76"/>
      <c r="BI853" s="76"/>
      <c r="BJ853" s="76"/>
      <c r="BK853" s="76"/>
      <c r="BL853" s="76"/>
      <c r="BM853" s="76"/>
      <c r="BN853" s="76"/>
      <c r="BO853" s="76"/>
      <c r="BP853" s="76"/>
    </row>
    <row r="854" spans="1:68" ht="15.75" customHeight="1" x14ac:dyDescent="0.3">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c r="AR854" s="76"/>
      <c r="AS854" s="76"/>
      <c r="AT854" s="76"/>
      <c r="AU854" s="76"/>
      <c r="AV854" s="76"/>
      <c r="AW854" s="76"/>
      <c r="AX854" s="76"/>
      <c r="AY854" s="76"/>
      <c r="AZ854" s="76"/>
      <c r="BA854" s="76"/>
      <c r="BB854" s="76"/>
      <c r="BC854" s="76"/>
      <c r="BD854" s="76"/>
      <c r="BE854" s="76"/>
      <c r="BF854" s="76"/>
      <c r="BG854" s="76"/>
      <c r="BH854" s="76"/>
      <c r="BI854" s="76"/>
      <c r="BJ854" s="76"/>
      <c r="BK854" s="76"/>
      <c r="BL854" s="76"/>
      <c r="BM854" s="76"/>
      <c r="BN854" s="76"/>
      <c r="BO854" s="76"/>
      <c r="BP854" s="76"/>
    </row>
    <row r="855" spans="1:68" ht="15.75" customHeight="1" x14ac:dyDescent="0.3">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c r="AR855" s="76"/>
      <c r="AS855" s="76"/>
      <c r="AT855" s="76"/>
      <c r="AU855" s="76"/>
      <c r="AV855" s="76"/>
      <c r="AW855" s="76"/>
      <c r="AX855" s="76"/>
      <c r="AY855" s="76"/>
      <c r="AZ855" s="76"/>
      <c r="BA855" s="76"/>
      <c r="BB855" s="76"/>
      <c r="BC855" s="76"/>
      <c r="BD855" s="76"/>
      <c r="BE855" s="76"/>
      <c r="BF855" s="76"/>
      <c r="BG855" s="76"/>
      <c r="BH855" s="76"/>
      <c r="BI855" s="76"/>
      <c r="BJ855" s="76"/>
      <c r="BK855" s="76"/>
      <c r="BL855" s="76"/>
      <c r="BM855" s="76"/>
      <c r="BN855" s="76"/>
      <c r="BO855" s="76"/>
      <c r="BP855" s="76"/>
    </row>
    <row r="856" spans="1:68" ht="15.75" customHeight="1" x14ac:dyDescent="0.3">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c r="AR856" s="76"/>
      <c r="AS856" s="76"/>
      <c r="AT856" s="76"/>
      <c r="AU856" s="76"/>
      <c r="AV856" s="76"/>
      <c r="AW856" s="76"/>
      <c r="AX856" s="76"/>
      <c r="AY856" s="76"/>
      <c r="AZ856" s="76"/>
      <c r="BA856" s="76"/>
      <c r="BB856" s="76"/>
      <c r="BC856" s="76"/>
      <c r="BD856" s="76"/>
      <c r="BE856" s="76"/>
      <c r="BF856" s="76"/>
      <c r="BG856" s="76"/>
      <c r="BH856" s="76"/>
      <c r="BI856" s="76"/>
      <c r="BJ856" s="76"/>
      <c r="BK856" s="76"/>
      <c r="BL856" s="76"/>
      <c r="BM856" s="76"/>
      <c r="BN856" s="76"/>
      <c r="BO856" s="76"/>
      <c r="BP856" s="76"/>
    </row>
    <row r="857" spans="1:68" ht="15.75" customHeight="1" x14ac:dyDescent="0.3">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c r="AR857" s="76"/>
      <c r="AS857" s="76"/>
      <c r="AT857" s="76"/>
      <c r="AU857" s="76"/>
      <c r="AV857" s="76"/>
      <c r="AW857" s="76"/>
      <c r="AX857" s="76"/>
      <c r="AY857" s="76"/>
      <c r="AZ857" s="76"/>
      <c r="BA857" s="76"/>
      <c r="BB857" s="76"/>
      <c r="BC857" s="76"/>
      <c r="BD857" s="76"/>
      <c r="BE857" s="76"/>
      <c r="BF857" s="76"/>
      <c r="BG857" s="76"/>
      <c r="BH857" s="76"/>
      <c r="BI857" s="76"/>
      <c r="BJ857" s="76"/>
      <c r="BK857" s="76"/>
      <c r="BL857" s="76"/>
      <c r="BM857" s="76"/>
      <c r="BN857" s="76"/>
      <c r="BO857" s="76"/>
      <c r="BP857" s="76"/>
    </row>
    <row r="858" spans="1:68" ht="15.75" customHeight="1" x14ac:dyDescent="0.3">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6"/>
      <c r="AT858" s="76"/>
      <c r="AU858" s="76"/>
      <c r="AV858" s="76"/>
      <c r="AW858" s="76"/>
      <c r="AX858" s="76"/>
      <c r="AY858" s="76"/>
      <c r="AZ858" s="76"/>
      <c r="BA858" s="76"/>
      <c r="BB858" s="76"/>
      <c r="BC858" s="76"/>
      <c r="BD858" s="76"/>
      <c r="BE858" s="76"/>
      <c r="BF858" s="76"/>
      <c r="BG858" s="76"/>
      <c r="BH858" s="76"/>
      <c r="BI858" s="76"/>
      <c r="BJ858" s="76"/>
      <c r="BK858" s="76"/>
      <c r="BL858" s="76"/>
      <c r="BM858" s="76"/>
      <c r="BN858" s="76"/>
      <c r="BO858" s="76"/>
      <c r="BP858" s="76"/>
    </row>
    <row r="859" spans="1:68" ht="15.75" customHeight="1" x14ac:dyDescent="0.3">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c r="AT859" s="76"/>
      <c r="AU859" s="76"/>
      <c r="AV859" s="76"/>
      <c r="AW859" s="76"/>
      <c r="AX859" s="76"/>
      <c r="AY859" s="76"/>
      <c r="AZ859" s="76"/>
      <c r="BA859" s="76"/>
      <c r="BB859" s="76"/>
      <c r="BC859" s="76"/>
      <c r="BD859" s="76"/>
      <c r="BE859" s="76"/>
      <c r="BF859" s="76"/>
      <c r="BG859" s="76"/>
      <c r="BH859" s="76"/>
      <c r="BI859" s="76"/>
      <c r="BJ859" s="76"/>
      <c r="BK859" s="76"/>
      <c r="BL859" s="76"/>
      <c r="BM859" s="76"/>
      <c r="BN859" s="76"/>
      <c r="BO859" s="76"/>
      <c r="BP859" s="76"/>
    </row>
    <row r="860" spans="1:68" ht="15.75" customHeight="1" x14ac:dyDescent="0.3">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c r="AT860" s="76"/>
      <c r="AU860" s="76"/>
      <c r="AV860" s="76"/>
      <c r="AW860" s="76"/>
      <c r="AX860" s="76"/>
      <c r="AY860" s="76"/>
      <c r="AZ860" s="76"/>
      <c r="BA860" s="76"/>
      <c r="BB860" s="76"/>
      <c r="BC860" s="76"/>
      <c r="BD860" s="76"/>
      <c r="BE860" s="76"/>
      <c r="BF860" s="76"/>
      <c r="BG860" s="76"/>
      <c r="BH860" s="76"/>
      <c r="BI860" s="76"/>
      <c r="BJ860" s="76"/>
      <c r="BK860" s="76"/>
      <c r="BL860" s="76"/>
      <c r="BM860" s="76"/>
      <c r="BN860" s="76"/>
      <c r="BO860" s="76"/>
      <c r="BP860" s="76"/>
    </row>
    <row r="861" spans="1:68" ht="15.75" customHeight="1" x14ac:dyDescent="0.3">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c r="AT861" s="76"/>
      <c r="AU861" s="76"/>
      <c r="AV861" s="76"/>
      <c r="AW861" s="76"/>
      <c r="AX861" s="76"/>
      <c r="AY861" s="76"/>
      <c r="AZ861" s="76"/>
      <c r="BA861" s="76"/>
      <c r="BB861" s="76"/>
      <c r="BC861" s="76"/>
      <c r="BD861" s="76"/>
      <c r="BE861" s="76"/>
      <c r="BF861" s="76"/>
      <c r="BG861" s="76"/>
      <c r="BH861" s="76"/>
      <c r="BI861" s="76"/>
      <c r="BJ861" s="76"/>
      <c r="BK861" s="76"/>
      <c r="BL861" s="76"/>
      <c r="BM861" s="76"/>
      <c r="BN861" s="76"/>
      <c r="BO861" s="76"/>
      <c r="BP861" s="76"/>
    </row>
    <row r="862" spans="1:68" ht="15.75" customHeight="1" x14ac:dyDescent="0.3">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c r="AT862" s="76"/>
      <c r="AU862" s="76"/>
      <c r="AV862" s="76"/>
      <c r="AW862" s="76"/>
      <c r="AX862" s="76"/>
      <c r="AY862" s="76"/>
      <c r="AZ862" s="76"/>
      <c r="BA862" s="76"/>
      <c r="BB862" s="76"/>
      <c r="BC862" s="76"/>
      <c r="BD862" s="76"/>
      <c r="BE862" s="76"/>
      <c r="BF862" s="76"/>
      <c r="BG862" s="76"/>
      <c r="BH862" s="76"/>
      <c r="BI862" s="76"/>
      <c r="BJ862" s="76"/>
      <c r="BK862" s="76"/>
      <c r="BL862" s="76"/>
      <c r="BM862" s="76"/>
      <c r="BN862" s="76"/>
      <c r="BO862" s="76"/>
      <c r="BP862" s="76"/>
    </row>
    <row r="863" spans="1:68" ht="15.75" customHeight="1" x14ac:dyDescent="0.3">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c r="AT863" s="76"/>
      <c r="AU863" s="76"/>
      <c r="AV863" s="76"/>
      <c r="AW863" s="76"/>
      <c r="AX863" s="76"/>
      <c r="AY863" s="76"/>
      <c r="AZ863" s="76"/>
      <c r="BA863" s="76"/>
      <c r="BB863" s="76"/>
      <c r="BC863" s="76"/>
      <c r="BD863" s="76"/>
      <c r="BE863" s="76"/>
      <c r="BF863" s="76"/>
      <c r="BG863" s="76"/>
      <c r="BH863" s="76"/>
      <c r="BI863" s="76"/>
      <c r="BJ863" s="76"/>
      <c r="BK863" s="76"/>
      <c r="BL863" s="76"/>
      <c r="BM863" s="76"/>
      <c r="BN863" s="76"/>
      <c r="BO863" s="76"/>
      <c r="BP863" s="76"/>
    </row>
    <row r="864" spans="1:68" ht="15.75" customHeight="1" x14ac:dyDescent="0.3">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c r="AT864" s="76"/>
      <c r="AU864" s="76"/>
      <c r="AV864" s="76"/>
      <c r="AW864" s="76"/>
      <c r="AX864" s="76"/>
      <c r="AY864" s="76"/>
      <c r="AZ864" s="76"/>
      <c r="BA864" s="76"/>
      <c r="BB864" s="76"/>
      <c r="BC864" s="76"/>
      <c r="BD864" s="76"/>
      <c r="BE864" s="76"/>
      <c r="BF864" s="76"/>
      <c r="BG864" s="76"/>
      <c r="BH864" s="76"/>
      <c r="BI864" s="76"/>
      <c r="BJ864" s="76"/>
      <c r="BK864" s="76"/>
      <c r="BL864" s="76"/>
      <c r="BM864" s="76"/>
      <c r="BN864" s="76"/>
      <c r="BO864" s="76"/>
      <c r="BP864" s="76"/>
    </row>
    <row r="865" spans="1:68" ht="15.75" customHeight="1" x14ac:dyDescent="0.3">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c r="AT865" s="76"/>
      <c r="AU865" s="76"/>
      <c r="AV865" s="76"/>
      <c r="AW865" s="76"/>
      <c r="AX865" s="76"/>
      <c r="AY865" s="76"/>
      <c r="AZ865" s="76"/>
      <c r="BA865" s="76"/>
      <c r="BB865" s="76"/>
      <c r="BC865" s="76"/>
      <c r="BD865" s="76"/>
      <c r="BE865" s="76"/>
      <c r="BF865" s="76"/>
      <c r="BG865" s="76"/>
      <c r="BH865" s="76"/>
      <c r="BI865" s="76"/>
      <c r="BJ865" s="76"/>
      <c r="BK865" s="76"/>
      <c r="BL865" s="76"/>
      <c r="BM865" s="76"/>
      <c r="BN865" s="76"/>
      <c r="BO865" s="76"/>
      <c r="BP865" s="76"/>
    </row>
    <row r="866" spans="1:68" ht="15.75" customHeight="1" x14ac:dyDescent="0.3">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c r="AT866" s="76"/>
      <c r="AU866" s="76"/>
      <c r="AV866" s="76"/>
      <c r="AW866" s="76"/>
      <c r="AX866" s="76"/>
      <c r="AY866" s="76"/>
      <c r="AZ866" s="76"/>
      <c r="BA866" s="76"/>
      <c r="BB866" s="76"/>
      <c r="BC866" s="76"/>
      <c r="BD866" s="76"/>
      <c r="BE866" s="76"/>
      <c r="BF866" s="76"/>
      <c r="BG866" s="76"/>
      <c r="BH866" s="76"/>
      <c r="BI866" s="76"/>
      <c r="BJ866" s="76"/>
      <c r="BK866" s="76"/>
      <c r="BL866" s="76"/>
      <c r="BM866" s="76"/>
      <c r="BN866" s="76"/>
      <c r="BO866" s="76"/>
      <c r="BP866" s="76"/>
    </row>
    <row r="867" spans="1:68" ht="15.75" customHeight="1" x14ac:dyDescent="0.3">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c r="AT867" s="76"/>
      <c r="AU867" s="76"/>
      <c r="AV867" s="76"/>
      <c r="AW867" s="76"/>
      <c r="AX867" s="76"/>
      <c r="AY867" s="76"/>
      <c r="AZ867" s="76"/>
      <c r="BA867" s="76"/>
      <c r="BB867" s="76"/>
      <c r="BC867" s="76"/>
      <c r="BD867" s="76"/>
      <c r="BE867" s="76"/>
      <c r="BF867" s="76"/>
      <c r="BG867" s="76"/>
      <c r="BH867" s="76"/>
      <c r="BI867" s="76"/>
      <c r="BJ867" s="76"/>
      <c r="BK867" s="76"/>
      <c r="BL867" s="76"/>
      <c r="BM867" s="76"/>
      <c r="BN867" s="76"/>
      <c r="BO867" s="76"/>
      <c r="BP867" s="76"/>
    </row>
    <row r="868" spans="1:68" ht="15.75" customHeight="1" x14ac:dyDescent="0.3">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c r="AT868" s="76"/>
      <c r="AU868" s="76"/>
      <c r="AV868" s="76"/>
      <c r="AW868" s="76"/>
      <c r="AX868" s="76"/>
      <c r="AY868" s="76"/>
      <c r="AZ868" s="76"/>
      <c r="BA868" s="76"/>
      <c r="BB868" s="76"/>
      <c r="BC868" s="76"/>
      <c r="BD868" s="76"/>
      <c r="BE868" s="76"/>
      <c r="BF868" s="76"/>
      <c r="BG868" s="76"/>
      <c r="BH868" s="76"/>
      <c r="BI868" s="76"/>
      <c r="BJ868" s="76"/>
      <c r="BK868" s="76"/>
      <c r="BL868" s="76"/>
      <c r="BM868" s="76"/>
      <c r="BN868" s="76"/>
      <c r="BO868" s="76"/>
      <c r="BP868" s="76"/>
    </row>
    <row r="869" spans="1:68" ht="15.75" customHeight="1" x14ac:dyDescent="0.3">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c r="AT869" s="76"/>
      <c r="AU869" s="76"/>
      <c r="AV869" s="76"/>
      <c r="AW869" s="76"/>
      <c r="AX869" s="76"/>
      <c r="AY869" s="76"/>
      <c r="AZ869" s="76"/>
      <c r="BA869" s="76"/>
      <c r="BB869" s="76"/>
      <c r="BC869" s="76"/>
      <c r="BD869" s="76"/>
      <c r="BE869" s="76"/>
      <c r="BF869" s="76"/>
      <c r="BG869" s="76"/>
      <c r="BH869" s="76"/>
      <c r="BI869" s="76"/>
      <c r="BJ869" s="76"/>
      <c r="BK869" s="76"/>
      <c r="BL869" s="76"/>
      <c r="BM869" s="76"/>
      <c r="BN869" s="76"/>
      <c r="BO869" s="76"/>
      <c r="BP869" s="76"/>
    </row>
    <row r="870" spans="1:68" ht="15.75" customHeight="1" x14ac:dyDescent="0.3">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6"/>
      <c r="AZ870" s="76"/>
      <c r="BA870" s="76"/>
      <c r="BB870" s="76"/>
      <c r="BC870" s="76"/>
      <c r="BD870" s="76"/>
      <c r="BE870" s="76"/>
      <c r="BF870" s="76"/>
      <c r="BG870" s="76"/>
      <c r="BH870" s="76"/>
      <c r="BI870" s="76"/>
      <c r="BJ870" s="76"/>
      <c r="BK870" s="76"/>
      <c r="BL870" s="76"/>
      <c r="BM870" s="76"/>
      <c r="BN870" s="76"/>
      <c r="BO870" s="76"/>
      <c r="BP870" s="76"/>
    </row>
    <row r="871" spans="1:68" ht="15.75" customHeight="1" x14ac:dyDescent="0.3">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c r="AT871" s="76"/>
      <c r="AU871" s="76"/>
      <c r="AV871" s="76"/>
      <c r="AW871" s="76"/>
      <c r="AX871" s="76"/>
      <c r="AY871" s="76"/>
      <c r="AZ871" s="76"/>
      <c r="BA871" s="76"/>
      <c r="BB871" s="76"/>
      <c r="BC871" s="76"/>
      <c r="BD871" s="76"/>
      <c r="BE871" s="76"/>
      <c r="BF871" s="76"/>
      <c r="BG871" s="76"/>
      <c r="BH871" s="76"/>
      <c r="BI871" s="76"/>
      <c r="BJ871" s="76"/>
      <c r="BK871" s="76"/>
      <c r="BL871" s="76"/>
      <c r="BM871" s="76"/>
      <c r="BN871" s="76"/>
      <c r="BO871" s="76"/>
      <c r="BP871" s="76"/>
    </row>
    <row r="872" spans="1:68" ht="15.75" customHeight="1" x14ac:dyDescent="0.3">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c r="AT872" s="76"/>
      <c r="AU872" s="76"/>
      <c r="AV872" s="76"/>
      <c r="AW872" s="76"/>
      <c r="AX872" s="76"/>
      <c r="AY872" s="76"/>
      <c r="AZ872" s="76"/>
      <c r="BA872" s="76"/>
      <c r="BB872" s="76"/>
      <c r="BC872" s="76"/>
      <c r="BD872" s="76"/>
      <c r="BE872" s="76"/>
      <c r="BF872" s="76"/>
      <c r="BG872" s="76"/>
      <c r="BH872" s="76"/>
      <c r="BI872" s="76"/>
      <c r="BJ872" s="76"/>
      <c r="BK872" s="76"/>
      <c r="BL872" s="76"/>
      <c r="BM872" s="76"/>
      <c r="BN872" s="76"/>
      <c r="BO872" s="76"/>
      <c r="BP872" s="76"/>
    </row>
    <row r="873" spans="1:68" ht="15.75" customHeight="1" x14ac:dyDescent="0.3">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c r="AT873" s="76"/>
      <c r="AU873" s="76"/>
      <c r="AV873" s="76"/>
      <c r="AW873" s="76"/>
      <c r="AX873" s="76"/>
      <c r="AY873" s="76"/>
      <c r="AZ873" s="76"/>
      <c r="BA873" s="76"/>
      <c r="BB873" s="76"/>
      <c r="BC873" s="76"/>
      <c r="BD873" s="76"/>
      <c r="BE873" s="76"/>
      <c r="BF873" s="76"/>
      <c r="BG873" s="76"/>
      <c r="BH873" s="76"/>
      <c r="BI873" s="76"/>
      <c r="BJ873" s="76"/>
      <c r="BK873" s="76"/>
      <c r="BL873" s="76"/>
      <c r="BM873" s="76"/>
      <c r="BN873" s="76"/>
      <c r="BO873" s="76"/>
      <c r="BP873" s="76"/>
    </row>
    <row r="874" spans="1:68" ht="15.75" customHeight="1" x14ac:dyDescent="0.3">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row>
    <row r="875" spans="1:68" ht="15.75" customHeight="1" x14ac:dyDescent="0.3">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row>
    <row r="876" spans="1:68" ht="15.75" customHeight="1" x14ac:dyDescent="0.3">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c r="AT876" s="76"/>
      <c r="AU876" s="76"/>
      <c r="AV876" s="76"/>
      <c r="AW876" s="76"/>
      <c r="AX876" s="76"/>
      <c r="AY876" s="76"/>
      <c r="AZ876" s="76"/>
      <c r="BA876" s="76"/>
      <c r="BB876" s="76"/>
      <c r="BC876" s="76"/>
      <c r="BD876" s="76"/>
      <c r="BE876" s="76"/>
      <c r="BF876" s="76"/>
      <c r="BG876" s="76"/>
      <c r="BH876" s="76"/>
      <c r="BI876" s="76"/>
      <c r="BJ876" s="76"/>
      <c r="BK876" s="76"/>
      <c r="BL876" s="76"/>
      <c r="BM876" s="76"/>
      <c r="BN876" s="76"/>
      <c r="BO876" s="76"/>
      <c r="BP876" s="76"/>
    </row>
    <row r="877" spans="1:68" ht="15.75" customHeight="1" x14ac:dyDescent="0.3">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c r="AT877" s="76"/>
      <c r="AU877" s="76"/>
      <c r="AV877" s="76"/>
      <c r="AW877" s="76"/>
      <c r="AX877" s="76"/>
      <c r="AY877" s="76"/>
      <c r="AZ877" s="76"/>
      <c r="BA877" s="76"/>
      <c r="BB877" s="76"/>
      <c r="BC877" s="76"/>
      <c r="BD877" s="76"/>
      <c r="BE877" s="76"/>
      <c r="BF877" s="76"/>
      <c r="BG877" s="76"/>
      <c r="BH877" s="76"/>
      <c r="BI877" s="76"/>
      <c r="BJ877" s="76"/>
      <c r="BK877" s="76"/>
      <c r="BL877" s="76"/>
      <c r="BM877" s="76"/>
      <c r="BN877" s="76"/>
      <c r="BO877" s="76"/>
      <c r="BP877" s="76"/>
    </row>
    <row r="878" spans="1:68" ht="15.75" customHeight="1" x14ac:dyDescent="0.3">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c r="AT878" s="76"/>
      <c r="AU878" s="76"/>
      <c r="AV878" s="76"/>
      <c r="AW878" s="76"/>
      <c r="AX878" s="76"/>
      <c r="AY878" s="76"/>
      <c r="AZ878" s="76"/>
      <c r="BA878" s="76"/>
      <c r="BB878" s="76"/>
      <c r="BC878" s="76"/>
      <c r="BD878" s="76"/>
      <c r="BE878" s="76"/>
      <c r="BF878" s="76"/>
      <c r="BG878" s="76"/>
      <c r="BH878" s="76"/>
      <c r="BI878" s="76"/>
      <c r="BJ878" s="76"/>
      <c r="BK878" s="76"/>
      <c r="BL878" s="76"/>
      <c r="BM878" s="76"/>
      <c r="BN878" s="76"/>
      <c r="BO878" s="76"/>
      <c r="BP878" s="76"/>
    </row>
    <row r="879" spans="1:68" ht="15.75" customHeight="1" x14ac:dyDescent="0.3">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c r="AT879" s="76"/>
      <c r="AU879" s="76"/>
      <c r="AV879" s="76"/>
      <c r="AW879" s="76"/>
      <c r="AX879" s="76"/>
      <c r="AY879" s="76"/>
      <c r="AZ879" s="76"/>
      <c r="BA879" s="76"/>
      <c r="BB879" s="76"/>
      <c r="BC879" s="76"/>
      <c r="BD879" s="76"/>
      <c r="BE879" s="76"/>
      <c r="BF879" s="76"/>
      <c r="BG879" s="76"/>
      <c r="BH879" s="76"/>
      <c r="BI879" s="76"/>
      <c r="BJ879" s="76"/>
      <c r="BK879" s="76"/>
      <c r="BL879" s="76"/>
      <c r="BM879" s="76"/>
      <c r="BN879" s="76"/>
      <c r="BO879" s="76"/>
      <c r="BP879" s="76"/>
    </row>
    <row r="880" spans="1:68" ht="15.75" customHeight="1" x14ac:dyDescent="0.3">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c r="AT880" s="76"/>
      <c r="AU880" s="76"/>
      <c r="AV880" s="76"/>
      <c r="AW880" s="76"/>
      <c r="AX880" s="76"/>
      <c r="AY880" s="76"/>
      <c r="AZ880" s="76"/>
      <c r="BA880" s="76"/>
      <c r="BB880" s="76"/>
      <c r="BC880" s="76"/>
      <c r="BD880" s="76"/>
      <c r="BE880" s="76"/>
      <c r="BF880" s="76"/>
      <c r="BG880" s="76"/>
      <c r="BH880" s="76"/>
      <c r="BI880" s="76"/>
      <c r="BJ880" s="76"/>
      <c r="BK880" s="76"/>
      <c r="BL880" s="76"/>
      <c r="BM880" s="76"/>
      <c r="BN880" s="76"/>
      <c r="BO880" s="76"/>
      <c r="BP880" s="76"/>
    </row>
    <row r="881" spans="1:68" ht="15.75" customHeight="1" x14ac:dyDescent="0.3">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row>
    <row r="882" spans="1:68" ht="15.75" customHeight="1" x14ac:dyDescent="0.3">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row>
    <row r="883" spans="1:68" ht="15.75" customHeight="1" x14ac:dyDescent="0.3">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row>
    <row r="884" spans="1:68" ht="15.75" customHeight="1" x14ac:dyDescent="0.3">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row>
    <row r="885" spans="1:68" ht="15.75" customHeight="1" x14ac:dyDescent="0.3">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row>
    <row r="886" spans="1:68" ht="15.75" customHeight="1" x14ac:dyDescent="0.3">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row>
    <row r="887" spans="1:68" ht="15.75" customHeight="1" x14ac:dyDescent="0.3">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row>
    <row r="888" spans="1:68" ht="15.75" customHeight="1" x14ac:dyDescent="0.3">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row>
    <row r="889" spans="1:68" ht="15.75" customHeight="1" x14ac:dyDescent="0.3">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row>
    <row r="890" spans="1:68" ht="15.75" customHeight="1" x14ac:dyDescent="0.3">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row>
    <row r="891" spans="1:68" ht="15.75" customHeight="1" x14ac:dyDescent="0.3">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row>
    <row r="892" spans="1:68" ht="15.75" customHeight="1" x14ac:dyDescent="0.3">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row>
    <row r="893" spans="1:68" ht="15.75" customHeight="1" x14ac:dyDescent="0.3">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row>
    <row r="894" spans="1:68" ht="15.75" customHeight="1" x14ac:dyDescent="0.3">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row>
    <row r="895" spans="1:68" ht="15.75" customHeight="1" x14ac:dyDescent="0.3">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row>
    <row r="896" spans="1:68" ht="15.75" customHeight="1" x14ac:dyDescent="0.3">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row>
    <row r="897" spans="1:68" ht="15.75" customHeight="1" x14ac:dyDescent="0.3">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row>
    <row r="898" spans="1:68" ht="15.75" customHeight="1" x14ac:dyDescent="0.3">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row>
    <row r="899" spans="1:68" ht="15.75" customHeight="1" x14ac:dyDescent="0.3">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row>
    <row r="900" spans="1:68" ht="15.75" customHeight="1" x14ac:dyDescent="0.3">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row>
    <row r="901" spans="1:68" ht="15.75" customHeight="1" x14ac:dyDescent="0.3">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row>
    <row r="902" spans="1:68" ht="15.75" customHeight="1" x14ac:dyDescent="0.3">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row>
    <row r="903" spans="1:68" ht="15.75" customHeight="1" x14ac:dyDescent="0.3">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row>
    <row r="904" spans="1:68" ht="15.75" customHeight="1" x14ac:dyDescent="0.3">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row>
    <row r="905" spans="1:68" ht="15.75" customHeight="1" x14ac:dyDescent="0.3">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row>
    <row r="906" spans="1:68" ht="15.75" customHeight="1" x14ac:dyDescent="0.3">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row>
    <row r="907" spans="1:68" ht="15.75" customHeight="1" x14ac:dyDescent="0.3">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row>
    <row r="908" spans="1:68" ht="15.75" customHeight="1" x14ac:dyDescent="0.3">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row>
    <row r="909" spans="1:68" ht="15.75" customHeight="1" x14ac:dyDescent="0.3">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row>
    <row r="910" spans="1:68" ht="15.75" customHeight="1" x14ac:dyDescent="0.3">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row>
    <row r="911" spans="1:68" ht="15.75" customHeight="1" x14ac:dyDescent="0.3">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row>
    <row r="912" spans="1:68" ht="15.75" customHeight="1" x14ac:dyDescent="0.3">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row>
    <row r="913" spans="1:68" ht="15.75" customHeight="1" x14ac:dyDescent="0.3">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row>
    <row r="914" spans="1:68" ht="15.75" customHeight="1" x14ac:dyDescent="0.3">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c r="AR914" s="76"/>
      <c r="AS914" s="76"/>
      <c r="AT914" s="76"/>
      <c r="AU914" s="76"/>
      <c r="AV914" s="76"/>
      <c r="AW914" s="76"/>
      <c r="AX914" s="76"/>
      <c r="AY914" s="76"/>
      <c r="AZ914" s="76"/>
      <c r="BA914" s="76"/>
      <c r="BB914" s="76"/>
      <c r="BC914" s="76"/>
      <c r="BD914" s="76"/>
      <c r="BE914" s="76"/>
      <c r="BF914" s="76"/>
      <c r="BG914" s="76"/>
      <c r="BH914" s="76"/>
      <c r="BI914" s="76"/>
      <c r="BJ914" s="76"/>
      <c r="BK914" s="76"/>
      <c r="BL914" s="76"/>
      <c r="BM914" s="76"/>
      <c r="BN914" s="76"/>
      <c r="BO914" s="76"/>
      <c r="BP914" s="76"/>
    </row>
    <row r="915" spans="1:68" ht="15.75" customHeight="1" x14ac:dyDescent="0.3">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c r="AT915" s="76"/>
      <c r="AU915" s="76"/>
      <c r="AV915" s="76"/>
      <c r="AW915" s="76"/>
      <c r="AX915" s="76"/>
      <c r="AY915" s="76"/>
      <c r="AZ915" s="76"/>
      <c r="BA915" s="76"/>
      <c r="BB915" s="76"/>
      <c r="BC915" s="76"/>
      <c r="BD915" s="76"/>
      <c r="BE915" s="76"/>
      <c r="BF915" s="76"/>
      <c r="BG915" s="76"/>
      <c r="BH915" s="76"/>
      <c r="BI915" s="76"/>
      <c r="BJ915" s="76"/>
      <c r="BK915" s="76"/>
      <c r="BL915" s="76"/>
      <c r="BM915" s="76"/>
      <c r="BN915" s="76"/>
      <c r="BO915" s="76"/>
      <c r="BP915" s="76"/>
    </row>
    <row r="916" spans="1:68" ht="15.75" customHeight="1" x14ac:dyDescent="0.3">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c r="AR916" s="76"/>
      <c r="AS916" s="76"/>
      <c r="AT916" s="76"/>
      <c r="AU916" s="76"/>
      <c r="AV916" s="76"/>
      <c r="AW916" s="76"/>
      <c r="AX916" s="76"/>
      <c r="AY916" s="76"/>
      <c r="AZ916" s="76"/>
      <c r="BA916" s="76"/>
      <c r="BB916" s="76"/>
      <c r="BC916" s="76"/>
      <c r="BD916" s="76"/>
      <c r="BE916" s="76"/>
      <c r="BF916" s="76"/>
      <c r="BG916" s="76"/>
      <c r="BH916" s="76"/>
      <c r="BI916" s="76"/>
      <c r="BJ916" s="76"/>
      <c r="BK916" s="76"/>
      <c r="BL916" s="76"/>
      <c r="BM916" s="76"/>
      <c r="BN916" s="76"/>
      <c r="BO916" s="76"/>
      <c r="BP916" s="76"/>
    </row>
    <row r="917" spans="1:68" ht="15.75" customHeight="1" x14ac:dyDescent="0.3">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6"/>
    </row>
    <row r="918" spans="1:68" ht="15.75" customHeight="1" x14ac:dyDescent="0.3">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c r="AT918" s="76"/>
      <c r="AU918" s="76"/>
      <c r="AV918" s="76"/>
      <c r="AW918" s="76"/>
      <c r="AX918" s="76"/>
      <c r="AY918" s="76"/>
      <c r="AZ918" s="76"/>
      <c r="BA918" s="76"/>
      <c r="BB918" s="76"/>
      <c r="BC918" s="76"/>
      <c r="BD918" s="76"/>
      <c r="BE918" s="76"/>
      <c r="BF918" s="76"/>
      <c r="BG918" s="76"/>
      <c r="BH918" s="76"/>
      <c r="BI918" s="76"/>
      <c r="BJ918" s="76"/>
      <c r="BK918" s="76"/>
      <c r="BL918" s="76"/>
      <c r="BM918" s="76"/>
      <c r="BN918" s="76"/>
      <c r="BO918" s="76"/>
      <c r="BP918" s="76"/>
    </row>
    <row r="919" spans="1:68" ht="15.75" customHeight="1" x14ac:dyDescent="0.3">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c r="AR919" s="76"/>
      <c r="AS919" s="76"/>
      <c r="AT919" s="76"/>
      <c r="AU919" s="76"/>
      <c r="AV919" s="76"/>
      <c r="AW919" s="76"/>
      <c r="AX919" s="76"/>
      <c r="AY919" s="76"/>
      <c r="AZ919" s="76"/>
      <c r="BA919" s="76"/>
      <c r="BB919" s="76"/>
      <c r="BC919" s="76"/>
      <c r="BD919" s="76"/>
      <c r="BE919" s="76"/>
      <c r="BF919" s="76"/>
      <c r="BG919" s="76"/>
      <c r="BH919" s="76"/>
      <c r="BI919" s="76"/>
      <c r="BJ919" s="76"/>
      <c r="BK919" s="76"/>
      <c r="BL919" s="76"/>
      <c r="BM919" s="76"/>
      <c r="BN919" s="76"/>
      <c r="BO919" s="76"/>
      <c r="BP919" s="76"/>
    </row>
    <row r="920" spans="1:68" ht="15.75" customHeight="1" x14ac:dyDescent="0.3">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c r="AT920" s="76"/>
      <c r="AU920" s="76"/>
      <c r="AV920" s="76"/>
      <c r="AW920" s="76"/>
      <c r="AX920" s="76"/>
      <c r="AY920" s="76"/>
      <c r="AZ920" s="76"/>
      <c r="BA920" s="76"/>
      <c r="BB920" s="76"/>
      <c r="BC920" s="76"/>
      <c r="BD920" s="76"/>
      <c r="BE920" s="76"/>
      <c r="BF920" s="76"/>
      <c r="BG920" s="76"/>
      <c r="BH920" s="76"/>
      <c r="BI920" s="76"/>
      <c r="BJ920" s="76"/>
      <c r="BK920" s="76"/>
      <c r="BL920" s="76"/>
      <c r="BM920" s="76"/>
      <c r="BN920" s="76"/>
      <c r="BO920" s="76"/>
      <c r="BP920" s="76"/>
    </row>
    <row r="921" spans="1:68" ht="15.75" customHeight="1" x14ac:dyDescent="0.3">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c r="AT921" s="76"/>
      <c r="AU921" s="76"/>
      <c r="AV921" s="76"/>
      <c r="AW921" s="76"/>
      <c r="AX921" s="76"/>
      <c r="AY921" s="76"/>
      <c r="AZ921" s="76"/>
      <c r="BA921" s="76"/>
      <c r="BB921" s="76"/>
      <c r="BC921" s="76"/>
      <c r="BD921" s="76"/>
      <c r="BE921" s="76"/>
      <c r="BF921" s="76"/>
      <c r="BG921" s="76"/>
      <c r="BH921" s="76"/>
      <c r="BI921" s="76"/>
      <c r="BJ921" s="76"/>
      <c r="BK921" s="76"/>
      <c r="BL921" s="76"/>
      <c r="BM921" s="76"/>
      <c r="BN921" s="76"/>
      <c r="BO921" s="76"/>
      <c r="BP921" s="76"/>
    </row>
    <row r="922" spans="1:68" ht="15.75" customHeight="1" x14ac:dyDescent="0.3">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c r="AT922" s="76"/>
      <c r="AU922" s="76"/>
      <c r="AV922" s="76"/>
      <c r="AW922" s="76"/>
      <c r="AX922" s="76"/>
      <c r="AY922" s="76"/>
      <c r="AZ922" s="76"/>
      <c r="BA922" s="76"/>
      <c r="BB922" s="76"/>
      <c r="BC922" s="76"/>
      <c r="BD922" s="76"/>
      <c r="BE922" s="76"/>
      <c r="BF922" s="76"/>
      <c r="BG922" s="76"/>
      <c r="BH922" s="76"/>
      <c r="BI922" s="76"/>
      <c r="BJ922" s="76"/>
      <c r="BK922" s="76"/>
      <c r="BL922" s="76"/>
      <c r="BM922" s="76"/>
      <c r="BN922" s="76"/>
      <c r="BO922" s="76"/>
      <c r="BP922" s="76"/>
    </row>
    <row r="923" spans="1:68" ht="15.75" customHeight="1" x14ac:dyDescent="0.3">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c r="AR923" s="76"/>
      <c r="AS923" s="76"/>
      <c r="AT923" s="76"/>
      <c r="AU923" s="76"/>
      <c r="AV923" s="76"/>
      <c r="AW923" s="76"/>
      <c r="AX923" s="76"/>
      <c r="AY923" s="76"/>
      <c r="AZ923" s="76"/>
      <c r="BA923" s="76"/>
      <c r="BB923" s="76"/>
      <c r="BC923" s="76"/>
      <c r="BD923" s="76"/>
      <c r="BE923" s="76"/>
      <c r="BF923" s="76"/>
      <c r="BG923" s="76"/>
      <c r="BH923" s="76"/>
      <c r="BI923" s="76"/>
      <c r="BJ923" s="76"/>
      <c r="BK923" s="76"/>
      <c r="BL923" s="76"/>
      <c r="BM923" s="76"/>
      <c r="BN923" s="76"/>
      <c r="BO923" s="76"/>
      <c r="BP923" s="76"/>
    </row>
    <row r="924" spans="1:68" ht="15.75" customHeight="1" x14ac:dyDescent="0.3">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c r="AT924" s="76"/>
      <c r="AU924" s="76"/>
      <c r="AV924" s="76"/>
      <c r="AW924" s="76"/>
      <c r="AX924" s="76"/>
      <c r="AY924" s="76"/>
      <c r="AZ924" s="76"/>
      <c r="BA924" s="76"/>
      <c r="BB924" s="76"/>
      <c r="BC924" s="76"/>
      <c r="BD924" s="76"/>
      <c r="BE924" s="76"/>
      <c r="BF924" s="76"/>
      <c r="BG924" s="76"/>
      <c r="BH924" s="76"/>
      <c r="BI924" s="76"/>
      <c r="BJ924" s="76"/>
      <c r="BK924" s="76"/>
      <c r="BL924" s="76"/>
      <c r="BM924" s="76"/>
      <c r="BN924" s="76"/>
      <c r="BO924" s="76"/>
      <c r="BP924" s="76"/>
    </row>
    <row r="925" spans="1:68" ht="15.75" customHeight="1" x14ac:dyDescent="0.3">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c r="AR925" s="76"/>
      <c r="AS925" s="76"/>
      <c r="AT925" s="76"/>
      <c r="AU925" s="76"/>
      <c r="AV925" s="76"/>
      <c r="AW925" s="76"/>
      <c r="AX925" s="76"/>
      <c r="AY925" s="76"/>
      <c r="AZ925" s="76"/>
      <c r="BA925" s="76"/>
      <c r="BB925" s="76"/>
      <c r="BC925" s="76"/>
      <c r="BD925" s="76"/>
      <c r="BE925" s="76"/>
      <c r="BF925" s="76"/>
      <c r="BG925" s="76"/>
      <c r="BH925" s="76"/>
      <c r="BI925" s="76"/>
      <c r="BJ925" s="76"/>
      <c r="BK925" s="76"/>
      <c r="BL925" s="76"/>
      <c r="BM925" s="76"/>
      <c r="BN925" s="76"/>
      <c r="BO925" s="76"/>
      <c r="BP925" s="76"/>
    </row>
    <row r="926" spans="1:68" ht="15.75" customHeight="1" x14ac:dyDescent="0.3">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c r="AR926" s="76"/>
      <c r="AS926" s="76"/>
      <c r="AT926" s="76"/>
      <c r="AU926" s="76"/>
      <c r="AV926" s="76"/>
      <c r="AW926" s="76"/>
      <c r="AX926" s="76"/>
      <c r="AY926" s="76"/>
      <c r="AZ926" s="76"/>
      <c r="BA926" s="76"/>
      <c r="BB926" s="76"/>
      <c r="BC926" s="76"/>
      <c r="BD926" s="76"/>
      <c r="BE926" s="76"/>
      <c r="BF926" s="76"/>
      <c r="BG926" s="76"/>
      <c r="BH926" s="76"/>
      <c r="BI926" s="76"/>
      <c r="BJ926" s="76"/>
      <c r="BK926" s="76"/>
      <c r="BL926" s="76"/>
      <c r="BM926" s="76"/>
      <c r="BN926" s="76"/>
      <c r="BO926" s="76"/>
      <c r="BP926" s="76"/>
    </row>
    <row r="927" spans="1:68" ht="15.75" customHeight="1" x14ac:dyDescent="0.3">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c r="AT927" s="76"/>
      <c r="AU927" s="76"/>
      <c r="AV927" s="76"/>
      <c r="AW927" s="76"/>
      <c r="AX927" s="76"/>
      <c r="AY927" s="76"/>
      <c r="AZ927" s="76"/>
      <c r="BA927" s="76"/>
      <c r="BB927" s="76"/>
      <c r="BC927" s="76"/>
      <c r="BD927" s="76"/>
      <c r="BE927" s="76"/>
      <c r="BF927" s="76"/>
      <c r="BG927" s="76"/>
      <c r="BH927" s="76"/>
      <c r="BI927" s="76"/>
      <c r="BJ927" s="76"/>
      <c r="BK927" s="76"/>
      <c r="BL927" s="76"/>
      <c r="BM927" s="76"/>
      <c r="BN927" s="76"/>
      <c r="BO927" s="76"/>
      <c r="BP927" s="76"/>
    </row>
    <row r="928" spans="1:68" ht="15.75" customHeight="1" x14ac:dyDescent="0.3">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c r="AR928" s="76"/>
      <c r="AS928" s="76"/>
      <c r="AT928" s="76"/>
      <c r="AU928" s="76"/>
      <c r="AV928" s="76"/>
      <c r="AW928" s="76"/>
      <c r="AX928" s="76"/>
      <c r="AY928" s="76"/>
      <c r="AZ928" s="76"/>
      <c r="BA928" s="76"/>
      <c r="BB928" s="76"/>
      <c r="BC928" s="76"/>
      <c r="BD928" s="76"/>
      <c r="BE928" s="76"/>
      <c r="BF928" s="76"/>
      <c r="BG928" s="76"/>
      <c r="BH928" s="76"/>
      <c r="BI928" s="76"/>
      <c r="BJ928" s="76"/>
      <c r="BK928" s="76"/>
      <c r="BL928" s="76"/>
      <c r="BM928" s="76"/>
      <c r="BN928" s="76"/>
      <c r="BO928" s="76"/>
      <c r="BP928" s="76"/>
    </row>
    <row r="929" spans="1:68" ht="15.75" customHeight="1" x14ac:dyDescent="0.3">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c r="AT929" s="76"/>
      <c r="AU929" s="76"/>
      <c r="AV929" s="76"/>
      <c r="AW929" s="76"/>
      <c r="AX929" s="76"/>
      <c r="AY929" s="76"/>
      <c r="AZ929" s="76"/>
      <c r="BA929" s="76"/>
      <c r="BB929" s="76"/>
      <c r="BC929" s="76"/>
      <c r="BD929" s="76"/>
      <c r="BE929" s="76"/>
      <c r="BF929" s="76"/>
      <c r="BG929" s="76"/>
      <c r="BH929" s="76"/>
      <c r="BI929" s="76"/>
      <c r="BJ929" s="76"/>
      <c r="BK929" s="76"/>
      <c r="BL929" s="76"/>
      <c r="BM929" s="76"/>
      <c r="BN929" s="76"/>
      <c r="BO929" s="76"/>
      <c r="BP929" s="76"/>
    </row>
    <row r="930" spans="1:68" ht="15.75" customHeight="1" x14ac:dyDescent="0.3">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c r="AT930" s="76"/>
      <c r="AU930" s="76"/>
      <c r="AV930" s="76"/>
      <c r="AW930" s="76"/>
      <c r="AX930" s="76"/>
      <c r="AY930" s="76"/>
      <c r="AZ930" s="76"/>
      <c r="BA930" s="76"/>
      <c r="BB930" s="76"/>
      <c r="BC930" s="76"/>
      <c r="BD930" s="76"/>
      <c r="BE930" s="76"/>
      <c r="BF930" s="76"/>
      <c r="BG930" s="76"/>
      <c r="BH930" s="76"/>
      <c r="BI930" s="76"/>
      <c r="BJ930" s="76"/>
      <c r="BK930" s="76"/>
      <c r="BL930" s="76"/>
      <c r="BM930" s="76"/>
      <c r="BN930" s="76"/>
      <c r="BO930" s="76"/>
      <c r="BP930" s="76"/>
    </row>
    <row r="931" spans="1:68" ht="15.75" customHeight="1" x14ac:dyDescent="0.3">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row>
    <row r="932" spans="1:68" ht="15.75" customHeight="1" x14ac:dyDescent="0.3">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c r="AR932" s="76"/>
      <c r="AS932" s="76"/>
      <c r="AT932" s="76"/>
      <c r="AU932" s="76"/>
      <c r="AV932" s="76"/>
      <c r="AW932" s="76"/>
      <c r="AX932" s="76"/>
      <c r="AY932" s="76"/>
      <c r="AZ932" s="76"/>
      <c r="BA932" s="76"/>
      <c r="BB932" s="76"/>
      <c r="BC932" s="76"/>
      <c r="BD932" s="76"/>
      <c r="BE932" s="76"/>
      <c r="BF932" s="76"/>
      <c r="BG932" s="76"/>
      <c r="BH932" s="76"/>
      <c r="BI932" s="76"/>
      <c r="BJ932" s="76"/>
      <c r="BK932" s="76"/>
      <c r="BL932" s="76"/>
      <c r="BM932" s="76"/>
      <c r="BN932" s="76"/>
      <c r="BO932" s="76"/>
      <c r="BP932" s="76"/>
    </row>
    <row r="933" spans="1:68" ht="15.75" customHeight="1" x14ac:dyDescent="0.3">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c r="AT933" s="76"/>
      <c r="AU933" s="76"/>
      <c r="AV933" s="76"/>
      <c r="AW933" s="76"/>
      <c r="AX933" s="76"/>
      <c r="AY933" s="76"/>
      <c r="AZ933" s="76"/>
      <c r="BA933" s="76"/>
      <c r="BB933" s="76"/>
      <c r="BC933" s="76"/>
      <c r="BD933" s="76"/>
      <c r="BE933" s="76"/>
      <c r="BF933" s="76"/>
      <c r="BG933" s="76"/>
      <c r="BH933" s="76"/>
      <c r="BI933" s="76"/>
      <c r="BJ933" s="76"/>
      <c r="BK933" s="76"/>
      <c r="BL933" s="76"/>
      <c r="BM933" s="76"/>
      <c r="BN933" s="76"/>
      <c r="BO933" s="76"/>
      <c r="BP933" s="76"/>
    </row>
    <row r="934" spans="1:68" ht="15.75" customHeight="1" x14ac:dyDescent="0.3">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c r="AR934" s="76"/>
      <c r="AS934" s="76"/>
      <c r="AT934" s="76"/>
      <c r="AU934" s="76"/>
      <c r="AV934" s="76"/>
      <c r="AW934" s="76"/>
      <c r="AX934" s="76"/>
      <c r="AY934" s="76"/>
      <c r="AZ934" s="76"/>
      <c r="BA934" s="76"/>
      <c r="BB934" s="76"/>
      <c r="BC934" s="76"/>
      <c r="BD934" s="76"/>
      <c r="BE934" s="76"/>
      <c r="BF934" s="76"/>
      <c r="BG934" s="76"/>
      <c r="BH934" s="76"/>
      <c r="BI934" s="76"/>
      <c r="BJ934" s="76"/>
      <c r="BK934" s="76"/>
      <c r="BL934" s="76"/>
      <c r="BM934" s="76"/>
      <c r="BN934" s="76"/>
      <c r="BO934" s="76"/>
      <c r="BP934" s="76"/>
    </row>
    <row r="935" spans="1:68" ht="15.75" customHeight="1" x14ac:dyDescent="0.3">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c r="AR935" s="76"/>
      <c r="AS935" s="76"/>
      <c r="AT935" s="76"/>
      <c r="AU935" s="76"/>
      <c r="AV935" s="76"/>
      <c r="AW935" s="76"/>
      <c r="AX935" s="76"/>
      <c r="AY935" s="76"/>
      <c r="AZ935" s="76"/>
      <c r="BA935" s="76"/>
      <c r="BB935" s="76"/>
      <c r="BC935" s="76"/>
      <c r="BD935" s="76"/>
      <c r="BE935" s="76"/>
      <c r="BF935" s="76"/>
      <c r="BG935" s="76"/>
      <c r="BH935" s="76"/>
      <c r="BI935" s="76"/>
      <c r="BJ935" s="76"/>
      <c r="BK935" s="76"/>
      <c r="BL935" s="76"/>
      <c r="BM935" s="76"/>
      <c r="BN935" s="76"/>
      <c r="BO935" s="76"/>
      <c r="BP935" s="76"/>
    </row>
    <row r="936" spans="1:68" ht="15.75" customHeight="1" x14ac:dyDescent="0.3">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c r="AT936" s="76"/>
      <c r="AU936" s="76"/>
      <c r="AV936" s="76"/>
      <c r="AW936" s="76"/>
      <c r="AX936" s="76"/>
      <c r="AY936" s="76"/>
      <c r="AZ936" s="76"/>
      <c r="BA936" s="76"/>
      <c r="BB936" s="76"/>
      <c r="BC936" s="76"/>
      <c r="BD936" s="76"/>
      <c r="BE936" s="76"/>
      <c r="BF936" s="76"/>
      <c r="BG936" s="76"/>
      <c r="BH936" s="76"/>
      <c r="BI936" s="76"/>
      <c r="BJ936" s="76"/>
      <c r="BK936" s="76"/>
      <c r="BL936" s="76"/>
      <c r="BM936" s="76"/>
      <c r="BN936" s="76"/>
      <c r="BO936" s="76"/>
      <c r="BP936" s="76"/>
    </row>
    <row r="937" spans="1:68" ht="15.75" customHeight="1" x14ac:dyDescent="0.3">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c r="AT937" s="76"/>
      <c r="AU937" s="76"/>
      <c r="AV937" s="76"/>
      <c r="AW937" s="76"/>
      <c r="AX937" s="76"/>
      <c r="AY937" s="76"/>
      <c r="AZ937" s="76"/>
      <c r="BA937" s="76"/>
      <c r="BB937" s="76"/>
      <c r="BC937" s="76"/>
      <c r="BD937" s="76"/>
      <c r="BE937" s="76"/>
      <c r="BF937" s="76"/>
      <c r="BG937" s="76"/>
      <c r="BH937" s="76"/>
      <c r="BI937" s="76"/>
      <c r="BJ937" s="76"/>
      <c r="BK937" s="76"/>
      <c r="BL937" s="76"/>
      <c r="BM937" s="76"/>
      <c r="BN937" s="76"/>
      <c r="BO937" s="76"/>
      <c r="BP937" s="76"/>
    </row>
    <row r="938" spans="1:68" ht="15.75" customHeight="1" x14ac:dyDescent="0.3">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c r="AT938" s="76"/>
      <c r="AU938" s="76"/>
      <c r="AV938" s="76"/>
      <c r="AW938" s="76"/>
      <c r="AX938" s="76"/>
      <c r="AY938" s="76"/>
      <c r="AZ938" s="76"/>
      <c r="BA938" s="76"/>
      <c r="BB938" s="76"/>
      <c r="BC938" s="76"/>
      <c r="BD938" s="76"/>
      <c r="BE938" s="76"/>
      <c r="BF938" s="76"/>
      <c r="BG938" s="76"/>
      <c r="BH938" s="76"/>
      <c r="BI938" s="76"/>
      <c r="BJ938" s="76"/>
      <c r="BK938" s="76"/>
      <c r="BL938" s="76"/>
      <c r="BM938" s="76"/>
      <c r="BN938" s="76"/>
      <c r="BO938" s="76"/>
      <c r="BP938" s="76"/>
    </row>
    <row r="939" spans="1:68" ht="15.75" customHeight="1" x14ac:dyDescent="0.3">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c r="AT939" s="76"/>
      <c r="AU939" s="76"/>
      <c r="AV939" s="76"/>
      <c r="AW939" s="76"/>
      <c r="AX939" s="76"/>
      <c r="AY939" s="76"/>
      <c r="AZ939" s="76"/>
      <c r="BA939" s="76"/>
      <c r="BB939" s="76"/>
      <c r="BC939" s="76"/>
      <c r="BD939" s="76"/>
      <c r="BE939" s="76"/>
      <c r="BF939" s="76"/>
      <c r="BG939" s="76"/>
      <c r="BH939" s="76"/>
      <c r="BI939" s="76"/>
      <c r="BJ939" s="76"/>
      <c r="BK939" s="76"/>
      <c r="BL939" s="76"/>
      <c r="BM939" s="76"/>
      <c r="BN939" s="76"/>
      <c r="BO939" s="76"/>
      <c r="BP939" s="76"/>
    </row>
    <row r="940" spans="1:68" ht="15.75" customHeight="1" x14ac:dyDescent="0.3">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c r="AT940" s="76"/>
      <c r="AU940" s="76"/>
      <c r="AV940" s="76"/>
      <c r="AW940" s="76"/>
      <c r="AX940" s="76"/>
      <c r="AY940" s="76"/>
      <c r="AZ940" s="76"/>
      <c r="BA940" s="76"/>
      <c r="BB940" s="76"/>
      <c r="BC940" s="76"/>
      <c r="BD940" s="76"/>
      <c r="BE940" s="76"/>
      <c r="BF940" s="76"/>
      <c r="BG940" s="76"/>
      <c r="BH940" s="76"/>
      <c r="BI940" s="76"/>
      <c r="BJ940" s="76"/>
      <c r="BK940" s="76"/>
      <c r="BL940" s="76"/>
      <c r="BM940" s="76"/>
      <c r="BN940" s="76"/>
      <c r="BO940" s="76"/>
      <c r="BP940" s="76"/>
    </row>
    <row r="941" spans="1:68" ht="15.75" customHeight="1" x14ac:dyDescent="0.3">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c r="AT941" s="76"/>
      <c r="AU941" s="76"/>
      <c r="AV941" s="76"/>
      <c r="AW941" s="76"/>
      <c r="AX941" s="76"/>
      <c r="AY941" s="76"/>
      <c r="AZ941" s="76"/>
      <c r="BA941" s="76"/>
      <c r="BB941" s="76"/>
      <c r="BC941" s="76"/>
      <c r="BD941" s="76"/>
      <c r="BE941" s="76"/>
      <c r="BF941" s="76"/>
      <c r="BG941" s="76"/>
      <c r="BH941" s="76"/>
      <c r="BI941" s="76"/>
      <c r="BJ941" s="76"/>
      <c r="BK941" s="76"/>
      <c r="BL941" s="76"/>
      <c r="BM941" s="76"/>
      <c r="BN941" s="76"/>
      <c r="BO941" s="76"/>
      <c r="BP941" s="76"/>
    </row>
    <row r="942" spans="1:68" ht="15.75" customHeight="1" x14ac:dyDescent="0.3">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c r="AT942" s="76"/>
      <c r="AU942" s="76"/>
      <c r="AV942" s="76"/>
      <c r="AW942" s="76"/>
      <c r="AX942" s="76"/>
      <c r="AY942" s="76"/>
      <c r="AZ942" s="76"/>
      <c r="BA942" s="76"/>
      <c r="BB942" s="76"/>
      <c r="BC942" s="76"/>
      <c r="BD942" s="76"/>
      <c r="BE942" s="76"/>
      <c r="BF942" s="76"/>
      <c r="BG942" s="76"/>
      <c r="BH942" s="76"/>
      <c r="BI942" s="76"/>
      <c r="BJ942" s="76"/>
      <c r="BK942" s="76"/>
      <c r="BL942" s="76"/>
      <c r="BM942" s="76"/>
      <c r="BN942" s="76"/>
      <c r="BO942" s="76"/>
      <c r="BP942" s="76"/>
    </row>
    <row r="943" spans="1:68" ht="15.75" customHeight="1" x14ac:dyDescent="0.3">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c r="AT943" s="76"/>
      <c r="AU943" s="76"/>
      <c r="AV943" s="76"/>
      <c r="AW943" s="76"/>
      <c r="AX943" s="76"/>
      <c r="AY943" s="76"/>
      <c r="AZ943" s="76"/>
      <c r="BA943" s="76"/>
      <c r="BB943" s="76"/>
      <c r="BC943" s="76"/>
      <c r="BD943" s="76"/>
      <c r="BE943" s="76"/>
      <c r="BF943" s="76"/>
      <c r="BG943" s="76"/>
      <c r="BH943" s="76"/>
      <c r="BI943" s="76"/>
      <c r="BJ943" s="76"/>
      <c r="BK943" s="76"/>
      <c r="BL943" s="76"/>
      <c r="BM943" s="76"/>
      <c r="BN943" s="76"/>
      <c r="BO943" s="76"/>
      <c r="BP943" s="76"/>
    </row>
    <row r="944" spans="1:68" ht="15.75" customHeight="1" x14ac:dyDescent="0.3">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c r="AT944" s="76"/>
      <c r="AU944" s="76"/>
      <c r="AV944" s="76"/>
      <c r="AW944" s="76"/>
      <c r="AX944" s="76"/>
      <c r="AY944" s="76"/>
      <c r="AZ944" s="76"/>
      <c r="BA944" s="76"/>
      <c r="BB944" s="76"/>
      <c r="BC944" s="76"/>
      <c r="BD944" s="76"/>
      <c r="BE944" s="76"/>
      <c r="BF944" s="76"/>
      <c r="BG944" s="76"/>
      <c r="BH944" s="76"/>
      <c r="BI944" s="76"/>
      <c r="BJ944" s="76"/>
      <c r="BK944" s="76"/>
      <c r="BL944" s="76"/>
      <c r="BM944" s="76"/>
      <c r="BN944" s="76"/>
      <c r="BO944" s="76"/>
      <c r="BP944" s="76"/>
    </row>
    <row r="945" spans="1:68" ht="15.75" customHeight="1" x14ac:dyDescent="0.3">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c r="AT945" s="76"/>
      <c r="AU945" s="76"/>
      <c r="AV945" s="76"/>
      <c r="AW945" s="76"/>
      <c r="AX945" s="76"/>
      <c r="AY945" s="76"/>
      <c r="AZ945" s="76"/>
      <c r="BA945" s="76"/>
      <c r="BB945" s="76"/>
      <c r="BC945" s="76"/>
      <c r="BD945" s="76"/>
      <c r="BE945" s="76"/>
      <c r="BF945" s="76"/>
      <c r="BG945" s="76"/>
      <c r="BH945" s="76"/>
      <c r="BI945" s="76"/>
      <c r="BJ945" s="76"/>
      <c r="BK945" s="76"/>
      <c r="BL945" s="76"/>
      <c r="BM945" s="76"/>
      <c r="BN945" s="76"/>
      <c r="BO945" s="76"/>
      <c r="BP945" s="76"/>
    </row>
    <row r="946" spans="1:68" ht="15.75" customHeight="1" x14ac:dyDescent="0.3">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c r="AT946" s="76"/>
      <c r="AU946" s="76"/>
      <c r="AV946" s="76"/>
      <c r="AW946" s="76"/>
      <c r="AX946" s="76"/>
      <c r="AY946" s="76"/>
      <c r="AZ946" s="76"/>
      <c r="BA946" s="76"/>
      <c r="BB946" s="76"/>
      <c r="BC946" s="76"/>
      <c r="BD946" s="76"/>
      <c r="BE946" s="76"/>
      <c r="BF946" s="76"/>
      <c r="BG946" s="76"/>
      <c r="BH946" s="76"/>
      <c r="BI946" s="76"/>
      <c r="BJ946" s="76"/>
      <c r="BK946" s="76"/>
      <c r="BL946" s="76"/>
      <c r="BM946" s="76"/>
      <c r="BN946" s="76"/>
      <c r="BO946" s="76"/>
      <c r="BP946" s="76"/>
    </row>
    <row r="947" spans="1:68" ht="15.75" customHeight="1" x14ac:dyDescent="0.3">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c r="AT947" s="76"/>
      <c r="AU947" s="76"/>
      <c r="AV947" s="76"/>
      <c r="AW947" s="76"/>
      <c r="AX947" s="76"/>
      <c r="AY947" s="76"/>
      <c r="AZ947" s="76"/>
      <c r="BA947" s="76"/>
      <c r="BB947" s="76"/>
      <c r="BC947" s="76"/>
      <c r="BD947" s="76"/>
      <c r="BE947" s="76"/>
      <c r="BF947" s="76"/>
      <c r="BG947" s="76"/>
      <c r="BH947" s="76"/>
      <c r="BI947" s="76"/>
      <c r="BJ947" s="76"/>
      <c r="BK947" s="76"/>
      <c r="BL947" s="76"/>
      <c r="BM947" s="76"/>
      <c r="BN947" s="76"/>
      <c r="BO947" s="76"/>
      <c r="BP947" s="76"/>
    </row>
    <row r="948" spans="1:68" ht="15.75" customHeight="1" x14ac:dyDescent="0.3">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c r="AT948" s="76"/>
      <c r="AU948" s="76"/>
      <c r="AV948" s="76"/>
      <c r="AW948" s="76"/>
      <c r="AX948" s="76"/>
      <c r="AY948" s="76"/>
      <c r="AZ948" s="76"/>
      <c r="BA948" s="76"/>
      <c r="BB948" s="76"/>
      <c r="BC948" s="76"/>
      <c r="BD948" s="76"/>
      <c r="BE948" s="76"/>
      <c r="BF948" s="76"/>
      <c r="BG948" s="76"/>
      <c r="BH948" s="76"/>
      <c r="BI948" s="76"/>
      <c r="BJ948" s="76"/>
      <c r="BK948" s="76"/>
      <c r="BL948" s="76"/>
      <c r="BM948" s="76"/>
      <c r="BN948" s="76"/>
      <c r="BO948" s="76"/>
      <c r="BP948" s="76"/>
    </row>
    <row r="949" spans="1:68" ht="15.75" customHeight="1" x14ac:dyDescent="0.3">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c r="AT949" s="76"/>
      <c r="AU949" s="76"/>
      <c r="AV949" s="76"/>
      <c r="AW949" s="76"/>
      <c r="AX949" s="76"/>
      <c r="AY949" s="76"/>
      <c r="AZ949" s="76"/>
      <c r="BA949" s="76"/>
      <c r="BB949" s="76"/>
      <c r="BC949" s="76"/>
      <c r="BD949" s="76"/>
      <c r="BE949" s="76"/>
      <c r="BF949" s="76"/>
      <c r="BG949" s="76"/>
      <c r="BH949" s="76"/>
      <c r="BI949" s="76"/>
      <c r="BJ949" s="76"/>
      <c r="BK949" s="76"/>
      <c r="BL949" s="76"/>
      <c r="BM949" s="76"/>
      <c r="BN949" s="76"/>
      <c r="BO949" s="76"/>
      <c r="BP949" s="76"/>
    </row>
    <row r="950" spans="1:68" ht="15.75" customHeight="1" x14ac:dyDescent="0.3">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c r="AR950" s="76"/>
      <c r="AS950" s="76"/>
      <c r="AT950" s="76"/>
      <c r="AU950" s="76"/>
      <c r="AV950" s="76"/>
      <c r="AW950" s="76"/>
      <c r="AX950" s="76"/>
      <c r="AY950" s="76"/>
      <c r="AZ950" s="76"/>
      <c r="BA950" s="76"/>
      <c r="BB950" s="76"/>
      <c r="BC950" s="76"/>
      <c r="BD950" s="76"/>
      <c r="BE950" s="76"/>
      <c r="BF950" s="76"/>
      <c r="BG950" s="76"/>
      <c r="BH950" s="76"/>
      <c r="BI950" s="76"/>
      <c r="BJ950" s="76"/>
      <c r="BK950" s="76"/>
      <c r="BL950" s="76"/>
      <c r="BM950" s="76"/>
      <c r="BN950" s="76"/>
      <c r="BO950" s="76"/>
      <c r="BP950" s="76"/>
    </row>
    <row r="951" spans="1:68" ht="15.75" customHeight="1" x14ac:dyDescent="0.3">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c r="AT951" s="76"/>
      <c r="AU951" s="76"/>
      <c r="AV951" s="76"/>
      <c r="AW951" s="76"/>
      <c r="AX951" s="76"/>
      <c r="AY951" s="76"/>
      <c r="AZ951" s="76"/>
      <c r="BA951" s="76"/>
      <c r="BB951" s="76"/>
      <c r="BC951" s="76"/>
      <c r="BD951" s="76"/>
      <c r="BE951" s="76"/>
      <c r="BF951" s="76"/>
      <c r="BG951" s="76"/>
      <c r="BH951" s="76"/>
      <c r="BI951" s="76"/>
      <c r="BJ951" s="76"/>
      <c r="BK951" s="76"/>
      <c r="BL951" s="76"/>
      <c r="BM951" s="76"/>
      <c r="BN951" s="76"/>
      <c r="BO951" s="76"/>
      <c r="BP951" s="76"/>
    </row>
    <row r="952" spans="1:68" ht="15.75" customHeight="1" x14ac:dyDescent="0.3">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c r="AT952" s="76"/>
      <c r="AU952" s="76"/>
      <c r="AV952" s="76"/>
      <c r="AW952" s="76"/>
      <c r="AX952" s="76"/>
      <c r="AY952" s="76"/>
      <c r="AZ952" s="76"/>
      <c r="BA952" s="76"/>
      <c r="BB952" s="76"/>
      <c r="BC952" s="76"/>
      <c r="BD952" s="76"/>
      <c r="BE952" s="76"/>
      <c r="BF952" s="76"/>
      <c r="BG952" s="76"/>
      <c r="BH952" s="76"/>
      <c r="BI952" s="76"/>
      <c r="BJ952" s="76"/>
      <c r="BK952" s="76"/>
      <c r="BL952" s="76"/>
      <c r="BM952" s="76"/>
      <c r="BN952" s="76"/>
      <c r="BO952" s="76"/>
      <c r="BP952" s="76"/>
    </row>
    <row r="953" spans="1:68" ht="15.75" customHeight="1" x14ac:dyDescent="0.3">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c r="AT953" s="76"/>
      <c r="AU953" s="76"/>
      <c r="AV953" s="76"/>
      <c r="AW953" s="76"/>
      <c r="AX953" s="76"/>
      <c r="AY953" s="76"/>
      <c r="AZ953" s="76"/>
      <c r="BA953" s="76"/>
      <c r="BB953" s="76"/>
      <c r="BC953" s="76"/>
      <c r="BD953" s="76"/>
      <c r="BE953" s="76"/>
      <c r="BF953" s="76"/>
      <c r="BG953" s="76"/>
      <c r="BH953" s="76"/>
      <c r="BI953" s="76"/>
      <c r="BJ953" s="76"/>
      <c r="BK953" s="76"/>
      <c r="BL953" s="76"/>
      <c r="BM953" s="76"/>
      <c r="BN953" s="76"/>
      <c r="BO953" s="76"/>
      <c r="BP953" s="76"/>
    </row>
    <row r="954" spans="1:68" ht="15.75" customHeight="1" x14ac:dyDescent="0.3">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c r="AT954" s="76"/>
      <c r="AU954" s="76"/>
      <c r="AV954" s="76"/>
      <c r="AW954" s="76"/>
      <c r="AX954" s="76"/>
      <c r="AY954" s="76"/>
      <c r="AZ954" s="76"/>
      <c r="BA954" s="76"/>
      <c r="BB954" s="76"/>
      <c r="BC954" s="76"/>
      <c r="BD954" s="76"/>
      <c r="BE954" s="76"/>
      <c r="BF954" s="76"/>
      <c r="BG954" s="76"/>
      <c r="BH954" s="76"/>
      <c r="BI954" s="76"/>
      <c r="BJ954" s="76"/>
      <c r="BK954" s="76"/>
      <c r="BL954" s="76"/>
      <c r="BM954" s="76"/>
      <c r="BN954" s="76"/>
      <c r="BO954" s="76"/>
      <c r="BP954" s="76"/>
    </row>
    <row r="955" spans="1:68" ht="15.75" customHeight="1" x14ac:dyDescent="0.3">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c r="AT955" s="76"/>
      <c r="AU955" s="76"/>
      <c r="AV955" s="76"/>
      <c r="AW955" s="76"/>
      <c r="AX955" s="76"/>
      <c r="AY955" s="76"/>
      <c r="AZ955" s="76"/>
      <c r="BA955" s="76"/>
      <c r="BB955" s="76"/>
      <c r="BC955" s="76"/>
      <c r="BD955" s="76"/>
      <c r="BE955" s="76"/>
      <c r="BF955" s="76"/>
      <c r="BG955" s="76"/>
      <c r="BH955" s="76"/>
      <c r="BI955" s="76"/>
      <c r="BJ955" s="76"/>
      <c r="BK955" s="76"/>
      <c r="BL955" s="76"/>
      <c r="BM955" s="76"/>
      <c r="BN955" s="76"/>
      <c r="BO955" s="76"/>
      <c r="BP955" s="76"/>
    </row>
    <row r="956" spans="1:68" ht="15.75" customHeight="1" x14ac:dyDescent="0.3">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c r="AT956" s="76"/>
      <c r="AU956" s="76"/>
      <c r="AV956" s="76"/>
      <c r="AW956" s="76"/>
      <c r="AX956" s="76"/>
      <c r="AY956" s="76"/>
      <c r="AZ956" s="76"/>
      <c r="BA956" s="76"/>
      <c r="BB956" s="76"/>
      <c r="BC956" s="76"/>
      <c r="BD956" s="76"/>
      <c r="BE956" s="76"/>
      <c r="BF956" s="76"/>
      <c r="BG956" s="76"/>
      <c r="BH956" s="76"/>
      <c r="BI956" s="76"/>
      <c r="BJ956" s="76"/>
      <c r="BK956" s="76"/>
      <c r="BL956" s="76"/>
      <c r="BM956" s="76"/>
      <c r="BN956" s="76"/>
      <c r="BO956" s="76"/>
      <c r="BP956" s="76"/>
    </row>
    <row r="957" spans="1:68" ht="15.75" customHeight="1" x14ac:dyDescent="0.3">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row>
    <row r="958" spans="1:68" ht="15.75" customHeight="1" x14ac:dyDescent="0.3">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row>
    <row r="959" spans="1:68" ht="15.75" customHeight="1" x14ac:dyDescent="0.3">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c r="AT959" s="76"/>
      <c r="AU959" s="76"/>
      <c r="AV959" s="76"/>
      <c r="AW959" s="76"/>
      <c r="AX959" s="76"/>
      <c r="AY959" s="76"/>
      <c r="AZ959" s="76"/>
      <c r="BA959" s="76"/>
      <c r="BB959" s="76"/>
      <c r="BC959" s="76"/>
      <c r="BD959" s="76"/>
      <c r="BE959" s="76"/>
      <c r="BF959" s="76"/>
      <c r="BG959" s="76"/>
      <c r="BH959" s="76"/>
      <c r="BI959" s="76"/>
      <c r="BJ959" s="76"/>
      <c r="BK959" s="76"/>
      <c r="BL959" s="76"/>
      <c r="BM959" s="76"/>
      <c r="BN959" s="76"/>
      <c r="BO959" s="76"/>
      <c r="BP959" s="76"/>
    </row>
    <row r="960" spans="1:68" ht="15.75" customHeight="1" x14ac:dyDescent="0.3">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c r="AT960" s="76"/>
      <c r="AU960" s="76"/>
      <c r="AV960" s="76"/>
      <c r="AW960" s="76"/>
      <c r="AX960" s="76"/>
      <c r="AY960" s="76"/>
      <c r="AZ960" s="76"/>
      <c r="BA960" s="76"/>
      <c r="BB960" s="76"/>
      <c r="BC960" s="76"/>
      <c r="BD960" s="76"/>
      <c r="BE960" s="76"/>
      <c r="BF960" s="76"/>
      <c r="BG960" s="76"/>
      <c r="BH960" s="76"/>
      <c r="BI960" s="76"/>
      <c r="BJ960" s="76"/>
      <c r="BK960" s="76"/>
      <c r="BL960" s="76"/>
      <c r="BM960" s="76"/>
      <c r="BN960" s="76"/>
      <c r="BO960" s="76"/>
      <c r="BP960" s="76"/>
    </row>
    <row r="961" spans="1:68" ht="15.75" customHeight="1" x14ac:dyDescent="0.3">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c r="AR961" s="76"/>
      <c r="AS961" s="76"/>
      <c r="AT961" s="76"/>
      <c r="AU961" s="76"/>
      <c r="AV961" s="76"/>
      <c r="AW961" s="76"/>
      <c r="AX961" s="76"/>
      <c r="AY961" s="76"/>
      <c r="AZ961" s="76"/>
      <c r="BA961" s="76"/>
      <c r="BB961" s="76"/>
      <c r="BC961" s="76"/>
      <c r="BD961" s="76"/>
      <c r="BE961" s="76"/>
      <c r="BF961" s="76"/>
      <c r="BG961" s="76"/>
      <c r="BH961" s="76"/>
      <c r="BI961" s="76"/>
      <c r="BJ961" s="76"/>
      <c r="BK961" s="76"/>
      <c r="BL961" s="76"/>
      <c r="BM961" s="76"/>
      <c r="BN961" s="76"/>
      <c r="BO961" s="76"/>
      <c r="BP961" s="76"/>
    </row>
    <row r="962" spans="1:68" ht="15.75" customHeight="1" x14ac:dyDescent="0.3">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c r="AT962" s="76"/>
      <c r="AU962" s="76"/>
      <c r="AV962" s="76"/>
      <c r="AW962" s="76"/>
      <c r="AX962" s="76"/>
      <c r="AY962" s="76"/>
      <c r="AZ962" s="76"/>
      <c r="BA962" s="76"/>
      <c r="BB962" s="76"/>
      <c r="BC962" s="76"/>
      <c r="BD962" s="76"/>
      <c r="BE962" s="76"/>
      <c r="BF962" s="76"/>
      <c r="BG962" s="76"/>
      <c r="BH962" s="76"/>
      <c r="BI962" s="76"/>
      <c r="BJ962" s="76"/>
      <c r="BK962" s="76"/>
      <c r="BL962" s="76"/>
      <c r="BM962" s="76"/>
      <c r="BN962" s="76"/>
      <c r="BO962" s="76"/>
      <c r="BP962" s="76"/>
    </row>
    <row r="963" spans="1:68" ht="15.75" customHeight="1" x14ac:dyDescent="0.3">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c r="AT963" s="76"/>
      <c r="AU963" s="76"/>
      <c r="AV963" s="76"/>
      <c r="AW963" s="76"/>
      <c r="AX963" s="76"/>
      <c r="AY963" s="76"/>
      <c r="AZ963" s="76"/>
      <c r="BA963" s="76"/>
      <c r="BB963" s="76"/>
      <c r="BC963" s="76"/>
      <c r="BD963" s="76"/>
      <c r="BE963" s="76"/>
      <c r="BF963" s="76"/>
      <c r="BG963" s="76"/>
      <c r="BH963" s="76"/>
      <c r="BI963" s="76"/>
      <c r="BJ963" s="76"/>
      <c r="BK963" s="76"/>
      <c r="BL963" s="76"/>
      <c r="BM963" s="76"/>
      <c r="BN963" s="76"/>
      <c r="BO963" s="76"/>
      <c r="BP963" s="76"/>
    </row>
    <row r="964" spans="1:68" ht="15.75" customHeight="1" x14ac:dyDescent="0.3">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c r="AR964" s="76"/>
      <c r="AS964" s="76"/>
      <c r="AT964" s="76"/>
      <c r="AU964" s="76"/>
      <c r="AV964" s="76"/>
      <c r="AW964" s="76"/>
      <c r="AX964" s="76"/>
      <c r="AY964" s="76"/>
      <c r="AZ964" s="76"/>
      <c r="BA964" s="76"/>
      <c r="BB964" s="76"/>
      <c r="BC964" s="76"/>
      <c r="BD964" s="76"/>
      <c r="BE964" s="76"/>
      <c r="BF964" s="76"/>
      <c r="BG964" s="76"/>
      <c r="BH964" s="76"/>
      <c r="BI964" s="76"/>
      <c r="BJ964" s="76"/>
      <c r="BK964" s="76"/>
      <c r="BL964" s="76"/>
      <c r="BM964" s="76"/>
      <c r="BN964" s="76"/>
      <c r="BO964" s="76"/>
      <c r="BP964" s="76"/>
    </row>
    <row r="965" spans="1:68" ht="15.75" customHeight="1" x14ac:dyDescent="0.3">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c r="AT965" s="76"/>
      <c r="AU965" s="76"/>
      <c r="AV965" s="76"/>
      <c r="AW965" s="76"/>
      <c r="AX965" s="76"/>
      <c r="AY965" s="76"/>
      <c r="AZ965" s="76"/>
      <c r="BA965" s="76"/>
      <c r="BB965" s="76"/>
      <c r="BC965" s="76"/>
      <c r="BD965" s="76"/>
      <c r="BE965" s="76"/>
      <c r="BF965" s="76"/>
      <c r="BG965" s="76"/>
      <c r="BH965" s="76"/>
      <c r="BI965" s="76"/>
      <c r="BJ965" s="76"/>
      <c r="BK965" s="76"/>
      <c r="BL965" s="76"/>
      <c r="BM965" s="76"/>
      <c r="BN965" s="76"/>
      <c r="BO965" s="76"/>
      <c r="BP965" s="76"/>
    </row>
    <row r="966" spans="1:68" ht="15.75" customHeight="1" x14ac:dyDescent="0.3">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c r="AT966" s="76"/>
      <c r="AU966" s="76"/>
      <c r="AV966" s="76"/>
      <c r="AW966" s="76"/>
      <c r="AX966" s="76"/>
      <c r="AY966" s="76"/>
      <c r="AZ966" s="76"/>
      <c r="BA966" s="76"/>
      <c r="BB966" s="76"/>
      <c r="BC966" s="76"/>
      <c r="BD966" s="76"/>
      <c r="BE966" s="76"/>
      <c r="BF966" s="76"/>
      <c r="BG966" s="76"/>
      <c r="BH966" s="76"/>
      <c r="BI966" s="76"/>
      <c r="BJ966" s="76"/>
      <c r="BK966" s="76"/>
      <c r="BL966" s="76"/>
      <c r="BM966" s="76"/>
      <c r="BN966" s="76"/>
      <c r="BO966" s="76"/>
      <c r="BP966" s="76"/>
    </row>
    <row r="967" spans="1:68" ht="15.75" customHeight="1" x14ac:dyDescent="0.3">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c r="AT967" s="76"/>
      <c r="AU967" s="76"/>
      <c r="AV967" s="76"/>
      <c r="AW967" s="76"/>
      <c r="AX967" s="76"/>
      <c r="AY967" s="76"/>
      <c r="AZ967" s="76"/>
      <c r="BA967" s="76"/>
      <c r="BB967" s="76"/>
      <c r="BC967" s="76"/>
      <c r="BD967" s="76"/>
      <c r="BE967" s="76"/>
      <c r="BF967" s="76"/>
      <c r="BG967" s="76"/>
      <c r="BH967" s="76"/>
      <c r="BI967" s="76"/>
      <c r="BJ967" s="76"/>
      <c r="BK967" s="76"/>
      <c r="BL967" s="76"/>
      <c r="BM967" s="76"/>
      <c r="BN967" s="76"/>
      <c r="BO967" s="76"/>
      <c r="BP967" s="76"/>
    </row>
    <row r="968" spans="1:68" ht="15.75" customHeight="1" x14ac:dyDescent="0.3">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c r="AT968" s="76"/>
      <c r="AU968" s="76"/>
      <c r="AV968" s="76"/>
      <c r="AW968" s="76"/>
      <c r="AX968" s="76"/>
      <c r="AY968" s="76"/>
      <c r="AZ968" s="76"/>
      <c r="BA968" s="76"/>
      <c r="BB968" s="76"/>
      <c r="BC968" s="76"/>
      <c r="BD968" s="76"/>
      <c r="BE968" s="76"/>
      <c r="BF968" s="76"/>
      <c r="BG968" s="76"/>
      <c r="BH968" s="76"/>
      <c r="BI968" s="76"/>
      <c r="BJ968" s="76"/>
      <c r="BK968" s="76"/>
      <c r="BL968" s="76"/>
      <c r="BM968" s="76"/>
      <c r="BN968" s="76"/>
      <c r="BO968" s="76"/>
      <c r="BP968" s="76"/>
    </row>
    <row r="969" spans="1:68" ht="15.75" customHeight="1" x14ac:dyDescent="0.3">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c r="AT969" s="76"/>
      <c r="AU969" s="76"/>
      <c r="AV969" s="76"/>
      <c r="AW969" s="76"/>
      <c r="AX969" s="76"/>
      <c r="AY969" s="76"/>
      <c r="AZ969" s="76"/>
      <c r="BA969" s="76"/>
      <c r="BB969" s="76"/>
      <c r="BC969" s="76"/>
      <c r="BD969" s="76"/>
      <c r="BE969" s="76"/>
      <c r="BF969" s="76"/>
      <c r="BG969" s="76"/>
      <c r="BH969" s="76"/>
      <c r="BI969" s="76"/>
      <c r="BJ969" s="76"/>
      <c r="BK969" s="76"/>
      <c r="BL969" s="76"/>
      <c r="BM969" s="76"/>
      <c r="BN969" s="76"/>
      <c r="BO969" s="76"/>
      <c r="BP969" s="76"/>
    </row>
    <row r="970" spans="1:68" ht="15.75" customHeight="1" x14ac:dyDescent="0.3">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c r="AT970" s="76"/>
      <c r="AU970" s="76"/>
      <c r="AV970" s="76"/>
      <c r="AW970" s="76"/>
      <c r="AX970" s="76"/>
      <c r="AY970" s="76"/>
      <c r="AZ970" s="76"/>
      <c r="BA970" s="76"/>
      <c r="BB970" s="76"/>
      <c r="BC970" s="76"/>
      <c r="BD970" s="76"/>
      <c r="BE970" s="76"/>
      <c r="BF970" s="76"/>
      <c r="BG970" s="76"/>
      <c r="BH970" s="76"/>
      <c r="BI970" s="76"/>
      <c r="BJ970" s="76"/>
      <c r="BK970" s="76"/>
      <c r="BL970" s="76"/>
      <c r="BM970" s="76"/>
      <c r="BN970" s="76"/>
      <c r="BO970" s="76"/>
      <c r="BP970" s="76"/>
    </row>
    <row r="971" spans="1:68" ht="15.75" customHeight="1" x14ac:dyDescent="0.3">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c r="AT971" s="76"/>
      <c r="AU971" s="76"/>
      <c r="AV971" s="76"/>
      <c r="AW971" s="76"/>
      <c r="AX971" s="76"/>
      <c r="AY971" s="76"/>
      <c r="AZ971" s="76"/>
      <c r="BA971" s="76"/>
      <c r="BB971" s="76"/>
      <c r="BC971" s="76"/>
      <c r="BD971" s="76"/>
      <c r="BE971" s="76"/>
      <c r="BF971" s="76"/>
      <c r="BG971" s="76"/>
      <c r="BH971" s="76"/>
      <c r="BI971" s="76"/>
      <c r="BJ971" s="76"/>
      <c r="BK971" s="76"/>
      <c r="BL971" s="76"/>
      <c r="BM971" s="76"/>
      <c r="BN971" s="76"/>
      <c r="BO971" s="76"/>
      <c r="BP971" s="76"/>
    </row>
    <row r="972" spans="1:68" ht="15.75" customHeight="1" x14ac:dyDescent="0.3">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c r="AT972" s="76"/>
      <c r="AU972" s="76"/>
      <c r="AV972" s="76"/>
      <c r="AW972" s="76"/>
      <c r="AX972" s="76"/>
      <c r="AY972" s="76"/>
      <c r="AZ972" s="76"/>
      <c r="BA972" s="76"/>
      <c r="BB972" s="76"/>
      <c r="BC972" s="76"/>
      <c r="BD972" s="76"/>
      <c r="BE972" s="76"/>
      <c r="BF972" s="76"/>
      <c r="BG972" s="76"/>
      <c r="BH972" s="76"/>
      <c r="BI972" s="76"/>
      <c r="BJ972" s="76"/>
      <c r="BK972" s="76"/>
      <c r="BL972" s="76"/>
      <c r="BM972" s="76"/>
      <c r="BN972" s="76"/>
      <c r="BO972" s="76"/>
      <c r="BP972" s="76"/>
    </row>
    <row r="973" spans="1:68" ht="15.75" customHeight="1" x14ac:dyDescent="0.3">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c r="AR973" s="76"/>
      <c r="AS973" s="76"/>
      <c r="AT973" s="76"/>
      <c r="AU973" s="76"/>
      <c r="AV973" s="76"/>
      <c r="AW973" s="76"/>
      <c r="AX973" s="76"/>
      <c r="AY973" s="76"/>
      <c r="AZ973" s="76"/>
      <c r="BA973" s="76"/>
      <c r="BB973" s="76"/>
      <c r="BC973" s="76"/>
      <c r="BD973" s="76"/>
      <c r="BE973" s="76"/>
      <c r="BF973" s="76"/>
      <c r="BG973" s="76"/>
      <c r="BH973" s="76"/>
      <c r="BI973" s="76"/>
      <c r="BJ973" s="76"/>
      <c r="BK973" s="76"/>
      <c r="BL973" s="76"/>
      <c r="BM973" s="76"/>
      <c r="BN973" s="76"/>
      <c r="BO973" s="76"/>
      <c r="BP973" s="76"/>
    </row>
    <row r="974" spans="1:68" ht="15.75" customHeight="1" x14ac:dyDescent="0.3">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c r="AT974" s="76"/>
      <c r="AU974" s="76"/>
      <c r="AV974" s="76"/>
      <c r="AW974" s="76"/>
      <c r="AX974" s="76"/>
      <c r="AY974" s="76"/>
      <c r="AZ974" s="76"/>
      <c r="BA974" s="76"/>
      <c r="BB974" s="76"/>
      <c r="BC974" s="76"/>
      <c r="BD974" s="76"/>
      <c r="BE974" s="76"/>
      <c r="BF974" s="76"/>
      <c r="BG974" s="76"/>
      <c r="BH974" s="76"/>
      <c r="BI974" s="76"/>
      <c r="BJ974" s="76"/>
      <c r="BK974" s="76"/>
      <c r="BL974" s="76"/>
      <c r="BM974" s="76"/>
      <c r="BN974" s="76"/>
      <c r="BO974" s="76"/>
      <c r="BP974" s="76"/>
    </row>
    <row r="975" spans="1:68" ht="15.75" customHeight="1" x14ac:dyDescent="0.3">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c r="AR975" s="76"/>
      <c r="AS975" s="76"/>
      <c r="AT975" s="76"/>
      <c r="AU975" s="76"/>
      <c r="AV975" s="76"/>
      <c r="AW975" s="76"/>
      <c r="AX975" s="76"/>
      <c r="AY975" s="76"/>
      <c r="AZ975" s="76"/>
      <c r="BA975" s="76"/>
      <c r="BB975" s="76"/>
      <c r="BC975" s="76"/>
      <c r="BD975" s="76"/>
      <c r="BE975" s="76"/>
      <c r="BF975" s="76"/>
      <c r="BG975" s="76"/>
      <c r="BH975" s="76"/>
      <c r="BI975" s="76"/>
      <c r="BJ975" s="76"/>
      <c r="BK975" s="76"/>
      <c r="BL975" s="76"/>
      <c r="BM975" s="76"/>
      <c r="BN975" s="76"/>
      <c r="BO975" s="76"/>
      <c r="BP975" s="76"/>
    </row>
    <row r="976" spans="1:68" ht="15.75" customHeight="1" x14ac:dyDescent="0.3">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c r="AT976" s="76"/>
      <c r="AU976" s="76"/>
      <c r="AV976" s="76"/>
      <c r="AW976" s="76"/>
      <c r="AX976" s="76"/>
      <c r="AY976" s="76"/>
      <c r="AZ976" s="76"/>
      <c r="BA976" s="76"/>
      <c r="BB976" s="76"/>
      <c r="BC976" s="76"/>
      <c r="BD976" s="76"/>
      <c r="BE976" s="76"/>
      <c r="BF976" s="76"/>
      <c r="BG976" s="76"/>
      <c r="BH976" s="76"/>
      <c r="BI976" s="76"/>
      <c r="BJ976" s="76"/>
      <c r="BK976" s="76"/>
      <c r="BL976" s="76"/>
      <c r="BM976" s="76"/>
      <c r="BN976" s="76"/>
      <c r="BO976" s="76"/>
      <c r="BP976" s="76"/>
    </row>
    <row r="977" spans="1:68" ht="15.75" customHeight="1" x14ac:dyDescent="0.3">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c r="AT977" s="76"/>
      <c r="AU977" s="76"/>
      <c r="AV977" s="76"/>
      <c r="AW977" s="76"/>
      <c r="AX977" s="76"/>
      <c r="AY977" s="76"/>
      <c r="AZ977" s="76"/>
      <c r="BA977" s="76"/>
      <c r="BB977" s="76"/>
      <c r="BC977" s="76"/>
      <c r="BD977" s="76"/>
      <c r="BE977" s="76"/>
      <c r="BF977" s="76"/>
      <c r="BG977" s="76"/>
      <c r="BH977" s="76"/>
      <c r="BI977" s="76"/>
      <c r="BJ977" s="76"/>
      <c r="BK977" s="76"/>
      <c r="BL977" s="76"/>
      <c r="BM977" s="76"/>
      <c r="BN977" s="76"/>
      <c r="BO977" s="76"/>
      <c r="BP977" s="76"/>
    </row>
    <row r="978" spans="1:68" ht="15.75" customHeight="1" x14ac:dyDescent="0.3">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c r="AT978" s="76"/>
      <c r="AU978" s="76"/>
      <c r="AV978" s="76"/>
      <c r="AW978" s="76"/>
      <c r="AX978" s="76"/>
      <c r="AY978" s="76"/>
      <c r="AZ978" s="76"/>
      <c r="BA978" s="76"/>
      <c r="BB978" s="76"/>
      <c r="BC978" s="76"/>
      <c r="BD978" s="76"/>
      <c r="BE978" s="76"/>
      <c r="BF978" s="76"/>
      <c r="BG978" s="76"/>
      <c r="BH978" s="76"/>
      <c r="BI978" s="76"/>
      <c r="BJ978" s="76"/>
      <c r="BK978" s="76"/>
      <c r="BL978" s="76"/>
      <c r="BM978" s="76"/>
      <c r="BN978" s="76"/>
      <c r="BO978" s="76"/>
      <c r="BP978" s="76"/>
    </row>
    <row r="979" spans="1:68" ht="15.75" customHeight="1" x14ac:dyDescent="0.3">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c r="AR979" s="76"/>
      <c r="AS979" s="76"/>
      <c r="AT979" s="76"/>
      <c r="AU979" s="76"/>
      <c r="AV979" s="76"/>
      <c r="AW979" s="76"/>
      <c r="AX979" s="76"/>
      <c r="AY979" s="76"/>
      <c r="AZ979" s="76"/>
      <c r="BA979" s="76"/>
      <c r="BB979" s="76"/>
      <c r="BC979" s="76"/>
      <c r="BD979" s="76"/>
      <c r="BE979" s="76"/>
      <c r="BF979" s="76"/>
      <c r="BG979" s="76"/>
      <c r="BH979" s="76"/>
      <c r="BI979" s="76"/>
      <c r="BJ979" s="76"/>
      <c r="BK979" s="76"/>
      <c r="BL979" s="76"/>
      <c r="BM979" s="76"/>
      <c r="BN979" s="76"/>
      <c r="BO979" s="76"/>
      <c r="BP979" s="76"/>
    </row>
    <row r="980" spans="1:68" ht="15.75" customHeight="1" x14ac:dyDescent="0.3">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c r="AR980" s="76"/>
      <c r="AS980" s="76"/>
      <c r="AT980" s="76"/>
      <c r="AU980" s="76"/>
      <c r="AV980" s="76"/>
      <c r="AW980" s="76"/>
      <c r="AX980" s="76"/>
      <c r="AY980" s="76"/>
      <c r="AZ980" s="76"/>
      <c r="BA980" s="76"/>
      <c r="BB980" s="76"/>
      <c r="BC980" s="76"/>
      <c r="BD980" s="76"/>
      <c r="BE980" s="76"/>
      <c r="BF980" s="76"/>
      <c r="BG980" s="76"/>
      <c r="BH980" s="76"/>
      <c r="BI980" s="76"/>
      <c r="BJ980" s="76"/>
      <c r="BK980" s="76"/>
      <c r="BL980" s="76"/>
      <c r="BM980" s="76"/>
      <c r="BN980" s="76"/>
      <c r="BO980" s="76"/>
      <c r="BP980" s="76"/>
    </row>
    <row r="981" spans="1:68" ht="15.75" customHeight="1" x14ac:dyDescent="0.3">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c r="AT981" s="76"/>
      <c r="AU981" s="76"/>
      <c r="AV981" s="76"/>
      <c r="AW981" s="76"/>
      <c r="AX981" s="76"/>
      <c r="AY981" s="76"/>
      <c r="AZ981" s="76"/>
      <c r="BA981" s="76"/>
      <c r="BB981" s="76"/>
      <c r="BC981" s="76"/>
      <c r="BD981" s="76"/>
      <c r="BE981" s="76"/>
      <c r="BF981" s="76"/>
      <c r="BG981" s="76"/>
      <c r="BH981" s="76"/>
      <c r="BI981" s="76"/>
      <c r="BJ981" s="76"/>
      <c r="BK981" s="76"/>
      <c r="BL981" s="76"/>
      <c r="BM981" s="76"/>
      <c r="BN981" s="76"/>
      <c r="BO981" s="76"/>
      <c r="BP981" s="76"/>
    </row>
    <row r="982" spans="1:68" ht="15.75" customHeight="1" x14ac:dyDescent="0.3">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c r="AR982" s="76"/>
      <c r="AS982" s="76"/>
      <c r="AT982" s="76"/>
      <c r="AU982" s="76"/>
      <c r="AV982" s="76"/>
      <c r="AW982" s="76"/>
      <c r="AX982" s="76"/>
      <c r="AY982" s="76"/>
      <c r="AZ982" s="76"/>
      <c r="BA982" s="76"/>
      <c r="BB982" s="76"/>
      <c r="BC982" s="76"/>
      <c r="BD982" s="76"/>
      <c r="BE982" s="76"/>
      <c r="BF982" s="76"/>
      <c r="BG982" s="76"/>
      <c r="BH982" s="76"/>
      <c r="BI982" s="76"/>
      <c r="BJ982" s="76"/>
      <c r="BK982" s="76"/>
      <c r="BL982" s="76"/>
      <c r="BM982" s="76"/>
      <c r="BN982" s="76"/>
      <c r="BO982" s="76"/>
      <c r="BP982" s="76"/>
    </row>
    <row r="983" spans="1:68" ht="15.75" customHeight="1" x14ac:dyDescent="0.3">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c r="AT983" s="76"/>
      <c r="AU983" s="76"/>
      <c r="AV983" s="76"/>
      <c r="AW983" s="76"/>
      <c r="AX983" s="76"/>
      <c r="AY983" s="76"/>
      <c r="AZ983" s="76"/>
      <c r="BA983" s="76"/>
      <c r="BB983" s="76"/>
      <c r="BC983" s="76"/>
      <c r="BD983" s="76"/>
      <c r="BE983" s="76"/>
      <c r="BF983" s="76"/>
      <c r="BG983" s="76"/>
      <c r="BH983" s="76"/>
      <c r="BI983" s="76"/>
      <c r="BJ983" s="76"/>
      <c r="BK983" s="76"/>
      <c r="BL983" s="76"/>
      <c r="BM983" s="76"/>
      <c r="BN983" s="76"/>
      <c r="BO983" s="76"/>
      <c r="BP983" s="76"/>
    </row>
    <row r="984" spans="1:68" ht="15.75" customHeight="1" x14ac:dyDescent="0.3">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c r="AT984" s="76"/>
      <c r="AU984" s="76"/>
      <c r="AV984" s="76"/>
      <c r="AW984" s="76"/>
      <c r="AX984" s="76"/>
      <c r="AY984" s="76"/>
      <c r="AZ984" s="76"/>
      <c r="BA984" s="76"/>
      <c r="BB984" s="76"/>
      <c r="BC984" s="76"/>
      <c r="BD984" s="76"/>
      <c r="BE984" s="76"/>
      <c r="BF984" s="76"/>
      <c r="BG984" s="76"/>
      <c r="BH984" s="76"/>
      <c r="BI984" s="76"/>
      <c r="BJ984" s="76"/>
      <c r="BK984" s="76"/>
      <c r="BL984" s="76"/>
      <c r="BM984" s="76"/>
      <c r="BN984" s="76"/>
      <c r="BO984" s="76"/>
      <c r="BP984" s="76"/>
    </row>
    <row r="985" spans="1:68" ht="15.75" customHeight="1" x14ac:dyDescent="0.3">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c r="AT985" s="76"/>
      <c r="AU985" s="76"/>
      <c r="AV985" s="76"/>
      <c r="AW985" s="76"/>
      <c r="AX985" s="76"/>
      <c r="AY985" s="76"/>
      <c r="AZ985" s="76"/>
      <c r="BA985" s="76"/>
      <c r="BB985" s="76"/>
      <c r="BC985" s="76"/>
      <c r="BD985" s="76"/>
      <c r="BE985" s="76"/>
      <c r="BF985" s="76"/>
      <c r="BG985" s="76"/>
      <c r="BH985" s="76"/>
      <c r="BI985" s="76"/>
      <c r="BJ985" s="76"/>
      <c r="BK985" s="76"/>
      <c r="BL985" s="76"/>
      <c r="BM985" s="76"/>
      <c r="BN985" s="76"/>
      <c r="BO985" s="76"/>
      <c r="BP985" s="76"/>
    </row>
    <row r="986" spans="1:68" ht="15.75" customHeight="1" x14ac:dyDescent="0.3">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c r="AT986" s="76"/>
      <c r="AU986" s="76"/>
      <c r="AV986" s="76"/>
      <c r="AW986" s="76"/>
      <c r="AX986" s="76"/>
      <c r="AY986" s="76"/>
      <c r="AZ986" s="76"/>
      <c r="BA986" s="76"/>
      <c r="BB986" s="76"/>
      <c r="BC986" s="76"/>
      <c r="BD986" s="76"/>
      <c r="BE986" s="76"/>
      <c r="BF986" s="76"/>
      <c r="BG986" s="76"/>
      <c r="BH986" s="76"/>
      <c r="BI986" s="76"/>
      <c r="BJ986" s="76"/>
      <c r="BK986" s="76"/>
      <c r="BL986" s="76"/>
      <c r="BM986" s="76"/>
      <c r="BN986" s="76"/>
      <c r="BO986" s="76"/>
      <c r="BP986" s="76"/>
    </row>
    <row r="987" spans="1:68" ht="15.75" customHeight="1" x14ac:dyDescent="0.3">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c r="AT987" s="76"/>
      <c r="AU987" s="76"/>
      <c r="AV987" s="76"/>
      <c r="AW987" s="76"/>
      <c r="AX987" s="76"/>
      <c r="AY987" s="76"/>
      <c r="AZ987" s="76"/>
      <c r="BA987" s="76"/>
      <c r="BB987" s="76"/>
      <c r="BC987" s="76"/>
      <c r="BD987" s="76"/>
      <c r="BE987" s="76"/>
      <c r="BF987" s="76"/>
      <c r="BG987" s="76"/>
      <c r="BH987" s="76"/>
      <c r="BI987" s="76"/>
      <c r="BJ987" s="76"/>
      <c r="BK987" s="76"/>
      <c r="BL987" s="76"/>
      <c r="BM987" s="76"/>
      <c r="BN987" s="76"/>
      <c r="BO987" s="76"/>
      <c r="BP987" s="76"/>
    </row>
    <row r="988" spans="1:68" ht="15.75" customHeight="1" x14ac:dyDescent="0.3">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c r="AT988" s="76"/>
      <c r="AU988" s="76"/>
      <c r="AV988" s="76"/>
      <c r="AW988" s="76"/>
      <c r="AX988" s="76"/>
      <c r="AY988" s="76"/>
      <c r="AZ988" s="76"/>
      <c r="BA988" s="76"/>
      <c r="BB988" s="76"/>
      <c r="BC988" s="76"/>
      <c r="BD988" s="76"/>
      <c r="BE988" s="76"/>
      <c r="BF988" s="76"/>
      <c r="BG988" s="76"/>
      <c r="BH988" s="76"/>
      <c r="BI988" s="76"/>
      <c r="BJ988" s="76"/>
      <c r="BK988" s="76"/>
      <c r="BL988" s="76"/>
      <c r="BM988" s="76"/>
      <c r="BN988" s="76"/>
      <c r="BO988" s="76"/>
      <c r="BP988" s="76"/>
    </row>
    <row r="989" spans="1:68" ht="15.75" customHeight="1" x14ac:dyDescent="0.3">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c r="AT989" s="76"/>
      <c r="AU989" s="76"/>
      <c r="AV989" s="76"/>
      <c r="AW989" s="76"/>
      <c r="AX989" s="76"/>
      <c r="AY989" s="76"/>
      <c r="AZ989" s="76"/>
      <c r="BA989" s="76"/>
      <c r="BB989" s="76"/>
      <c r="BC989" s="76"/>
      <c r="BD989" s="76"/>
      <c r="BE989" s="76"/>
      <c r="BF989" s="76"/>
      <c r="BG989" s="76"/>
      <c r="BH989" s="76"/>
      <c r="BI989" s="76"/>
      <c r="BJ989" s="76"/>
      <c r="BK989" s="76"/>
      <c r="BL989" s="76"/>
      <c r="BM989" s="76"/>
      <c r="BN989" s="76"/>
      <c r="BO989" s="76"/>
      <c r="BP989" s="76"/>
    </row>
    <row r="990" spans="1:68" ht="15.75" customHeight="1" x14ac:dyDescent="0.3">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c r="AT990" s="76"/>
      <c r="AU990" s="76"/>
      <c r="AV990" s="76"/>
      <c r="AW990" s="76"/>
      <c r="AX990" s="76"/>
      <c r="AY990" s="76"/>
      <c r="AZ990" s="76"/>
      <c r="BA990" s="76"/>
      <c r="BB990" s="76"/>
      <c r="BC990" s="76"/>
      <c r="BD990" s="76"/>
      <c r="BE990" s="76"/>
      <c r="BF990" s="76"/>
      <c r="BG990" s="76"/>
      <c r="BH990" s="76"/>
      <c r="BI990" s="76"/>
      <c r="BJ990" s="76"/>
      <c r="BK990" s="76"/>
      <c r="BL990" s="76"/>
      <c r="BM990" s="76"/>
      <c r="BN990" s="76"/>
      <c r="BO990" s="76"/>
      <c r="BP990" s="76"/>
    </row>
    <row r="991" spans="1:68" ht="15.75" customHeight="1" x14ac:dyDescent="0.3">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c r="AT991" s="76"/>
      <c r="AU991" s="76"/>
      <c r="AV991" s="76"/>
      <c r="AW991" s="76"/>
      <c r="AX991" s="76"/>
      <c r="AY991" s="76"/>
      <c r="AZ991" s="76"/>
      <c r="BA991" s="76"/>
      <c r="BB991" s="76"/>
      <c r="BC991" s="76"/>
      <c r="BD991" s="76"/>
      <c r="BE991" s="76"/>
      <c r="BF991" s="76"/>
      <c r="BG991" s="76"/>
      <c r="BH991" s="76"/>
      <c r="BI991" s="76"/>
      <c r="BJ991" s="76"/>
      <c r="BK991" s="76"/>
      <c r="BL991" s="76"/>
      <c r="BM991" s="76"/>
      <c r="BN991" s="76"/>
      <c r="BO991" s="76"/>
      <c r="BP991" s="76"/>
    </row>
    <row r="992" spans="1:68" ht="15.75" customHeight="1" x14ac:dyDescent="0.3">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c r="AT992" s="76"/>
      <c r="AU992" s="76"/>
      <c r="AV992" s="76"/>
      <c r="AW992" s="76"/>
      <c r="AX992" s="76"/>
      <c r="AY992" s="76"/>
      <c r="AZ992" s="76"/>
      <c r="BA992" s="76"/>
      <c r="BB992" s="76"/>
      <c r="BC992" s="76"/>
      <c r="BD992" s="76"/>
      <c r="BE992" s="76"/>
      <c r="BF992" s="76"/>
      <c r="BG992" s="76"/>
      <c r="BH992" s="76"/>
      <c r="BI992" s="76"/>
      <c r="BJ992" s="76"/>
      <c r="BK992" s="76"/>
      <c r="BL992" s="76"/>
      <c r="BM992" s="76"/>
      <c r="BN992" s="76"/>
      <c r="BO992" s="76"/>
      <c r="BP992" s="76"/>
    </row>
    <row r="993" spans="1:68" ht="15.75" customHeight="1" x14ac:dyDescent="0.3">
      <c r="A993" s="76"/>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c r="AT993" s="76"/>
      <c r="AU993" s="76"/>
      <c r="AV993" s="76"/>
      <c r="AW993" s="76"/>
      <c r="AX993" s="76"/>
      <c r="AY993" s="76"/>
      <c r="AZ993" s="76"/>
      <c r="BA993" s="76"/>
      <c r="BB993" s="76"/>
      <c r="BC993" s="76"/>
      <c r="BD993" s="76"/>
      <c r="BE993" s="76"/>
      <c r="BF993" s="76"/>
      <c r="BG993" s="76"/>
      <c r="BH993" s="76"/>
      <c r="BI993" s="76"/>
      <c r="BJ993" s="76"/>
      <c r="BK993" s="76"/>
      <c r="BL993" s="76"/>
      <c r="BM993" s="76"/>
      <c r="BN993" s="76"/>
      <c r="BO993" s="76"/>
      <c r="BP993" s="76"/>
    </row>
    <row r="994" spans="1:68" ht="15.75" customHeight="1" x14ac:dyDescent="0.3">
      <c r="A994" s="76"/>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c r="AT994" s="76"/>
      <c r="AU994" s="76"/>
      <c r="AV994" s="76"/>
      <c r="AW994" s="76"/>
      <c r="AX994" s="76"/>
      <c r="AY994" s="76"/>
      <c r="AZ994" s="76"/>
      <c r="BA994" s="76"/>
      <c r="BB994" s="76"/>
      <c r="BC994" s="76"/>
      <c r="BD994" s="76"/>
      <c r="BE994" s="76"/>
      <c r="BF994" s="76"/>
      <c r="BG994" s="76"/>
      <c r="BH994" s="76"/>
      <c r="BI994" s="76"/>
      <c r="BJ994" s="76"/>
      <c r="BK994" s="76"/>
      <c r="BL994" s="76"/>
      <c r="BM994" s="76"/>
      <c r="BN994" s="76"/>
      <c r="BO994" s="76"/>
      <c r="BP994" s="76"/>
    </row>
    <row r="995" spans="1:68" ht="15.75" customHeight="1" x14ac:dyDescent="0.3">
      <c r="A995" s="76"/>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c r="AT995" s="76"/>
      <c r="AU995" s="76"/>
      <c r="AV995" s="76"/>
      <c r="AW995" s="76"/>
      <c r="AX995" s="76"/>
      <c r="AY995" s="76"/>
      <c r="AZ995" s="76"/>
      <c r="BA995" s="76"/>
      <c r="BB995" s="76"/>
      <c r="BC995" s="76"/>
      <c r="BD995" s="76"/>
      <c r="BE995" s="76"/>
      <c r="BF995" s="76"/>
      <c r="BG995" s="76"/>
      <c r="BH995" s="76"/>
      <c r="BI995" s="76"/>
      <c r="BJ995" s="76"/>
      <c r="BK995" s="76"/>
      <c r="BL995" s="76"/>
      <c r="BM995" s="76"/>
      <c r="BN995" s="76"/>
      <c r="BO995" s="76"/>
      <c r="BP995" s="76"/>
    </row>
    <row r="996" spans="1:68" ht="15.75" customHeight="1" x14ac:dyDescent="0.3">
      <c r="A996" s="76"/>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c r="AT996" s="76"/>
      <c r="AU996" s="76"/>
      <c r="AV996" s="76"/>
      <c r="AW996" s="76"/>
      <c r="AX996" s="76"/>
      <c r="AY996" s="76"/>
      <c r="AZ996" s="76"/>
      <c r="BA996" s="76"/>
      <c r="BB996" s="76"/>
      <c r="BC996" s="76"/>
      <c r="BD996" s="76"/>
      <c r="BE996" s="76"/>
      <c r="BF996" s="76"/>
      <c r="BG996" s="76"/>
      <c r="BH996" s="76"/>
      <c r="BI996" s="76"/>
      <c r="BJ996" s="76"/>
      <c r="BK996" s="76"/>
      <c r="BL996" s="76"/>
      <c r="BM996" s="76"/>
      <c r="BN996" s="76"/>
      <c r="BO996" s="76"/>
      <c r="BP996" s="76"/>
    </row>
    <row r="997" spans="1:68" ht="15.75" customHeight="1" x14ac:dyDescent="0.3">
      <c r="A997" s="76"/>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c r="AT997" s="76"/>
      <c r="AU997" s="76"/>
      <c r="AV997" s="76"/>
      <c r="AW997" s="76"/>
      <c r="AX997" s="76"/>
      <c r="AY997" s="76"/>
      <c r="AZ997" s="76"/>
      <c r="BA997" s="76"/>
      <c r="BB997" s="76"/>
      <c r="BC997" s="76"/>
      <c r="BD997" s="76"/>
      <c r="BE997" s="76"/>
      <c r="BF997" s="76"/>
      <c r="BG997" s="76"/>
      <c r="BH997" s="76"/>
      <c r="BI997" s="76"/>
      <c r="BJ997" s="76"/>
      <c r="BK997" s="76"/>
      <c r="BL997" s="76"/>
      <c r="BM997" s="76"/>
      <c r="BN997" s="76"/>
      <c r="BO997" s="76"/>
      <c r="BP997" s="76"/>
    </row>
    <row r="998" spans="1:68" ht="15.75" customHeight="1" x14ac:dyDescent="0.3">
      <c r="A998" s="76"/>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c r="AT998" s="76"/>
      <c r="AU998" s="76"/>
      <c r="AV998" s="76"/>
      <c r="AW998" s="76"/>
      <c r="AX998" s="76"/>
      <c r="AY998" s="76"/>
      <c r="AZ998" s="76"/>
      <c r="BA998" s="76"/>
      <c r="BB998" s="76"/>
      <c r="BC998" s="76"/>
      <c r="BD998" s="76"/>
      <c r="BE998" s="76"/>
      <c r="BF998" s="76"/>
      <c r="BG998" s="76"/>
      <c r="BH998" s="76"/>
      <c r="BI998" s="76"/>
      <c r="BJ998" s="76"/>
      <c r="BK998" s="76"/>
      <c r="BL998" s="76"/>
      <c r="BM998" s="76"/>
      <c r="BN998" s="76"/>
      <c r="BO998" s="76"/>
      <c r="BP998" s="76"/>
    </row>
    <row r="999" spans="1:68" ht="15.75" customHeight="1" x14ac:dyDescent="0.3">
      <c r="A999" s="76"/>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c r="AT999" s="76"/>
      <c r="AU999" s="76"/>
      <c r="AV999" s="76"/>
      <c r="AW999" s="76"/>
      <c r="AX999" s="76"/>
      <c r="AY999" s="76"/>
      <c r="AZ999" s="76"/>
      <c r="BA999" s="76"/>
      <c r="BB999" s="76"/>
      <c r="BC999" s="76"/>
      <c r="BD999" s="76"/>
      <c r="BE999" s="76"/>
      <c r="BF999" s="76"/>
      <c r="BG999" s="76"/>
      <c r="BH999" s="76"/>
      <c r="BI999" s="76"/>
      <c r="BJ999" s="76"/>
      <c r="BK999" s="76"/>
      <c r="BL999" s="76"/>
      <c r="BM999" s="76"/>
      <c r="BN999" s="76"/>
      <c r="BO999" s="76"/>
      <c r="BP999" s="76"/>
    </row>
    <row r="1000" spans="1:68" ht="15.75" customHeight="1" x14ac:dyDescent="0.3">
      <c r="A1000" s="76"/>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c r="AT1000" s="76"/>
      <c r="AU1000" s="76"/>
      <c r="AV1000" s="76"/>
      <c r="AW1000" s="76"/>
      <c r="AX1000" s="76"/>
      <c r="AY1000" s="76"/>
      <c r="AZ1000" s="76"/>
      <c r="BA1000" s="76"/>
      <c r="BB1000" s="76"/>
      <c r="BC1000" s="76"/>
      <c r="BD1000" s="76"/>
      <c r="BE1000" s="76"/>
      <c r="BF1000" s="76"/>
      <c r="BG1000" s="76"/>
      <c r="BH1000" s="76"/>
      <c r="BI1000" s="76"/>
      <c r="BJ1000" s="76"/>
      <c r="BK1000" s="76"/>
      <c r="BL1000" s="76"/>
      <c r="BM1000" s="76"/>
      <c r="BN1000" s="76"/>
      <c r="BO1000" s="76"/>
      <c r="BP1000" s="76"/>
    </row>
  </sheetData>
  <mergeCells count="24">
    <mergeCell ref="BO22:BO23"/>
    <mergeCell ref="BP22:BP23"/>
    <mergeCell ref="B22:B23"/>
    <mergeCell ref="C22:C23"/>
    <mergeCell ref="D22:O23"/>
    <mergeCell ref="P22:AA23"/>
    <mergeCell ref="AB22:AM23"/>
    <mergeCell ref="AN22:AY23"/>
    <mergeCell ref="AZ22:BK23"/>
    <mergeCell ref="BL22:BL23"/>
    <mergeCell ref="BM22:BM23"/>
    <mergeCell ref="BN22:BN23"/>
    <mergeCell ref="BL13:BL14"/>
    <mergeCell ref="BM13:BM14"/>
    <mergeCell ref="BN13:BN14"/>
    <mergeCell ref="BO13:BO14"/>
    <mergeCell ref="BP13:BP14"/>
    <mergeCell ref="B13:B14"/>
    <mergeCell ref="C13:C14"/>
    <mergeCell ref="D13:O14"/>
    <mergeCell ref="P13:AA14"/>
    <mergeCell ref="AB13:AM14"/>
    <mergeCell ref="AN13:AY14"/>
    <mergeCell ref="AZ13:BK14"/>
  </mergeCells>
  <dataValidations count="1">
    <dataValidation type="list" allowBlank="1" showErrorMessage="1" sqref="BL6 BL10" xr:uid="{00000000-0002-0000-0200-000000000000}">
      <formula1>"30.0,60.0,90.0"</formula1>
    </dataValidation>
  </dataValidations>
  <pageMargins left="0" right="0" top="0" bottom="0"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G528"/>
  <sheetViews>
    <sheetView workbookViewId="0">
      <pane xSplit="2" ySplit="12" topLeftCell="C13" activePane="bottomRight" state="frozen"/>
      <selection pane="topRight" activeCell="C1" sqref="C1"/>
      <selection pane="bottomLeft" activeCell="A13" sqref="A13"/>
      <selection pane="bottomRight" activeCell="C13" sqref="C13"/>
    </sheetView>
  </sheetViews>
  <sheetFormatPr defaultColWidth="11.19921875" defaultRowHeight="15" customHeight="1" x14ac:dyDescent="0.3"/>
  <cols>
    <col min="1" max="2" width="6.5" customWidth="1"/>
    <col min="3" max="3" width="7.69921875" customWidth="1"/>
    <col min="4" max="4" width="8.5" customWidth="1"/>
    <col min="5" max="5" width="9.59765625" customWidth="1"/>
    <col min="6" max="65" width="7.69921875" customWidth="1"/>
    <col min="66" max="85" width="6.5" customWidth="1"/>
  </cols>
  <sheetData>
    <row r="1" spans="1:85" ht="15.75" customHeight="1" x14ac:dyDescent="0.3">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row>
    <row r="2" spans="1:85" ht="15.75" customHeight="1" x14ac:dyDescent="0.3">
      <c r="A2" s="76"/>
      <c r="B2" s="76"/>
      <c r="C2" s="76"/>
      <c r="D2" s="331" t="s">
        <v>129</v>
      </c>
      <c r="E2" s="332"/>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row>
    <row r="3" spans="1:85" ht="15.75" customHeight="1" x14ac:dyDescent="0.3">
      <c r="A3" s="76"/>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row>
    <row r="4" spans="1:85" ht="15.75" customHeight="1" x14ac:dyDescent="0.3">
      <c r="A4" s="76"/>
      <c r="B4" s="76"/>
      <c r="C4" s="76"/>
      <c r="D4" s="333" t="s">
        <v>156</v>
      </c>
      <c r="E4" s="329"/>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row>
    <row r="5" spans="1:85" ht="16.5" customHeight="1" x14ac:dyDescent="0.3">
      <c r="A5" s="172"/>
      <c r="B5" s="172"/>
      <c r="C5" s="172"/>
      <c r="D5" s="328" t="s">
        <v>131</v>
      </c>
      <c r="E5" s="329"/>
      <c r="F5" s="238">
        <f>+'Working Capital (WC)'!BL5</f>
        <v>1</v>
      </c>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c r="BT5" s="172"/>
      <c r="BU5" s="172"/>
      <c r="BV5" s="172"/>
      <c r="BW5" s="172"/>
      <c r="BX5" s="172"/>
      <c r="BY5" s="172"/>
      <c r="BZ5" s="172"/>
      <c r="CA5" s="172"/>
      <c r="CB5" s="172"/>
      <c r="CC5" s="172"/>
      <c r="CD5" s="172"/>
      <c r="CE5" s="172"/>
      <c r="CF5" s="172"/>
      <c r="CG5" s="172"/>
    </row>
    <row r="6" spans="1:85" ht="16.5" customHeight="1" x14ac:dyDescent="0.3">
      <c r="A6" s="76"/>
      <c r="B6" s="76"/>
      <c r="C6" s="76"/>
      <c r="D6" s="330" t="s">
        <v>132</v>
      </c>
      <c r="E6" s="329"/>
      <c r="F6" s="238">
        <f>+'Working Capital (WC)'!BL6-30</f>
        <v>0</v>
      </c>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row>
    <row r="7" spans="1:85" ht="15.75" customHeight="1" x14ac:dyDescent="0.3">
      <c r="A7" s="76"/>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row>
    <row r="8" spans="1:85" ht="15.75" customHeight="1" x14ac:dyDescent="0.3">
      <c r="A8" s="76"/>
      <c r="B8" s="76"/>
      <c r="C8" s="76"/>
      <c r="D8" s="333" t="s">
        <v>157</v>
      </c>
      <c r="E8" s="329"/>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row>
    <row r="9" spans="1:85" ht="15.75" customHeight="1" x14ac:dyDescent="0.3">
      <c r="A9" s="76"/>
      <c r="B9" s="76"/>
      <c r="C9" s="76"/>
      <c r="D9" s="328" t="s">
        <v>131</v>
      </c>
      <c r="E9" s="329"/>
      <c r="F9" s="238">
        <f>+'Working Capital (WC)'!BL9</f>
        <v>1</v>
      </c>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row>
    <row r="10" spans="1:85" ht="15.75" customHeight="1" x14ac:dyDescent="0.3">
      <c r="A10" s="76"/>
      <c r="B10" s="76"/>
      <c r="C10" s="76"/>
      <c r="D10" s="330" t="s">
        <v>132</v>
      </c>
      <c r="E10" s="329"/>
      <c r="F10" s="238">
        <f>+'Working Capital (WC)'!BL10-30</f>
        <v>0</v>
      </c>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row>
    <row r="11" spans="1:85" ht="15.75" customHeight="1" x14ac:dyDescent="0.3">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row>
    <row r="12" spans="1:85" ht="24.75" customHeight="1" x14ac:dyDescent="0.3">
      <c r="A12" s="90"/>
      <c r="B12" s="90"/>
      <c r="C12" s="90"/>
      <c r="D12" s="90"/>
      <c r="E12" s="90"/>
      <c r="F12" s="239">
        <v>43466</v>
      </c>
      <c r="G12" s="239">
        <f t="shared" ref="G12:BD12" si="0">+F12+31</f>
        <v>43497</v>
      </c>
      <c r="H12" s="239">
        <f t="shared" si="0"/>
        <v>43528</v>
      </c>
      <c r="I12" s="239">
        <f t="shared" si="0"/>
        <v>43559</v>
      </c>
      <c r="J12" s="239">
        <f t="shared" si="0"/>
        <v>43590</v>
      </c>
      <c r="K12" s="239">
        <f t="shared" si="0"/>
        <v>43621</v>
      </c>
      <c r="L12" s="239">
        <f t="shared" si="0"/>
        <v>43652</v>
      </c>
      <c r="M12" s="239">
        <f t="shared" si="0"/>
        <v>43683</v>
      </c>
      <c r="N12" s="239">
        <f t="shared" si="0"/>
        <v>43714</v>
      </c>
      <c r="O12" s="239">
        <f t="shared" si="0"/>
        <v>43745</v>
      </c>
      <c r="P12" s="239">
        <f t="shared" si="0"/>
        <v>43776</v>
      </c>
      <c r="Q12" s="239">
        <f t="shared" si="0"/>
        <v>43807</v>
      </c>
      <c r="R12" s="239">
        <f t="shared" si="0"/>
        <v>43838</v>
      </c>
      <c r="S12" s="239">
        <f t="shared" si="0"/>
        <v>43869</v>
      </c>
      <c r="T12" s="239">
        <f t="shared" si="0"/>
        <v>43900</v>
      </c>
      <c r="U12" s="239">
        <f t="shared" si="0"/>
        <v>43931</v>
      </c>
      <c r="V12" s="239">
        <f t="shared" si="0"/>
        <v>43962</v>
      </c>
      <c r="W12" s="239">
        <f t="shared" si="0"/>
        <v>43993</v>
      </c>
      <c r="X12" s="239">
        <f t="shared" si="0"/>
        <v>44024</v>
      </c>
      <c r="Y12" s="239">
        <f t="shared" si="0"/>
        <v>44055</v>
      </c>
      <c r="Z12" s="239">
        <f t="shared" si="0"/>
        <v>44086</v>
      </c>
      <c r="AA12" s="239">
        <f t="shared" si="0"/>
        <v>44117</v>
      </c>
      <c r="AB12" s="239">
        <f t="shared" si="0"/>
        <v>44148</v>
      </c>
      <c r="AC12" s="239">
        <f t="shared" si="0"/>
        <v>44179</v>
      </c>
      <c r="AD12" s="239">
        <f t="shared" si="0"/>
        <v>44210</v>
      </c>
      <c r="AE12" s="239">
        <f t="shared" si="0"/>
        <v>44241</v>
      </c>
      <c r="AF12" s="239">
        <f t="shared" si="0"/>
        <v>44272</v>
      </c>
      <c r="AG12" s="239">
        <f t="shared" si="0"/>
        <v>44303</v>
      </c>
      <c r="AH12" s="239">
        <f t="shared" si="0"/>
        <v>44334</v>
      </c>
      <c r="AI12" s="239">
        <f t="shared" si="0"/>
        <v>44365</v>
      </c>
      <c r="AJ12" s="239">
        <f t="shared" si="0"/>
        <v>44396</v>
      </c>
      <c r="AK12" s="239">
        <f t="shared" si="0"/>
        <v>44427</v>
      </c>
      <c r="AL12" s="239">
        <f t="shared" si="0"/>
        <v>44458</v>
      </c>
      <c r="AM12" s="239">
        <f t="shared" si="0"/>
        <v>44489</v>
      </c>
      <c r="AN12" s="239">
        <f t="shared" si="0"/>
        <v>44520</v>
      </c>
      <c r="AO12" s="239">
        <f t="shared" si="0"/>
        <v>44551</v>
      </c>
      <c r="AP12" s="239">
        <f t="shared" si="0"/>
        <v>44582</v>
      </c>
      <c r="AQ12" s="239">
        <f t="shared" si="0"/>
        <v>44613</v>
      </c>
      <c r="AR12" s="239">
        <f t="shared" si="0"/>
        <v>44644</v>
      </c>
      <c r="AS12" s="239">
        <f t="shared" si="0"/>
        <v>44675</v>
      </c>
      <c r="AT12" s="239">
        <f t="shared" si="0"/>
        <v>44706</v>
      </c>
      <c r="AU12" s="239">
        <f t="shared" si="0"/>
        <v>44737</v>
      </c>
      <c r="AV12" s="239">
        <f t="shared" si="0"/>
        <v>44768</v>
      </c>
      <c r="AW12" s="239">
        <f t="shared" si="0"/>
        <v>44799</v>
      </c>
      <c r="AX12" s="239">
        <f t="shared" si="0"/>
        <v>44830</v>
      </c>
      <c r="AY12" s="239">
        <f t="shared" si="0"/>
        <v>44861</v>
      </c>
      <c r="AZ12" s="239">
        <f t="shared" si="0"/>
        <v>44892</v>
      </c>
      <c r="BA12" s="239">
        <f t="shared" si="0"/>
        <v>44923</v>
      </c>
      <c r="BB12" s="239">
        <f t="shared" si="0"/>
        <v>44954</v>
      </c>
      <c r="BC12" s="239">
        <f t="shared" si="0"/>
        <v>44985</v>
      </c>
      <c r="BD12" s="239">
        <f t="shared" si="0"/>
        <v>45016</v>
      </c>
      <c r="BE12" s="239">
        <f>+BD12+10</f>
        <v>45026</v>
      </c>
      <c r="BF12" s="239">
        <f t="shared" ref="BF12:BM12" si="1">+BE12+31</f>
        <v>45057</v>
      </c>
      <c r="BG12" s="239">
        <f t="shared" si="1"/>
        <v>45088</v>
      </c>
      <c r="BH12" s="239">
        <f t="shared" si="1"/>
        <v>45119</v>
      </c>
      <c r="BI12" s="239">
        <f t="shared" si="1"/>
        <v>45150</v>
      </c>
      <c r="BJ12" s="239">
        <f t="shared" si="1"/>
        <v>45181</v>
      </c>
      <c r="BK12" s="239">
        <f t="shared" si="1"/>
        <v>45212</v>
      </c>
      <c r="BL12" s="239">
        <f t="shared" si="1"/>
        <v>45243</v>
      </c>
      <c r="BM12" s="239">
        <f t="shared" si="1"/>
        <v>45274</v>
      </c>
      <c r="BN12" s="90"/>
      <c r="BO12" s="90"/>
      <c r="BP12" s="90"/>
      <c r="BQ12" s="90"/>
      <c r="BR12" s="90"/>
      <c r="BS12" s="90"/>
      <c r="BT12" s="90"/>
      <c r="BU12" s="90"/>
      <c r="BV12" s="90"/>
      <c r="BW12" s="90"/>
      <c r="BX12" s="90"/>
      <c r="BY12" s="90"/>
      <c r="BZ12" s="90"/>
      <c r="CA12" s="90"/>
      <c r="CB12" s="90"/>
      <c r="CC12" s="90"/>
      <c r="CD12" s="90"/>
      <c r="CE12" s="90"/>
      <c r="CF12" s="90"/>
      <c r="CG12" s="90"/>
    </row>
    <row r="13" spans="1:85" ht="15.75" customHeight="1" x14ac:dyDescent="0.3">
      <c r="A13" s="196"/>
      <c r="B13" s="196"/>
      <c r="C13" s="196"/>
      <c r="D13" s="196"/>
      <c r="E13" s="239">
        <v>43466</v>
      </c>
      <c r="F13" s="196" t="e">
        <f t="shared" ref="F13:F72" si="2">+F144</f>
        <v>#REF!</v>
      </c>
      <c r="G13" s="196" t="e">
        <f t="shared" ref="G13:BM13" si="3">+IF(SUM($F79:F79)&gt;=G144*$F$5,0,G79)</f>
        <v>#REF!</v>
      </c>
      <c r="H13" s="196" t="e">
        <f t="shared" si="3"/>
        <v>#REF!</v>
      </c>
      <c r="I13" s="196" t="e">
        <f t="shared" si="3"/>
        <v>#REF!</v>
      </c>
      <c r="J13" s="196" t="e">
        <f t="shared" si="3"/>
        <v>#REF!</v>
      </c>
      <c r="K13" s="196" t="e">
        <f t="shared" si="3"/>
        <v>#REF!</v>
      </c>
      <c r="L13" s="196" t="e">
        <f t="shared" si="3"/>
        <v>#REF!</v>
      </c>
      <c r="M13" s="196" t="e">
        <f t="shared" si="3"/>
        <v>#REF!</v>
      </c>
      <c r="N13" s="196" t="e">
        <f t="shared" si="3"/>
        <v>#REF!</v>
      </c>
      <c r="O13" s="196" t="e">
        <f t="shared" si="3"/>
        <v>#REF!</v>
      </c>
      <c r="P13" s="196" t="e">
        <f t="shared" si="3"/>
        <v>#REF!</v>
      </c>
      <c r="Q13" s="196" t="e">
        <f t="shared" si="3"/>
        <v>#REF!</v>
      </c>
      <c r="R13" s="196" t="e">
        <f t="shared" si="3"/>
        <v>#REF!</v>
      </c>
      <c r="S13" s="196" t="e">
        <f t="shared" si="3"/>
        <v>#REF!</v>
      </c>
      <c r="T13" s="196" t="e">
        <f t="shared" si="3"/>
        <v>#REF!</v>
      </c>
      <c r="U13" s="196" t="e">
        <f t="shared" si="3"/>
        <v>#REF!</v>
      </c>
      <c r="V13" s="196" t="e">
        <f t="shared" si="3"/>
        <v>#REF!</v>
      </c>
      <c r="W13" s="196" t="e">
        <f t="shared" si="3"/>
        <v>#REF!</v>
      </c>
      <c r="X13" s="196" t="e">
        <f t="shared" si="3"/>
        <v>#REF!</v>
      </c>
      <c r="Y13" s="196" t="e">
        <f t="shared" si="3"/>
        <v>#REF!</v>
      </c>
      <c r="Z13" s="196" t="e">
        <f t="shared" si="3"/>
        <v>#REF!</v>
      </c>
      <c r="AA13" s="196" t="e">
        <f t="shared" si="3"/>
        <v>#REF!</v>
      </c>
      <c r="AB13" s="196" t="e">
        <f t="shared" si="3"/>
        <v>#REF!</v>
      </c>
      <c r="AC13" s="196" t="e">
        <f t="shared" si="3"/>
        <v>#REF!</v>
      </c>
      <c r="AD13" s="196" t="e">
        <f t="shared" si="3"/>
        <v>#REF!</v>
      </c>
      <c r="AE13" s="196" t="e">
        <f t="shared" si="3"/>
        <v>#REF!</v>
      </c>
      <c r="AF13" s="196" t="e">
        <f t="shared" si="3"/>
        <v>#REF!</v>
      </c>
      <c r="AG13" s="196" t="e">
        <f t="shared" si="3"/>
        <v>#REF!</v>
      </c>
      <c r="AH13" s="196" t="e">
        <f t="shared" si="3"/>
        <v>#REF!</v>
      </c>
      <c r="AI13" s="196" t="e">
        <f t="shared" si="3"/>
        <v>#REF!</v>
      </c>
      <c r="AJ13" s="196" t="e">
        <f t="shared" si="3"/>
        <v>#REF!</v>
      </c>
      <c r="AK13" s="196" t="e">
        <f t="shared" si="3"/>
        <v>#REF!</v>
      </c>
      <c r="AL13" s="196" t="e">
        <f t="shared" si="3"/>
        <v>#REF!</v>
      </c>
      <c r="AM13" s="196" t="e">
        <f t="shared" si="3"/>
        <v>#REF!</v>
      </c>
      <c r="AN13" s="196" t="e">
        <f t="shared" si="3"/>
        <v>#REF!</v>
      </c>
      <c r="AO13" s="196" t="e">
        <f t="shared" si="3"/>
        <v>#REF!</v>
      </c>
      <c r="AP13" s="196" t="e">
        <f t="shared" si="3"/>
        <v>#REF!</v>
      </c>
      <c r="AQ13" s="196" t="e">
        <f t="shared" si="3"/>
        <v>#REF!</v>
      </c>
      <c r="AR13" s="196" t="e">
        <f t="shared" si="3"/>
        <v>#REF!</v>
      </c>
      <c r="AS13" s="196" t="e">
        <f t="shared" si="3"/>
        <v>#REF!</v>
      </c>
      <c r="AT13" s="196" t="e">
        <f t="shared" si="3"/>
        <v>#REF!</v>
      </c>
      <c r="AU13" s="196" t="e">
        <f t="shared" si="3"/>
        <v>#REF!</v>
      </c>
      <c r="AV13" s="196" t="e">
        <f t="shared" si="3"/>
        <v>#REF!</v>
      </c>
      <c r="AW13" s="196" t="e">
        <f t="shared" si="3"/>
        <v>#REF!</v>
      </c>
      <c r="AX13" s="196" t="e">
        <f t="shared" si="3"/>
        <v>#REF!</v>
      </c>
      <c r="AY13" s="196" t="e">
        <f t="shared" si="3"/>
        <v>#REF!</v>
      </c>
      <c r="AZ13" s="196" t="e">
        <f t="shared" si="3"/>
        <v>#REF!</v>
      </c>
      <c r="BA13" s="196" t="e">
        <f t="shared" si="3"/>
        <v>#REF!</v>
      </c>
      <c r="BB13" s="196" t="e">
        <f t="shared" si="3"/>
        <v>#REF!</v>
      </c>
      <c r="BC13" s="196" t="e">
        <f t="shared" si="3"/>
        <v>#REF!</v>
      </c>
      <c r="BD13" s="196" t="e">
        <f t="shared" si="3"/>
        <v>#REF!</v>
      </c>
      <c r="BE13" s="196" t="e">
        <f t="shared" si="3"/>
        <v>#REF!</v>
      </c>
      <c r="BF13" s="196" t="e">
        <f t="shared" si="3"/>
        <v>#REF!</v>
      </c>
      <c r="BG13" s="196" t="e">
        <f t="shared" si="3"/>
        <v>#REF!</v>
      </c>
      <c r="BH13" s="196" t="e">
        <f t="shared" si="3"/>
        <v>#REF!</v>
      </c>
      <c r="BI13" s="196" t="e">
        <f t="shared" si="3"/>
        <v>#REF!</v>
      </c>
      <c r="BJ13" s="196" t="e">
        <f t="shared" si="3"/>
        <v>#REF!</v>
      </c>
      <c r="BK13" s="196" t="e">
        <f t="shared" si="3"/>
        <v>#REF!</v>
      </c>
      <c r="BL13" s="196" t="e">
        <f t="shared" si="3"/>
        <v>#REF!</v>
      </c>
      <c r="BM13" s="196" t="e">
        <f t="shared" si="3"/>
        <v>#REF!</v>
      </c>
      <c r="BN13" s="196"/>
      <c r="BO13" s="196"/>
      <c r="BP13" s="196"/>
      <c r="BQ13" s="196"/>
      <c r="BR13" s="196"/>
      <c r="BS13" s="196"/>
      <c r="BT13" s="196"/>
      <c r="BU13" s="196"/>
      <c r="BV13" s="196"/>
      <c r="BW13" s="196"/>
      <c r="BX13" s="196"/>
      <c r="BY13" s="196"/>
      <c r="BZ13" s="196"/>
      <c r="CA13" s="196"/>
      <c r="CB13" s="196"/>
      <c r="CC13" s="196"/>
      <c r="CD13" s="196"/>
      <c r="CE13" s="196"/>
      <c r="CF13" s="196"/>
      <c r="CG13" s="196"/>
    </row>
    <row r="14" spans="1:85" ht="15.75" customHeight="1" x14ac:dyDescent="0.3">
      <c r="A14" s="76"/>
      <c r="B14" s="76">
        <f>70*40*4</f>
        <v>11200</v>
      </c>
      <c r="C14" s="76"/>
      <c r="D14" s="76"/>
      <c r="E14" s="239">
        <f t="shared" ref="E14:E63" si="4">+E13+31</f>
        <v>43497</v>
      </c>
      <c r="F14" s="196">
        <f t="shared" si="2"/>
        <v>0</v>
      </c>
      <c r="G14" s="196" t="e">
        <f t="shared" ref="G14:BM14" si="5">+IF(SUM($F80:F80)&gt;=G145*$F$5,0,G80)</f>
        <v>#REF!</v>
      </c>
      <c r="H14" s="196" t="e">
        <f t="shared" si="5"/>
        <v>#REF!</v>
      </c>
      <c r="I14" s="196" t="e">
        <f t="shared" si="5"/>
        <v>#REF!</v>
      </c>
      <c r="J14" s="196" t="e">
        <f t="shared" si="5"/>
        <v>#REF!</v>
      </c>
      <c r="K14" s="196" t="e">
        <f t="shared" si="5"/>
        <v>#REF!</v>
      </c>
      <c r="L14" s="196" t="e">
        <f t="shared" si="5"/>
        <v>#REF!</v>
      </c>
      <c r="M14" s="196" t="e">
        <f t="shared" si="5"/>
        <v>#REF!</v>
      </c>
      <c r="N14" s="196" t="e">
        <f t="shared" si="5"/>
        <v>#REF!</v>
      </c>
      <c r="O14" s="196" t="e">
        <f t="shared" si="5"/>
        <v>#REF!</v>
      </c>
      <c r="P14" s="196" t="e">
        <f t="shared" si="5"/>
        <v>#REF!</v>
      </c>
      <c r="Q14" s="196" t="e">
        <f t="shared" si="5"/>
        <v>#REF!</v>
      </c>
      <c r="R14" s="196" t="e">
        <f t="shared" si="5"/>
        <v>#REF!</v>
      </c>
      <c r="S14" s="196" t="e">
        <f t="shared" si="5"/>
        <v>#REF!</v>
      </c>
      <c r="T14" s="196" t="e">
        <f t="shared" si="5"/>
        <v>#REF!</v>
      </c>
      <c r="U14" s="196" t="e">
        <f t="shared" si="5"/>
        <v>#REF!</v>
      </c>
      <c r="V14" s="196" t="e">
        <f t="shared" si="5"/>
        <v>#REF!</v>
      </c>
      <c r="W14" s="196" t="e">
        <f t="shared" si="5"/>
        <v>#REF!</v>
      </c>
      <c r="X14" s="196" t="e">
        <f t="shared" si="5"/>
        <v>#REF!</v>
      </c>
      <c r="Y14" s="196" t="e">
        <f t="shared" si="5"/>
        <v>#REF!</v>
      </c>
      <c r="Z14" s="196" t="e">
        <f t="shared" si="5"/>
        <v>#REF!</v>
      </c>
      <c r="AA14" s="196" t="e">
        <f t="shared" si="5"/>
        <v>#REF!</v>
      </c>
      <c r="AB14" s="196" t="e">
        <f t="shared" si="5"/>
        <v>#REF!</v>
      </c>
      <c r="AC14" s="196" t="e">
        <f t="shared" si="5"/>
        <v>#REF!</v>
      </c>
      <c r="AD14" s="196" t="e">
        <f t="shared" si="5"/>
        <v>#REF!</v>
      </c>
      <c r="AE14" s="196" t="e">
        <f t="shared" si="5"/>
        <v>#REF!</v>
      </c>
      <c r="AF14" s="196" t="e">
        <f t="shared" si="5"/>
        <v>#REF!</v>
      </c>
      <c r="AG14" s="196" t="e">
        <f t="shared" si="5"/>
        <v>#REF!</v>
      </c>
      <c r="AH14" s="196" t="e">
        <f t="shared" si="5"/>
        <v>#REF!</v>
      </c>
      <c r="AI14" s="196" t="e">
        <f t="shared" si="5"/>
        <v>#REF!</v>
      </c>
      <c r="AJ14" s="196" t="e">
        <f t="shared" si="5"/>
        <v>#REF!</v>
      </c>
      <c r="AK14" s="196" t="e">
        <f t="shared" si="5"/>
        <v>#REF!</v>
      </c>
      <c r="AL14" s="196" t="e">
        <f t="shared" si="5"/>
        <v>#REF!</v>
      </c>
      <c r="AM14" s="196" t="e">
        <f t="shared" si="5"/>
        <v>#REF!</v>
      </c>
      <c r="AN14" s="196" t="e">
        <f t="shared" si="5"/>
        <v>#REF!</v>
      </c>
      <c r="AO14" s="196" t="e">
        <f t="shared" si="5"/>
        <v>#REF!</v>
      </c>
      <c r="AP14" s="196" t="e">
        <f t="shared" si="5"/>
        <v>#REF!</v>
      </c>
      <c r="AQ14" s="196" t="e">
        <f t="shared" si="5"/>
        <v>#REF!</v>
      </c>
      <c r="AR14" s="196" t="e">
        <f t="shared" si="5"/>
        <v>#REF!</v>
      </c>
      <c r="AS14" s="196" t="e">
        <f t="shared" si="5"/>
        <v>#REF!</v>
      </c>
      <c r="AT14" s="196" t="e">
        <f t="shared" si="5"/>
        <v>#REF!</v>
      </c>
      <c r="AU14" s="196" t="e">
        <f t="shared" si="5"/>
        <v>#REF!</v>
      </c>
      <c r="AV14" s="196" t="e">
        <f t="shared" si="5"/>
        <v>#REF!</v>
      </c>
      <c r="AW14" s="196" t="e">
        <f t="shared" si="5"/>
        <v>#REF!</v>
      </c>
      <c r="AX14" s="196" t="e">
        <f t="shared" si="5"/>
        <v>#REF!</v>
      </c>
      <c r="AY14" s="196" t="e">
        <f t="shared" si="5"/>
        <v>#REF!</v>
      </c>
      <c r="AZ14" s="196" t="e">
        <f t="shared" si="5"/>
        <v>#REF!</v>
      </c>
      <c r="BA14" s="196" t="e">
        <f t="shared" si="5"/>
        <v>#REF!</v>
      </c>
      <c r="BB14" s="196" t="e">
        <f t="shared" si="5"/>
        <v>#REF!</v>
      </c>
      <c r="BC14" s="196" t="e">
        <f t="shared" si="5"/>
        <v>#REF!</v>
      </c>
      <c r="BD14" s="196" t="e">
        <f t="shared" si="5"/>
        <v>#REF!</v>
      </c>
      <c r="BE14" s="196" t="e">
        <f t="shared" si="5"/>
        <v>#REF!</v>
      </c>
      <c r="BF14" s="196" t="e">
        <f t="shared" si="5"/>
        <v>#REF!</v>
      </c>
      <c r="BG14" s="196" t="e">
        <f t="shared" si="5"/>
        <v>#REF!</v>
      </c>
      <c r="BH14" s="196" t="e">
        <f t="shared" si="5"/>
        <v>#REF!</v>
      </c>
      <c r="BI14" s="196" t="e">
        <f t="shared" si="5"/>
        <v>#REF!</v>
      </c>
      <c r="BJ14" s="196" t="e">
        <f t="shared" si="5"/>
        <v>#REF!</v>
      </c>
      <c r="BK14" s="196" t="e">
        <f t="shared" si="5"/>
        <v>#REF!</v>
      </c>
      <c r="BL14" s="196" t="e">
        <f t="shared" si="5"/>
        <v>#REF!</v>
      </c>
      <c r="BM14" s="196" t="e">
        <f t="shared" si="5"/>
        <v>#REF!</v>
      </c>
      <c r="BN14" s="76"/>
      <c r="BO14" s="76"/>
      <c r="BP14" s="76"/>
      <c r="BQ14" s="76"/>
      <c r="BR14" s="76"/>
      <c r="BS14" s="76"/>
      <c r="BT14" s="76"/>
      <c r="BU14" s="76"/>
      <c r="BV14" s="76"/>
      <c r="BW14" s="76"/>
      <c r="BX14" s="76"/>
      <c r="BY14" s="76"/>
      <c r="BZ14" s="76"/>
      <c r="CA14" s="76"/>
      <c r="CB14" s="76"/>
      <c r="CC14" s="76"/>
      <c r="CD14" s="76"/>
      <c r="CE14" s="76"/>
      <c r="CF14" s="76"/>
      <c r="CG14" s="76"/>
    </row>
    <row r="15" spans="1:85" ht="15.75" customHeight="1" x14ac:dyDescent="0.3">
      <c r="A15" s="76"/>
      <c r="B15" s="76"/>
      <c r="C15" s="76"/>
      <c r="D15" s="76"/>
      <c r="E15" s="239">
        <f t="shared" si="4"/>
        <v>43528</v>
      </c>
      <c r="F15" s="196">
        <f t="shared" si="2"/>
        <v>0</v>
      </c>
      <c r="G15" s="196">
        <f t="shared" ref="G15:BM15" si="6">+IF(SUM($F81:F81)&gt;=G146*$F$5,0,G81)</f>
        <v>0</v>
      </c>
      <c r="H15" s="196" t="e">
        <f t="shared" si="6"/>
        <v>#REF!</v>
      </c>
      <c r="I15" s="196" t="e">
        <f t="shared" si="6"/>
        <v>#REF!</v>
      </c>
      <c r="J15" s="196" t="e">
        <f t="shared" si="6"/>
        <v>#REF!</v>
      </c>
      <c r="K15" s="196" t="e">
        <f t="shared" si="6"/>
        <v>#REF!</v>
      </c>
      <c r="L15" s="196" t="e">
        <f t="shared" si="6"/>
        <v>#REF!</v>
      </c>
      <c r="M15" s="196" t="e">
        <f t="shared" si="6"/>
        <v>#REF!</v>
      </c>
      <c r="N15" s="196" t="e">
        <f t="shared" si="6"/>
        <v>#REF!</v>
      </c>
      <c r="O15" s="196" t="e">
        <f t="shared" si="6"/>
        <v>#REF!</v>
      </c>
      <c r="P15" s="196" t="e">
        <f t="shared" si="6"/>
        <v>#REF!</v>
      </c>
      <c r="Q15" s="196" t="e">
        <f t="shared" si="6"/>
        <v>#REF!</v>
      </c>
      <c r="R15" s="196" t="e">
        <f t="shared" si="6"/>
        <v>#REF!</v>
      </c>
      <c r="S15" s="196" t="e">
        <f t="shared" si="6"/>
        <v>#REF!</v>
      </c>
      <c r="T15" s="196" t="e">
        <f t="shared" si="6"/>
        <v>#REF!</v>
      </c>
      <c r="U15" s="196" t="e">
        <f t="shared" si="6"/>
        <v>#REF!</v>
      </c>
      <c r="V15" s="196" t="e">
        <f t="shared" si="6"/>
        <v>#REF!</v>
      </c>
      <c r="W15" s="196" t="e">
        <f t="shared" si="6"/>
        <v>#REF!</v>
      </c>
      <c r="X15" s="196" t="e">
        <f t="shared" si="6"/>
        <v>#REF!</v>
      </c>
      <c r="Y15" s="196" t="e">
        <f t="shared" si="6"/>
        <v>#REF!</v>
      </c>
      <c r="Z15" s="196" t="e">
        <f t="shared" si="6"/>
        <v>#REF!</v>
      </c>
      <c r="AA15" s="196" t="e">
        <f t="shared" si="6"/>
        <v>#REF!</v>
      </c>
      <c r="AB15" s="196" t="e">
        <f t="shared" si="6"/>
        <v>#REF!</v>
      </c>
      <c r="AC15" s="196" t="e">
        <f t="shared" si="6"/>
        <v>#REF!</v>
      </c>
      <c r="AD15" s="196" t="e">
        <f t="shared" si="6"/>
        <v>#REF!</v>
      </c>
      <c r="AE15" s="196" t="e">
        <f t="shared" si="6"/>
        <v>#REF!</v>
      </c>
      <c r="AF15" s="196" t="e">
        <f t="shared" si="6"/>
        <v>#REF!</v>
      </c>
      <c r="AG15" s="196" t="e">
        <f t="shared" si="6"/>
        <v>#REF!</v>
      </c>
      <c r="AH15" s="196" t="e">
        <f t="shared" si="6"/>
        <v>#REF!</v>
      </c>
      <c r="AI15" s="196" t="e">
        <f t="shared" si="6"/>
        <v>#REF!</v>
      </c>
      <c r="AJ15" s="196" t="e">
        <f t="shared" si="6"/>
        <v>#REF!</v>
      </c>
      <c r="AK15" s="196" t="e">
        <f t="shared" si="6"/>
        <v>#REF!</v>
      </c>
      <c r="AL15" s="196" t="e">
        <f t="shared" si="6"/>
        <v>#REF!</v>
      </c>
      <c r="AM15" s="196" t="e">
        <f t="shared" si="6"/>
        <v>#REF!</v>
      </c>
      <c r="AN15" s="196" t="e">
        <f t="shared" si="6"/>
        <v>#REF!</v>
      </c>
      <c r="AO15" s="196" t="e">
        <f t="shared" si="6"/>
        <v>#REF!</v>
      </c>
      <c r="AP15" s="196" t="e">
        <f t="shared" si="6"/>
        <v>#REF!</v>
      </c>
      <c r="AQ15" s="196" t="e">
        <f t="shared" si="6"/>
        <v>#REF!</v>
      </c>
      <c r="AR15" s="196" t="e">
        <f t="shared" si="6"/>
        <v>#REF!</v>
      </c>
      <c r="AS15" s="196" t="e">
        <f t="shared" si="6"/>
        <v>#REF!</v>
      </c>
      <c r="AT15" s="196" t="e">
        <f t="shared" si="6"/>
        <v>#REF!</v>
      </c>
      <c r="AU15" s="196" t="e">
        <f t="shared" si="6"/>
        <v>#REF!</v>
      </c>
      <c r="AV15" s="196" t="e">
        <f t="shared" si="6"/>
        <v>#REF!</v>
      </c>
      <c r="AW15" s="196" t="e">
        <f t="shared" si="6"/>
        <v>#REF!</v>
      </c>
      <c r="AX15" s="196" t="e">
        <f t="shared" si="6"/>
        <v>#REF!</v>
      </c>
      <c r="AY15" s="196" t="e">
        <f t="shared" si="6"/>
        <v>#REF!</v>
      </c>
      <c r="AZ15" s="196" t="e">
        <f t="shared" si="6"/>
        <v>#REF!</v>
      </c>
      <c r="BA15" s="196" t="e">
        <f t="shared" si="6"/>
        <v>#REF!</v>
      </c>
      <c r="BB15" s="196" t="e">
        <f t="shared" si="6"/>
        <v>#REF!</v>
      </c>
      <c r="BC15" s="196" t="e">
        <f t="shared" si="6"/>
        <v>#REF!</v>
      </c>
      <c r="BD15" s="196" t="e">
        <f t="shared" si="6"/>
        <v>#REF!</v>
      </c>
      <c r="BE15" s="196" t="e">
        <f t="shared" si="6"/>
        <v>#REF!</v>
      </c>
      <c r="BF15" s="196" t="e">
        <f t="shared" si="6"/>
        <v>#REF!</v>
      </c>
      <c r="BG15" s="196" t="e">
        <f t="shared" si="6"/>
        <v>#REF!</v>
      </c>
      <c r="BH15" s="196" t="e">
        <f t="shared" si="6"/>
        <v>#REF!</v>
      </c>
      <c r="BI15" s="196" t="e">
        <f t="shared" si="6"/>
        <v>#REF!</v>
      </c>
      <c r="BJ15" s="196" t="e">
        <f t="shared" si="6"/>
        <v>#REF!</v>
      </c>
      <c r="BK15" s="196" t="e">
        <f t="shared" si="6"/>
        <v>#REF!</v>
      </c>
      <c r="BL15" s="196" t="e">
        <f t="shared" si="6"/>
        <v>#REF!</v>
      </c>
      <c r="BM15" s="196" t="e">
        <f t="shared" si="6"/>
        <v>#REF!</v>
      </c>
      <c r="BN15" s="76"/>
      <c r="BO15" s="76"/>
      <c r="BP15" s="76"/>
      <c r="BQ15" s="76"/>
      <c r="BR15" s="76"/>
      <c r="BS15" s="76"/>
      <c r="BT15" s="76"/>
      <c r="BU15" s="76"/>
      <c r="BV15" s="76"/>
      <c r="BW15" s="76"/>
      <c r="BX15" s="76"/>
      <c r="BY15" s="76"/>
      <c r="BZ15" s="76"/>
      <c r="CA15" s="76"/>
      <c r="CB15" s="76"/>
      <c r="CC15" s="76"/>
      <c r="CD15" s="76"/>
      <c r="CE15" s="76"/>
      <c r="CF15" s="76"/>
      <c r="CG15" s="76"/>
    </row>
    <row r="16" spans="1:85" ht="15.75" customHeight="1" x14ac:dyDescent="0.3">
      <c r="A16" s="76"/>
      <c r="B16" s="76"/>
      <c r="C16" s="76"/>
      <c r="D16" s="76"/>
      <c r="E16" s="239">
        <f t="shared" si="4"/>
        <v>43559</v>
      </c>
      <c r="F16" s="196">
        <f t="shared" si="2"/>
        <v>0</v>
      </c>
      <c r="G16" s="196">
        <f t="shared" ref="G16:BM16" si="7">+IF(SUM($F82:F82)&gt;=G147*$F$5,0,G82)</f>
        <v>0</v>
      </c>
      <c r="H16" s="196">
        <f t="shared" si="7"/>
        <v>0</v>
      </c>
      <c r="I16" s="196" t="e">
        <f t="shared" si="7"/>
        <v>#REF!</v>
      </c>
      <c r="J16" s="196" t="e">
        <f t="shared" si="7"/>
        <v>#REF!</v>
      </c>
      <c r="K16" s="196" t="e">
        <f t="shared" si="7"/>
        <v>#REF!</v>
      </c>
      <c r="L16" s="196" t="e">
        <f t="shared" si="7"/>
        <v>#REF!</v>
      </c>
      <c r="M16" s="196" t="e">
        <f t="shared" si="7"/>
        <v>#REF!</v>
      </c>
      <c r="N16" s="196" t="e">
        <f t="shared" si="7"/>
        <v>#REF!</v>
      </c>
      <c r="O16" s="196" t="e">
        <f t="shared" si="7"/>
        <v>#REF!</v>
      </c>
      <c r="P16" s="196" t="e">
        <f t="shared" si="7"/>
        <v>#REF!</v>
      </c>
      <c r="Q16" s="196" t="e">
        <f t="shared" si="7"/>
        <v>#REF!</v>
      </c>
      <c r="R16" s="196" t="e">
        <f t="shared" si="7"/>
        <v>#REF!</v>
      </c>
      <c r="S16" s="196" t="e">
        <f t="shared" si="7"/>
        <v>#REF!</v>
      </c>
      <c r="T16" s="196" t="e">
        <f t="shared" si="7"/>
        <v>#REF!</v>
      </c>
      <c r="U16" s="196" t="e">
        <f t="shared" si="7"/>
        <v>#REF!</v>
      </c>
      <c r="V16" s="196" t="e">
        <f t="shared" si="7"/>
        <v>#REF!</v>
      </c>
      <c r="W16" s="196" t="e">
        <f t="shared" si="7"/>
        <v>#REF!</v>
      </c>
      <c r="X16" s="196" t="e">
        <f t="shared" si="7"/>
        <v>#REF!</v>
      </c>
      <c r="Y16" s="196" t="e">
        <f t="shared" si="7"/>
        <v>#REF!</v>
      </c>
      <c r="Z16" s="196" t="e">
        <f t="shared" si="7"/>
        <v>#REF!</v>
      </c>
      <c r="AA16" s="196" t="e">
        <f t="shared" si="7"/>
        <v>#REF!</v>
      </c>
      <c r="AB16" s="196" t="e">
        <f t="shared" si="7"/>
        <v>#REF!</v>
      </c>
      <c r="AC16" s="196" t="e">
        <f t="shared" si="7"/>
        <v>#REF!</v>
      </c>
      <c r="AD16" s="196" t="e">
        <f t="shared" si="7"/>
        <v>#REF!</v>
      </c>
      <c r="AE16" s="196" t="e">
        <f t="shared" si="7"/>
        <v>#REF!</v>
      </c>
      <c r="AF16" s="196" t="e">
        <f t="shared" si="7"/>
        <v>#REF!</v>
      </c>
      <c r="AG16" s="196" t="e">
        <f t="shared" si="7"/>
        <v>#REF!</v>
      </c>
      <c r="AH16" s="196" t="e">
        <f t="shared" si="7"/>
        <v>#REF!</v>
      </c>
      <c r="AI16" s="196" t="e">
        <f t="shared" si="7"/>
        <v>#REF!</v>
      </c>
      <c r="AJ16" s="196" t="e">
        <f t="shared" si="7"/>
        <v>#REF!</v>
      </c>
      <c r="AK16" s="196" t="e">
        <f t="shared" si="7"/>
        <v>#REF!</v>
      </c>
      <c r="AL16" s="196" t="e">
        <f t="shared" si="7"/>
        <v>#REF!</v>
      </c>
      <c r="AM16" s="196" t="e">
        <f t="shared" si="7"/>
        <v>#REF!</v>
      </c>
      <c r="AN16" s="196" t="e">
        <f t="shared" si="7"/>
        <v>#REF!</v>
      </c>
      <c r="AO16" s="196" t="e">
        <f t="shared" si="7"/>
        <v>#REF!</v>
      </c>
      <c r="AP16" s="196" t="e">
        <f t="shared" si="7"/>
        <v>#REF!</v>
      </c>
      <c r="AQ16" s="196" t="e">
        <f t="shared" si="7"/>
        <v>#REF!</v>
      </c>
      <c r="AR16" s="196" t="e">
        <f t="shared" si="7"/>
        <v>#REF!</v>
      </c>
      <c r="AS16" s="196" t="e">
        <f t="shared" si="7"/>
        <v>#REF!</v>
      </c>
      <c r="AT16" s="196" t="e">
        <f t="shared" si="7"/>
        <v>#REF!</v>
      </c>
      <c r="AU16" s="196" t="e">
        <f t="shared" si="7"/>
        <v>#REF!</v>
      </c>
      <c r="AV16" s="196" t="e">
        <f t="shared" si="7"/>
        <v>#REF!</v>
      </c>
      <c r="AW16" s="196" t="e">
        <f t="shared" si="7"/>
        <v>#REF!</v>
      </c>
      <c r="AX16" s="196" t="e">
        <f t="shared" si="7"/>
        <v>#REF!</v>
      </c>
      <c r="AY16" s="196" t="e">
        <f t="shared" si="7"/>
        <v>#REF!</v>
      </c>
      <c r="AZ16" s="196" t="e">
        <f t="shared" si="7"/>
        <v>#REF!</v>
      </c>
      <c r="BA16" s="196" t="e">
        <f t="shared" si="7"/>
        <v>#REF!</v>
      </c>
      <c r="BB16" s="196" t="e">
        <f t="shared" si="7"/>
        <v>#REF!</v>
      </c>
      <c r="BC16" s="196" t="e">
        <f t="shared" si="7"/>
        <v>#REF!</v>
      </c>
      <c r="BD16" s="196" t="e">
        <f t="shared" si="7"/>
        <v>#REF!</v>
      </c>
      <c r="BE16" s="196" t="e">
        <f t="shared" si="7"/>
        <v>#REF!</v>
      </c>
      <c r="BF16" s="196" t="e">
        <f t="shared" si="7"/>
        <v>#REF!</v>
      </c>
      <c r="BG16" s="196" t="e">
        <f t="shared" si="7"/>
        <v>#REF!</v>
      </c>
      <c r="BH16" s="196" t="e">
        <f t="shared" si="7"/>
        <v>#REF!</v>
      </c>
      <c r="BI16" s="196" t="e">
        <f t="shared" si="7"/>
        <v>#REF!</v>
      </c>
      <c r="BJ16" s="196" t="e">
        <f t="shared" si="7"/>
        <v>#REF!</v>
      </c>
      <c r="BK16" s="196" t="e">
        <f t="shared" si="7"/>
        <v>#REF!</v>
      </c>
      <c r="BL16" s="196" t="e">
        <f t="shared" si="7"/>
        <v>#REF!</v>
      </c>
      <c r="BM16" s="196" t="e">
        <f t="shared" si="7"/>
        <v>#REF!</v>
      </c>
      <c r="BN16" s="76"/>
      <c r="BO16" s="76"/>
      <c r="BP16" s="76"/>
      <c r="BQ16" s="76"/>
      <c r="BR16" s="76"/>
      <c r="BS16" s="76"/>
      <c r="BT16" s="76"/>
      <c r="BU16" s="76"/>
      <c r="BV16" s="76"/>
      <c r="BW16" s="76"/>
      <c r="BX16" s="76"/>
      <c r="BY16" s="76"/>
      <c r="BZ16" s="76"/>
      <c r="CA16" s="76"/>
      <c r="CB16" s="76"/>
      <c r="CC16" s="76"/>
      <c r="CD16" s="76"/>
      <c r="CE16" s="76"/>
      <c r="CF16" s="76"/>
      <c r="CG16" s="76"/>
    </row>
    <row r="17" spans="1:85" ht="15.75" customHeight="1" x14ac:dyDescent="0.3">
      <c r="A17" s="76"/>
      <c r="B17" s="76"/>
      <c r="C17" s="79"/>
      <c r="D17" s="76"/>
      <c r="E17" s="239">
        <f t="shared" si="4"/>
        <v>43590</v>
      </c>
      <c r="F17" s="196">
        <f t="shared" si="2"/>
        <v>0</v>
      </c>
      <c r="G17" s="196">
        <f t="shared" ref="G17:BM17" si="8">+IF(SUM($F83:F83)&gt;=G148*$F$5,0,G83)</f>
        <v>0</v>
      </c>
      <c r="H17" s="196">
        <f t="shared" si="8"/>
        <v>0</v>
      </c>
      <c r="I17" s="196">
        <f t="shared" si="8"/>
        <v>0</v>
      </c>
      <c r="J17" s="196" t="e">
        <f t="shared" si="8"/>
        <v>#REF!</v>
      </c>
      <c r="K17" s="196" t="e">
        <f t="shared" si="8"/>
        <v>#REF!</v>
      </c>
      <c r="L17" s="196" t="e">
        <f t="shared" si="8"/>
        <v>#REF!</v>
      </c>
      <c r="M17" s="196" t="e">
        <f t="shared" si="8"/>
        <v>#REF!</v>
      </c>
      <c r="N17" s="196" t="e">
        <f t="shared" si="8"/>
        <v>#REF!</v>
      </c>
      <c r="O17" s="196" t="e">
        <f t="shared" si="8"/>
        <v>#REF!</v>
      </c>
      <c r="P17" s="196" t="e">
        <f t="shared" si="8"/>
        <v>#REF!</v>
      </c>
      <c r="Q17" s="196" t="e">
        <f t="shared" si="8"/>
        <v>#REF!</v>
      </c>
      <c r="R17" s="196" t="e">
        <f t="shared" si="8"/>
        <v>#REF!</v>
      </c>
      <c r="S17" s="196" t="e">
        <f t="shared" si="8"/>
        <v>#REF!</v>
      </c>
      <c r="T17" s="196" t="e">
        <f t="shared" si="8"/>
        <v>#REF!</v>
      </c>
      <c r="U17" s="196" t="e">
        <f t="shared" si="8"/>
        <v>#REF!</v>
      </c>
      <c r="V17" s="196" t="e">
        <f t="shared" si="8"/>
        <v>#REF!</v>
      </c>
      <c r="W17" s="196" t="e">
        <f t="shared" si="8"/>
        <v>#REF!</v>
      </c>
      <c r="X17" s="196" t="e">
        <f t="shared" si="8"/>
        <v>#REF!</v>
      </c>
      <c r="Y17" s="196" t="e">
        <f t="shared" si="8"/>
        <v>#REF!</v>
      </c>
      <c r="Z17" s="196" t="e">
        <f t="shared" si="8"/>
        <v>#REF!</v>
      </c>
      <c r="AA17" s="196" t="e">
        <f t="shared" si="8"/>
        <v>#REF!</v>
      </c>
      <c r="AB17" s="196" t="e">
        <f t="shared" si="8"/>
        <v>#REF!</v>
      </c>
      <c r="AC17" s="196" t="e">
        <f t="shared" si="8"/>
        <v>#REF!</v>
      </c>
      <c r="AD17" s="196" t="e">
        <f t="shared" si="8"/>
        <v>#REF!</v>
      </c>
      <c r="AE17" s="196" t="e">
        <f t="shared" si="8"/>
        <v>#REF!</v>
      </c>
      <c r="AF17" s="196" t="e">
        <f t="shared" si="8"/>
        <v>#REF!</v>
      </c>
      <c r="AG17" s="196" t="e">
        <f t="shared" si="8"/>
        <v>#REF!</v>
      </c>
      <c r="AH17" s="196" t="e">
        <f t="shared" si="8"/>
        <v>#REF!</v>
      </c>
      <c r="AI17" s="196" t="e">
        <f t="shared" si="8"/>
        <v>#REF!</v>
      </c>
      <c r="AJ17" s="196" t="e">
        <f t="shared" si="8"/>
        <v>#REF!</v>
      </c>
      <c r="AK17" s="196" t="e">
        <f t="shared" si="8"/>
        <v>#REF!</v>
      </c>
      <c r="AL17" s="196" t="e">
        <f t="shared" si="8"/>
        <v>#REF!</v>
      </c>
      <c r="AM17" s="196" t="e">
        <f t="shared" si="8"/>
        <v>#REF!</v>
      </c>
      <c r="AN17" s="196" t="e">
        <f t="shared" si="8"/>
        <v>#REF!</v>
      </c>
      <c r="AO17" s="196" t="e">
        <f t="shared" si="8"/>
        <v>#REF!</v>
      </c>
      <c r="AP17" s="196" t="e">
        <f t="shared" si="8"/>
        <v>#REF!</v>
      </c>
      <c r="AQ17" s="196" t="e">
        <f t="shared" si="8"/>
        <v>#REF!</v>
      </c>
      <c r="AR17" s="196" t="e">
        <f t="shared" si="8"/>
        <v>#REF!</v>
      </c>
      <c r="AS17" s="196" t="e">
        <f t="shared" si="8"/>
        <v>#REF!</v>
      </c>
      <c r="AT17" s="196" t="e">
        <f t="shared" si="8"/>
        <v>#REF!</v>
      </c>
      <c r="AU17" s="196" t="e">
        <f t="shared" si="8"/>
        <v>#REF!</v>
      </c>
      <c r="AV17" s="196" t="e">
        <f t="shared" si="8"/>
        <v>#REF!</v>
      </c>
      <c r="AW17" s="196" t="e">
        <f t="shared" si="8"/>
        <v>#REF!</v>
      </c>
      <c r="AX17" s="196" t="e">
        <f t="shared" si="8"/>
        <v>#REF!</v>
      </c>
      <c r="AY17" s="196" t="e">
        <f t="shared" si="8"/>
        <v>#REF!</v>
      </c>
      <c r="AZ17" s="196" t="e">
        <f t="shared" si="8"/>
        <v>#REF!</v>
      </c>
      <c r="BA17" s="196" t="e">
        <f t="shared" si="8"/>
        <v>#REF!</v>
      </c>
      <c r="BB17" s="196" t="e">
        <f t="shared" si="8"/>
        <v>#REF!</v>
      </c>
      <c r="BC17" s="196" t="e">
        <f t="shared" si="8"/>
        <v>#REF!</v>
      </c>
      <c r="BD17" s="196" t="e">
        <f t="shared" si="8"/>
        <v>#REF!</v>
      </c>
      <c r="BE17" s="196" t="e">
        <f t="shared" si="8"/>
        <v>#REF!</v>
      </c>
      <c r="BF17" s="196" t="e">
        <f t="shared" si="8"/>
        <v>#REF!</v>
      </c>
      <c r="BG17" s="196" t="e">
        <f t="shared" si="8"/>
        <v>#REF!</v>
      </c>
      <c r="BH17" s="196" t="e">
        <f t="shared" si="8"/>
        <v>#REF!</v>
      </c>
      <c r="BI17" s="196" t="e">
        <f t="shared" si="8"/>
        <v>#REF!</v>
      </c>
      <c r="BJ17" s="196" t="e">
        <f t="shared" si="8"/>
        <v>#REF!</v>
      </c>
      <c r="BK17" s="196" t="e">
        <f t="shared" si="8"/>
        <v>#REF!</v>
      </c>
      <c r="BL17" s="196" t="e">
        <f t="shared" si="8"/>
        <v>#REF!</v>
      </c>
      <c r="BM17" s="196" t="e">
        <f t="shared" si="8"/>
        <v>#REF!</v>
      </c>
      <c r="BN17" s="76"/>
      <c r="BO17" s="76"/>
      <c r="BP17" s="76"/>
      <c r="BQ17" s="76"/>
      <c r="BR17" s="76"/>
      <c r="BS17" s="76"/>
      <c r="BT17" s="76"/>
      <c r="BU17" s="76"/>
      <c r="BV17" s="76"/>
      <c r="BW17" s="76"/>
      <c r="BX17" s="76"/>
      <c r="BY17" s="76"/>
      <c r="BZ17" s="76"/>
      <c r="CA17" s="76"/>
      <c r="CB17" s="76"/>
      <c r="CC17" s="76"/>
      <c r="CD17" s="76"/>
      <c r="CE17" s="76"/>
      <c r="CF17" s="76"/>
      <c r="CG17" s="76"/>
    </row>
    <row r="18" spans="1:85" ht="15.75" customHeight="1" x14ac:dyDescent="0.3">
      <c r="A18" s="76"/>
      <c r="B18" s="76"/>
      <c r="C18" s="76"/>
      <c r="D18" s="76"/>
      <c r="E18" s="239">
        <f t="shared" si="4"/>
        <v>43621</v>
      </c>
      <c r="F18" s="196">
        <f t="shared" si="2"/>
        <v>0</v>
      </c>
      <c r="G18" s="196">
        <f t="shared" ref="G18:BM18" si="9">+IF(SUM($F84:F84)&gt;=G149*$F$5,0,G84)</f>
        <v>0</v>
      </c>
      <c r="H18" s="196">
        <f t="shared" si="9"/>
        <v>0</v>
      </c>
      <c r="I18" s="196">
        <f t="shared" si="9"/>
        <v>0</v>
      </c>
      <c r="J18" s="196">
        <f t="shared" si="9"/>
        <v>0</v>
      </c>
      <c r="K18" s="196" t="e">
        <f t="shared" si="9"/>
        <v>#REF!</v>
      </c>
      <c r="L18" s="196" t="e">
        <f t="shared" si="9"/>
        <v>#REF!</v>
      </c>
      <c r="M18" s="196" t="e">
        <f t="shared" si="9"/>
        <v>#REF!</v>
      </c>
      <c r="N18" s="196" t="e">
        <f t="shared" si="9"/>
        <v>#REF!</v>
      </c>
      <c r="O18" s="196" t="e">
        <f t="shared" si="9"/>
        <v>#REF!</v>
      </c>
      <c r="P18" s="196" t="e">
        <f t="shared" si="9"/>
        <v>#REF!</v>
      </c>
      <c r="Q18" s="196" t="e">
        <f t="shared" si="9"/>
        <v>#REF!</v>
      </c>
      <c r="R18" s="196" t="e">
        <f t="shared" si="9"/>
        <v>#REF!</v>
      </c>
      <c r="S18" s="196" t="e">
        <f t="shared" si="9"/>
        <v>#REF!</v>
      </c>
      <c r="T18" s="196" t="e">
        <f t="shared" si="9"/>
        <v>#REF!</v>
      </c>
      <c r="U18" s="196" t="e">
        <f t="shared" si="9"/>
        <v>#REF!</v>
      </c>
      <c r="V18" s="196" t="e">
        <f t="shared" si="9"/>
        <v>#REF!</v>
      </c>
      <c r="W18" s="196" t="e">
        <f t="shared" si="9"/>
        <v>#REF!</v>
      </c>
      <c r="X18" s="196" t="e">
        <f t="shared" si="9"/>
        <v>#REF!</v>
      </c>
      <c r="Y18" s="196" t="e">
        <f t="shared" si="9"/>
        <v>#REF!</v>
      </c>
      <c r="Z18" s="196" t="e">
        <f t="shared" si="9"/>
        <v>#REF!</v>
      </c>
      <c r="AA18" s="196" t="e">
        <f t="shared" si="9"/>
        <v>#REF!</v>
      </c>
      <c r="AB18" s="196" t="e">
        <f t="shared" si="9"/>
        <v>#REF!</v>
      </c>
      <c r="AC18" s="196" t="e">
        <f t="shared" si="9"/>
        <v>#REF!</v>
      </c>
      <c r="AD18" s="196" t="e">
        <f t="shared" si="9"/>
        <v>#REF!</v>
      </c>
      <c r="AE18" s="196" t="e">
        <f t="shared" si="9"/>
        <v>#REF!</v>
      </c>
      <c r="AF18" s="196" t="e">
        <f t="shared" si="9"/>
        <v>#REF!</v>
      </c>
      <c r="AG18" s="196" t="e">
        <f t="shared" si="9"/>
        <v>#REF!</v>
      </c>
      <c r="AH18" s="196" t="e">
        <f t="shared" si="9"/>
        <v>#REF!</v>
      </c>
      <c r="AI18" s="196" t="e">
        <f t="shared" si="9"/>
        <v>#REF!</v>
      </c>
      <c r="AJ18" s="196" t="e">
        <f t="shared" si="9"/>
        <v>#REF!</v>
      </c>
      <c r="AK18" s="196" t="e">
        <f t="shared" si="9"/>
        <v>#REF!</v>
      </c>
      <c r="AL18" s="196" t="e">
        <f t="shared" si="9"/>
        <v>#REF!</v>
      </c>
      <c r="AM18" s="196" t="e">
        <f t="shared" si="9"/>
        <v>#REF!</v>
      </c>
      <c r="AN18" s="196" t="e">
        <f t="shared" si="9"/>
        <v>#REF!</v>
      </c>
      <c r="AO18" s="196" t="e">
        <f t="shared" si="9"/>
        <v>#REF!</v>
      </c>
      <c r="AP18" s="196" t="e">
        <f t="shared" si="9"/>
        <v>#REF!</v>
      </c>
      <c r="AQ18" s="196" t="e">
        <f t="shared" si="9"/>
        <v>#REF!</v>
      </c>
      <c r="AR18" s="196" t="e">
        <f t="shared" si="9"/>
        <v>#REF!</v>
      </c>
      <c r="AS18" s="196" t="e">
        <f t="shared" si="9"/>
        <v>#REF!</v>
      </c>
      <c r="AT18" s="196" t="e">
        <f t="shared" si="9"/>
        <v>#REF!</v>
      </c>
      <c r="AU18" s="196" t="e">
        <f t="shared" si="9"/>
        <v>#REF!</v>
      </c>
      <c r="AV18" s="196" t="e">
        <f t="shared" si="9"/>
        <v>#REF!</v>
      </c>
      <c r="AW18" s="196" t="e">
        <f t="shared" si="9"/>
        <v>#REF!</v>
      </c>
      <c r="AX18" s="196" t="e">
        <f t="shared" si="9"/>
        <v>#REF!</v>
      </c>
      <c r="AY18" s="196" t="e">
        <f t="shared" si="9"/>
        <v>#REF!</v>
      </c>
      <c r="AZ18" s="196" t="e">
        <f t="shared" si="9"/>
        <v>#REF!</v>
      </c>
      <c r="BA18" s="196" t="e">
        <f t="shared" si="9"/>
        <v>#REF!</v>
      </c>
      <c r="BB18" s="196" t="e">
        <f t="shared" si="9"/>
        <v>#REF!</v>
      </c>
      <c r="BC18" s="196" t="e">
        <f t="shared" si="9"/>
        <v>#REF!</v>
      </c>
      <c r="BD18" s="196" t="e">
        <f t="shared" si="9"/>
        <v>#REF!</v>
      </c>
      <c r="BE18" s="196" t="e">
        <f t="shared" si="9"/>
        <v>#REF!</v>
      </c>
      <c r="BF18" s="196" t="e">
        <f t="shared" si="9"/>
        <v>#REF!</v>
      </c>
      <c r="BG18" s="196" t="e">
        <f t="shared" si="9"/>
        <v>#REF!</v>
      </c>
      <c r="BH18" s="196" t="e">
        <f t="shared" si="9"/>
        <v>#REF!</v>
      </c>
      <c r="BI18" s="196" t="e">
        <f t="shared" si="9"/>
        <v>#REF!</v>
      </c>
      <c r="BJ18" s="196" t="e">
        <f t="shared" si="9"/>
        <v>#REF!</v>
      </c>
      <c r="BK18" s="196" t="e">
        <f t="shared" si="9"/>
        <v>#REF!</v>
      </c>
      <c r="BL18" s="196" t="e">
        <f t="shared" si="9"/>
        <v>#REF!</v>
      </c>
      <c r="BM18" s="196" t="e">
        <f t="shared" si="9"/>
        <v>#REF!</v>
      </c>
      <c r="BN18" s="76"/>
      <c r="BO18" s="76"/>
      <c r="BP18" s="76"/>
      <c r="BQ18" s="76"/>
      <c r="BR18" s="76"/>
      <c r="BS18" s="76"/>
      <c r="BT18" s="76"/>
      <c r="BU18" s="76"/>
      <c r="BV18" s="76"/>
      <c r="BW18" s="76"/>
      <c r="BX18" s="76"/>
      <c r="BY18" s="76"/>
      <c r="BZ18" s="76"/>
      <c r="CA18" s="76"/>
      <c r="CB18" s="76"/>
      <c r="CC18" s="76"/>
      <c r="CD18" s="76"/>
      <c r="CE18" s="76"/>
      <c r="CF18" s="76"/>
      <c r="CG18" s="76"/>
    </row>
    <row r="19" spans="1:85" ht="15.75" customHeight="1" x14ac:dyDescent="0.3">
      <c r="A19" s="76"/>
      <c r="B19" s="76"/>
      <c r="C19" s="76"/>
      <c r="D19" s="76"/>
      <c r="E19" s="239">
        <f t="shared" si="4"/>
        <v>43652</v>
      </c>
      <c r="F19" s="196">
        <f t="shared" si="2"/>
        <v>0</v>
      </c>
      <c r="G19" s="196">
        <f t="shared" ref="G19:BM19" si="10">+IF(SUM($F85:F85)&gt;=G150*$F$5,0,G85)</f>
        <v>0</v>
      </c>
      <c r="H19" s="196">
        <f t="shared" si="10"/>
        <v>0</v>
      </c>
      <c r="I19" s="196">
        <f t="shared" si="10"/>
        <v>0</v>
      </c>
      <c r="J19" s="196">
        <f t="shared" si="10"/>
        <v>0</v>
      </c>
      <c r="K19" s="196">
        <f t="shared" si="10"/>
        <v>0</v>
      </c>
      <c r="L19" s="196" t="e">
        <f t="shared" si="10"/>
        <v>#REF!</v>
      </c>
      <c r="M19" s="196" t="e">
        <f t="shared" si="10"/>
        <v>#REF!</v>
      </c>
      <c r="N19" s="196" t="e">
        <f t="shared" si="10"/>
        <v>#REF!</v>
      </c>
      <c r="O19" s="196" t="e">
        <f t="shared" si="10"/>
        <v>#REF!</v>
      </c>
      <c r="P19" s="196" t="e">
        <f t="shared" si="10"/>
        <v>#REF!</v>
      </c>
      <c r="Q19" s="196" t="e">
        <f t="shared" si="10"/>
        <v>#REF!</v>
      </c>
      <c r="R19" s="196" t="e">
        <f t="shared" si="10"/>
        <v>#REF!</v>
      </c>
      <c r="S19" s="196" t="e">
        <f t="shared" si="10"/>
        <v>#REF!</v>
      </c>
      <c r="T19" s="196" t="e">
        <f t="shared" si="10"/>
        <v>#REF!</v>
      </c>
      <c r="U19" s="196" t="e">
        <f t="shared" si="10"/>
        <v>#REF!</v>
      </c>
      <c r="V19" s="196" t="e">
        <f t="shared" si="10"/>
        <v>#REF!</v>
      </c>
      <c r="W19" s="196" t="e">
        <f t="shared" si="10"/>
        <v>#REF!</v>
      </c>
      <c r="X19" s="196" t="e">
        <f t="shared" si="10"/>
        <v>#REF!</v>
      </c>
      <c r="Y19" s="196" t="e">
        <f t="shared" si="10"/>
        <v>#REF!</v>
      </c>
      <c r="Z19" s="196" t="e">
        <f t="shared" si="10"/>
        <v>#REF!</v>
      </c>
      <c r="AA19" s="196" t="e">
        <f t="shared" si="10"/>
        <v>#REF!</v>
      </c>
      <c r="AB19" s="196" t="e">
        <f t="shared" si="10"/>
        <v>#REF!</v>
      </c>
      <c r="AC19" s="196" t="e">
        <f t="shared" si="10"/>
        <v>#REF!</v>
      </c>
      <c r="AD19" s="196" t="e">
        <f t="shared" si="10"/>
        <v>#REF!</v>
      </c>
      <c r="AE19" s="196" t="e">
        <f t="shared" si="10"/>
        <v>#REF!</v>
      </c>
      <c r="AF19" s="196" t="e">
        <f t="shared" si="10"/>
        <v>#REF!</v>
      </c>
      <c r="AG19" s="196" t="e">
        <f t="shared" si="10"/>
        <v>#REF!</v>
      </c>
      <c r="AH19" s="196" t="e">
        <f t="shared" si="10"/>
        <v>#REF!</v>
      </c>
      <c r="AI19" s="196" t="e">
        <f t="shared" si="10"/>
        <v>#REF!</v>
      </c>
      <c r="AJ19" s="196" t="e">
        <f t="shared" si="10"/>
        <v>#REF!</v>
      </c>
      <c r="AK19" s="196" t="e">
        <f t="shared" si="10"/>
        <v>#REF!</v>
      </c>
      <c r="AL19" s="196" t="e">
        <f t="shared" si="10"/>
        <v>#REF!</v>
      </c>
      <c r="AM19" s="196" t="e">
        <f t="shared" si="10"/>
        <v>#REF!</v>
      </c>
      <c r="AN19" s="196" t="e">
        <f t="shared" si="10"/>
        <v>#REF!</v>
      </c>
      <c r="AO19" s="196" t="e">
        <f t="shared" si="10"/>
        <v>#REF!</v>
      </c>
      <c r="AP19" s="196" t="e">
        <f t="shared" si="10"/>
        <v>#REF!</v>
      </c>
      <c r="AQ19" s="196" t="e">
        <f t="shared" si="10"/>
        <v>#REF!</v>
      </c>
      <c r="AR19" s="196" t="e">
        <f t="shared" si="10"/>
        <v>#REF!</v>
      </c>
      <c r="AS19" s="196" t="e">
        <f t="shared" si="10"/>
        <v>#REF!</v>
      </c>
      <c r="AT19" s="196" t="e">
        <f t="shared" si="10"/>
        <v>#REF!</v>
      </c>
      <c r="AU19" s="196" t="e">
        <f t="shared" si="10"/>
        <v>#REF!</v>
      </c>
      <c r="AV19" s="196" t="e">
        <f t="shared" si="10"/>
        <v>#REF!</v>
      </c>
      <c r="AW19" s="196" t="e">
        <f t="shared" si="10"/>
        <v>#REF!</v>
      </c>
      <c r="AX19" s="196" t="e">
        <f t="shared" si="10"/>
        <v>#REF!</v>
      </c>
      <c r="AY19" s="196" t="e">
        <f t="shared" si="10"/>
        <v>#REF!</v>
      </c>
      <c r="AZ19" s="196" t="e">
        <f t="shared" si="10"/>
        <v>#REF!</v>
      </c>
      <c r="BA19" s="196" t="e">
        <f t="shared" si="10"/>
        <v>#REF!</v>
      </c>
      <c r="BB19" s="196" t="e">
        <f t="shared" si="10"/>
        <v>#REF!</v>
      </c>
      <c r="BC19" s="196" t="e">
        <f t="shared" si="10"/>
        <v>#REF!</v>
      </c>
      <c r="BD19" s="196" t="e">
        <f t="shared" si="10"/>
        <v>#REF!</v>
      </c>
      <c r="BE19" s="196" t="e">
        <f t="shared" si="10"/>
        <v>#REF!</v>
      </c>
      <c r="BF19" s="196" t="e">
        <f t="shared" si="10"/>
        <v>#REF!</v>
      </c>
      <c r="BG19" s="196" t="e">
        <f t="shared" si="10"/>
        <v>#REF!</v>
      </c>
      <c r="BH19" s="196" t="e">
        <f t="shared" si="10"/>
        <v>#REF!</v>
      </c>
      <c r="BI19" s="196" t="e">
        <f t="shared" si="10"/>
        <v>#REF!</v>
      </c>
      <c r="BJ19" s="196" t="e">
        <f t="shared" si="10"/>
        <v>#REF!</v>
      </c>
      <c r="BK19" s="196" t="e">
        <f t="shared" si="10"/>
        <v>#REF!</v>
      </c>
      <c r="BL19" s="196" t="e">
        <f t="shared" si="10"/>
        <v>#REF!</v>
      </c>
      <c r="BM19" s="196" t="e">
        <f t="shared" si="10"/>
        <v>#REF!</v>
      </c>
      <c r="BN19" s="76"/>
      <c r="BO19" s="76"/>
      <c r="BP19" s="76"/>
      <c r="BQ19" s="76"/>
      <c r="BR19" s="76"/>
      <c r="BS19" s="76"/>
      <c r="BT19" s="76"/>
      <c r="BU19" s="76"/>
      <c r="BV19" s="76"/>
      <c r="BW19" s="76"/>
      <c r="BX19" s="76"/>
      <c r="BY19" s="76"/>
      <c r="BZ19" s="76"/>
      <c r="CA19" s="76"/>
      <c r="CB19" s="76"/>
      <c r="CC19" s="76"/>
      <c r="CD19" s="76"/>
      <c r="CE19" s="76"/>
      <c r="CF19" s="76"/>
      <c r="CG19" s="76"/>
    </row>
    <row r="20" spans="1:85" ht="15.75" customHeight="1" x14ac:dyDescent="0.3">
      <c r="A20" s="76"/>
      <c r="B20" s="76"/>
      <c r="C20" s="76"/>
      <c r="D20" s="76"/>
      <c r="E20" s="239">
        <f t="shared" si="4"/>
        <v>43683</v>
      </c>
      <c r="F20" s="196">
        <f t="shared" si="2"/>
        <v>0</v>
      </c>
      <c r="G20" s="196">
        <f t="shared" ref="G20:BM20" si="11">+IF(SUM($F86:F86)&gt;=G151*$F$5,0,G86)</f>
        <v>0</v>
      </c>
      <c r="H20" s="196">
        <f t="shared" si="11"/>
        <v>0</v>
      </c>
      <c r="I20" s="196">
        <f t="shared" si="11"/>
        <v>0</v>
      </c>
      <c r="J20" s="196">
        <f t="shared" si="11"/>
        <v>0</v>
      </c>
      <c r="K20" s="196">
        <f t="shared" si="11"/>
        <v>0</v>
      </c>
      <c r="L20" s="196">
        <f t="shared" si="11"/>
        <v>0</v>
      </c>
      <c r="M20" s="196" t="e">
        <f t="shared" si="11"/>
        <v>#REF!</v>
      </c>
      <c r="N20" s="196" t="e">
        <f t="shared" si="11"/>
        <v>#REF!</v>
      </c>
      <c r="O20" s="196" t="e">
        <f t="shared" si="11"/>
        <v>#REF!</v>
      </c>
      <c r="P20" s="196" t="e">
        <f t="shared" si="11"/>
        <v>#REF!</v>
      </c>
      <c r="Q20" s="196" t="e">
        <f t="shared" si="11"/>
        <v>#REF!</v>
      </c>
      <c r="R20" s="196" t="e">
        <f t="shared" si="11"/>
        <v>#REF!</v>
      </c>
      <c r="S20" s="196" t="e">
        <f t="shared" si="11"/>
        <v>#REF!</v>
      </c>
      <c r="T20" s="196" t="e">
        <f t="shared" si="11"/>
        <v>#REF!</v>
      </c>
      <c r="U20" s="196" t="e">
        <f t="shared" si="11"/>
        <v>#REF!</v>
      </c>
      <c r="V20" s="196" t="e">
        <f t="shared" si="11"/>
        <v>#REF!</v>
      </c>
      <c r="W20" s="196" t="e">
        <f t="shared" si="11"/>
        <v>#REF!</v>
      </c>
      <c r="X20" s="196" t="e">
        <f t="shared" si="11"/>
        <v>#REF!</v>
      </c>
      <c r="Y20" s="196" t="e">
        <f t="shared" si="11"/>
        <v>#REF!</v>
      </c>
      <c r="Z20" s="196" t="e">
        <f t="shared" si="11"/>
        <v>#REF!</v>
      </c>
      <c r="AA20" s="196" t="e">
        <f t="shared" si="11"/>
        <v>#REF!</v>
      </c>
      <c r="AB20" s="196" t="e">
        <f t="shared" si="11"/>
        <v>#REF!</v>
      </c>
      <c r="AC20" s="196" t="e">
        <f t="shared" si="11"/>
        <v>#REF!</v>
      </c>
      <c r="AD20" s="196" t="e">
        <f t="shared" si="11"/>
        <v>#REF!</v>
      </c>
      <c r="AE20" s="196" t="e">
        <f t="shared" si="11"/>
        <v>#REF!</v>
      </c>
      <c r="AF20" s="196" t="e">
        <f t="shared" si="11"/>
        <v>#REF!</v>
      </c>
      <c r="AG20" s="196" t="e">
        <f t="shared" si="11"/>
        <v>#REF!</v>
      </c>
      <c r="AH20" s="196" t="e">
        <f t="shared" si="11"/>
        <v>#REF!</v>
      </c>
      <c r="AI20" s="196" t="e">
        <f t="shared" si="11"/>
        <v>#REF!</v>
      </c>
      <c r="AJ20" s="196" t="e">
        <f t="shared" si="11"/>
        <v>#REF!</v>
      </c>
      <c r="AK20" s="196" t="e">
        <f t="shared" si="11"/>
        <v>#REF!</v>
      </c>
      <c r="AL20" s="196" t="e">
        <f t="shared" si="11"/>
        <v>#REF!</v>
      </c>
      <c r="AM20" s="196" t="e">
        <f t="shared" si="11"/>
        <v>#REF!</v>
      </c>
      <c r="AN20" s="196" t="e">
        <f t="shared" si="11"/>
        <v>#REF!</v>
      </c>
      <c r="AO20" s="196" t="e">
        <f t="shared" si="11"/>
        <v>#REF!</v>
      </c>
      <c r="AP20" s="196" t="e">
        <f t="shared" si="11"/>
        <v>#REF!</v>
      </c>
      <c r="AQ20" s="196" t="e">
        <f t="shared" si="11"/>
        <v>#REF!</v>
      </c>
      <c r="AR20" s="196" t="e">
        <f t="shared" si="11"/>
        <v>#REF!</v>
      </c>
      <c r="AS20" s="196" t="e">
        <f t="shared" si="11"/>
        <v>#REF!</v>
      </c>
      <c r="AT20" s="196" t="e">
        <f t="shared" si="11"/>
        <v>#REF!</v>
      </c>
      <c r="AU20" s="196" t="e">
        <f t="shared" si="11"/>
        <v>#REF!</v>
      </c>
      <c r="AV20" s="196" t="e">
        <f t="shared" si="11"/>
        <v>#REF!</v>
      </c>
      <c r="AW20" s="196" t="e">
        <f t="shared" si="11"/>
        <v>#REF!</v>
      </c>
      <c r="AX20" s="196" t="e">
        <f t="shared" si="11"/>
        <v>#REF!</v>
      </c>
      <c r="AY20" s="196" t="e">
        <f t="shared" si="11"/>
        <v>#REF!</v>
      </c>
      <c r="AZ20" s="196" t="e">
        <f t="shared" si="11"/>
        <v>#REF!</v>
      </c>
      <c r="BA20" s="196" t="e">
        <f t="shared" si="11"/>
        <v>#REF!</v>
      </c>
      <c r="BB20" s="196" t="e">
        <f t="shared" si="11"/>
        <v>#REF!</v>
      </c>
      <c r="BC20" s="196" t="e">
        <f t="shared" si="11"/>
        <v>#REF!</v>
      </c>
      <c r="BD20" s="196" t="e">
        <f t="shared" si="11"/>
        <v>#REF!</v>
      </c>
      <c r="BE20" s="196" t="e">
        <f t="shared" si="11"/>
        <v>#REF!</v>
      </c>
      <c r="BF20" s="196" t="e">
        <f t="shared" si="11"/>
        <v>#REF!</v>
      </c>
      <c r="BG20" s="196" t="e">
        <f t="shared" si="11"/>
        <v>#REF!</v>
      </c>
      <c r="BH20" s="196" t="e">
        <f t="shared" si="11"/>
        <v>#REF!</v>
      </c>
      <c r="BI20" s="196" t="e">
        <f t="shared" si="11"/>
        <v>#REF!</v>
      </c>
      <c r="BJ20" s="196" t="e">
        <f t="shared" si="11"/>
        <v>#REF!</v>
      </c>
      <c r="BK20" s="196" t="e">
        <f t="shared" si="11"/>
        <v>#REF!</v>
      </c>
      <c r="BL20" s="196" t="e">
        <f t="shared" si="11"/>
        <v>#REF!</v>
      </c>
      <c r="BM20" s="196" t="e">
        <f t="shared" si="11"/>
        <v>#REF!</v>
      </c>
      <c r="BN20" s="76"/>
      <c r="BO20" s="76"/>
      <c r="BP20" s="76"/>
      <c r="BQ20" s="76"/>
      <c r="BR20" s="76"/>
      <c r="BS20" s="76"/>
      <c r="BT20" s="76"/>
      <c r="BU20" s="76"/>
      <c r="BV20" s="76"/>
      <c r="BW20" s="76"/>
      <c r="BX20" s="76"/>
      <c r="BY20" s="76"/>
      <c r="BZ20" s="76"/>
      <c r="CA20" s="76"/>
      <c r="CB20" s="76"/>
      <c r="CC20" s="76"/>
      <c r="CD20" s="76"/>
      <c r="CE20" s="76"/>
      <c r="CF20" s="76"/>
      <c r="CG20" s="76"/>
    </row>
    <row r="21" spans="1:85" ht="15.75" customHeight="1" x14ac:dyDescent="0.3">
      <c r="A21" s="76"/>
      <c r="B21" s="76"/>
      <c r="C21" s="76"/>
      <c r="D21" s="76"/>
      <c r="E21" s="239">
        <f t="shared" si="4"/>
        <v>43714</v>
      </c>
      <c r="F21" s="196">
        <f t="shared" si="2"/>
        <v>0</v>
      </c>
      <c r="G21" s="196">
        <f t="shared" ref="G21:BM21" si="12">+IF(SUM($F87:F87)&gt;=G152*$F$5,0,G87)</f>
        <v>0</v>
      </c>
      <c r="H21" s="196">
        <f t="shared" si="12"/>
        <v>0</v>
      </c>
      <c r="I21" s="196">
        <f t="shared" si="12"/>
        <v>0</v>
      </c>
      <c r="J21" s="196">
        <f t="shared" si="12"/>
        <v>0</v>
      </c>
      <c r="K21" s="196">
        <f t="shared" si="12"/>
        <v>0</v>
      </c>
      <c r="L21" s="196">
        <f t="shared" si="12"/>
        <v>0</v>
      </c>
      <c r="M21" s="196">
        <f t="shared" si="12"/>
        <v>0</v>
      </c>
      <c r="N21" s="196" t="e">
        <f t="shared" si="12"/>
        <v>#REF!</v>
      </c>
      <c r="O21" s="196" t="e">
        <f t="shared" si="12"/>
        <v>#REF!</v>
      </c>
      <c r="P21" s="196" t="e">
        <f t="shared" si="12"/>
        <v>#REF!</v>
      </c>
      <c r="Q21" s="196" t="e">
        <f t="shared" si="12"/>
        <v>#REF!</v>
      </c>
      <c r="R21" s="196" t="e">
        <f t="shared" si="12"/>
        <v>#REF!</v>
      </c>
      <c r="S21" s="196" t="e">
        <f t="shared" si="12"/>
        <v>#REF!</v>
      </c>
      <c r="T21" s="196" t="e">
        <f t="shared" si="12"/>
        <v>#REF!</v>
      </c>
      <c r="U21" s="196" t="e">
        <f t="shared" si="12"/>
        <v>#REF!</v>
      </c>
      <c r="V21" s="196" t="e">
        <f t="shared" si="12"/>
        <v>#REF!</v>
      </c>
      <c r="W21" s="196" t="e">
        <f t="shared" si="12"/>
        <v>#REF!</v>
      </c>
      <c r="X21" s="196" t="e">
        <f t="shared" si="12"/>
        <v>#REF!</v>
      </c>
      <c r="Y21" s="196" t="e">
        <f t="shared" si="12"/>
        <v>#REF!</v>
      </c>
      <c r="Z21" s="196" t="e">
        <f t="shared" si="12"/>
        <v>#REF!</v>
      </c>
      <c r="AA21" s="196" t="e">
        <f t="shared" si="12"/>
        <v>#REF!</v>
      </c>
      <c r="AB21" s="196" t="e">
        <f t="shared" si="12"/>
        <v>#REF!</v>
      </c>
      <c r="AC21" s="196" t="e">
        <f t="shared" si="12"/>
        <v>#REF!</v>
      </c>
      <c r="AD21" s="196" t="e">
        <f t="shared" si="12"/>
        <v>#REF!</v>
      </c>
      <c r="AE21" s="196" t="e">
        <f t="shared" si="12"/>
        <v>#REF!</v>
      </c>
      <c r="AF21" s="196" t="e">
        <f t="shared" si="12"/>
        <v>#REF!</v>
      </c>
      <c r="AG21" s="196" t="e">
        <f t="shared" si="12"/>
        <v>#REF!</v>
      </c>
      <c r="AH21" s="196" t="e">
        <f t="shared" si="12"/>
        <v>#REF!</v>
      </c>
      <c r="AI21" s="196" t="e">
        <f t="shared" si="12"/>
        <v>#REF!</v>
      </c>
      <c r="AJ21" s="196" t="e">
        <f t="shared" si="12"/>
        <v>#REF!</v>
      </c>
      <c r="AK21" s="196" t="e">
        <f t="shared" si="12"/>
        <v>#REF!</v>
      </c>
      <c r="AL21" s="196" t="e">
        <f t="shared" si="12"/>
        <v>#REF!</v>
      </c>
      <c r="AM21" s="196" t="e">
        <f t="shared" si="12"/>
        <v>#REF!</v>
      </c>
      <c r="AN21" s="196" t="e">
        <f t="shared" si="12"/>
        <v>#REF!</v>
      </c>
      <c r="AO21" s="196" t="e">
        <f t="shared" si="12"/>
        <v>#REF!</v>
      </c>
      <c r="AP21" s="196" t="e">
        <f t="shared" si="12"/>
        <v>#REF!</v>
      </c>
      <c r="AQ21" s="196" t="e">
        <f t="shared" si="12"/>
        <v>#REF!</v>
      </c>
      <c r="AR21" s="196" t="e">
        <f t="shared" si="12"/>
        <v>#REF!</v>
      </c>
      <c r="AS21" s="196" t="e">
        <f t="shared" si="12"/>
        <v>#REF!</v>
      </c>
      <c r="AT21" s="196" t="e">
        <f t="shared" si="12"/>
        <v>#REF!</v>
      </c>
      <c r="AU21" s="196" t="e">
        <f t="shared" si="12"/>
        <v>#REF!</v>
      </c>
      <c r="AV21" s="196" t="e">
        <f t="shared" si="12"/>
        <v>#REF!</v>
      </c>
      <c r="AW21" s="196" t="e">
        <f t="shared" si="12"/>
        <v>#REF!</v>
      </c>
      <c r="AX21" s="196" t="e">
        <f t="shared" si="12"/>
        <v>#REF!</v>
      </c>
      <c r="AY21" s="196" t="e">
        <f t="shared" si="12"/>
        <v>#REF!</v>
      </c>
      <c r="AZ21" s="196" t="e">
        <f t="shared" si="12"/>
        <v>#REF!</v>
      </c>
      <c r="BA21" s="196" t="e">
        <f t="shared" si="12"/>
        <v>#REF!</v>
      </c>
      <c r="BB21" s="196" t="e">
        <f t="shared" si="12"/>
        <v>#REF!</v>
      </c>
      <c r="BC21" s="196" t="e">
        <f t="shared" si="12"/>
        <v>#REF!</v>
      </c>
      <c r="BD21" s="196" t="e">
        <f t="shared" si="12"/>
        <v>#REF!</v>
      </c>
      <c r="BE21" s="196" t="e">
        <f t="shared" si="12"/>
        <v>#REF!</v>
      </c>
      <c r="BF21" s="196" t="e">
        <f t="shared" si="12"/>
        <v>#REF!</v>
      </c>
      <c r="BG21" s="196" t="e">
        <f t="shared" si="12"/>
        <v>#REF!</v>
      </c>
      <c r="BH21" s="196" t="e">
        <f t="shared" si="12"/>
        <v>#REF!</v>
      </c>
      <c r="BI21" s="196" t="e">
        <f t="shared" si="12"/>
        <v>#REF!</v>
      </c>
      <c r="BJ21" s="196" t="e">
        <f t="shared" si="12"/>
        <v>#REF!</v>
      </c>
      <c r="BK21" s="196" t="e">
        <f t="shared" si="12"/>
        <v>#REF!</v>
      </c>
      <c r="BL21" s="196" t="e">
        <f t="shared" si="12"/>
        <v>#REF!</v>
      </c>
      <c r="BM21" s="196" t="e">
        <f t="shared" si="12"/>
        <v>#REF!</v>
      </c>
      <c r="BN21" s="76"/>
      <c r="BO21" s="76"/>
      <c r="BP21" s="76"/>
      <c r="BQ21" s="76"/>
      <c r="BR21" s="76"/>
      <c r="BS21" s="76"/>
      <c r="BT21" s="76"/>
      <c r="BU21" s="76"/>
      <c r="BV21" s="76"/>
      <c r="BW21" s="76"/>
      <c r="BX21" s="76"/>
      <c r="BY21" s="76"/>
      <c r="BZ21" s="76"/>
      <c r="CA21" s="76"/>
      <c r="CB21" s="76"/>
      <c r="CC21" s="76"/>
      <c r="CD21" s="76"/>
      <c r="CE21" s="76"/>
      <c r="CF21" s="76"/>
      <c r="CG21" s="76"/>
    </row>
    <row r="22" spans="1:85" ht="15.75" customHeight="1" x14ac:dyDescent="0.3">
      <c r="A22" s="76"/>
      <c r="B22" s="76"/>
      <c r="C22" s="76"/>
      <c r="D22" s="76"/>
      <c r="E22" s="239">
        <f t="shared" si="4"/>
        <v>43745</v>
      </c>
      <c r="F22" s="196">
        <f t="shared" si="2"/>
        <v>0</v>
      </c>
      <c r="G22" s="196">
        <f t="shared" ref="G22:BM22" si="13">+IF(SUM($F88:F88)&gt;=G153*$F$5,0,G88)</f>
        <v>0</v>
      </c>
      <c r="H22" s="196">
        <f t="shared" si="13"/>
        <v>0</v>
      </c>
      <c r="I22" s="196">
        <f t="shared" si="13"/>
        <v>0</v>
      </c>
      <c r="J22" s="196">
        <f t="shared" si="13"/>
        <v>0</v>
      </c>
      <c r="K22" s="196">
        <f t="shared" si="13"/>
        <v>0</v>
      </c>
      <c r="L22" s="196">
        <f t="shared" si="13"/>
        <v>0</v>
      </c>
      <c r="M22" s="196">
        <f t="shared" si="13"/>
        <v>0</v>
      </c>
      <c r="N22" s="196">
        <f t="shared" si="13"/>
        <v>0</v>
      </c>
      <c r="O22" s="196" t="e">
        <f t="shared" si="13"/>
        <v>#REF!</v>
      </c>
      <c r="P22" s="196" t="e">
        <f t="shared" si="13"/>
        <v>#REF!</v>
      </c>
      <c r="Q22" s="196" t="e">
        <f t="shared" si="13"/>
        <v>#REF!</v>
      </c>
      <c r="R22" s="196" t="e">
        <f t="shared" si="13"/>
        <v>#REF!</v>
      </c>
      <c r="S22" s="196" t="e">
        <f t="shared" si="13"/>
        <v>#REF!</v>
      </c>
      <c r="T22" s="196" t="e">
        <f t="shared" si="13"/>
        <v>#REF!</v>
      </c>
      <c r="U22" s="196" t="e">
        <f t="shared" si="13"/>
        <v>#REF!</v>
      </c>
      <c r="V22" s="196" t="e">
        <f t="shared" si="13"/>
        <v>#REF!</v>
      </c>
      <c r="W22" s="196" t="e">
        <f t="shared" si="13"/>
        <v>#REF!</v>
      </c>
      <c r="X22" s="196" t="e">
        <f t="shared" si="13"/>
        <v>#REF!</v>
      </c>
      <c r="Y22" s="196" t="e">
        <f t="shared" si="13"/>
        <v>#REF!</v>
      </c>
      <c r="Z22" s="196" t="e">
        <f t="shared" si="13"/>
        <v>#REF!</v>
      </c>
      <c r="AA22" s="196" t="e">
        <f t="shared" si="13"/>
        <v>#REF!</v>
      </c>
      <c r="AB22" s="196" t="e">
        <f t="shared" si="13"/>
        <v>#REF!</v>
      </c>
      <c r="AC22" s="196" t="e">
        <f t="shared" si="13"/>
        <v>#REF!</v>
      </c>
      <c r="AD22" s="196" t="e">
        <f t="shared" si="13"/>
        <v>#REF!</v>
      </c>
      <c r="AE22" s="196" t="e">
        <f t="shared" si="13"/>
        <v>#REF!</v>
      </c>
      <c r="AF22" s="196" t="e">
        <f t="shared" si="13"/>
        <v>#REF!</v>
      </c>
      <c r="AG22" s="196" t="e">
        <f t="shared" si="13"/>
        <v>#REF!</v>
      </c>
      <c r="AH22" s="196" t="e">
        <f t="shared" si="13"/>
        <v>#REF!</v>
      </c>
      <c r="AI22" s="196" t="e">
        <f t="shared" si="13"/>
        <v>#REF!</v>
      </c>
      <c r="AJ22" s="196" t="e">
        <f t="shared" si="13"/>
        <v>#REF!</v>
      </c>
      <c r="AK22" s="196" t="e">
        <f t="shared" si="13"/>
        <v>#REF!</v>
      </c>
      <c r="AL22" s="196" t="e">
        <f t="shared" si="13"/>
        <v>#REF!</v>
      </c>
      <c r="AM22" s="196" t="e">
        <f t="shared" si="13"/>
        <v>#REF!</v>
      </c>
      <c r="AN22" s="196" t="e">
        <f t="shared" si="13"/>
        <v>#REF!</v>
      </c>
      <c r="AO22" s="196" t="e">
        <f t="shared" si="13"/>
        <v>#REF!</v>
      </c>
      <c r="AP22" s="196" t="e">
        <f t="shared" si="13"/>
        <v>#REF!</v>
      </c>
      <c r="AQ22" s="196" t="e">
        <f t="shared" si="13"/>
        <v>#REF!</v>
      </c>
      <c r="AR22" s="196" t="e">
        <f t="shared" si="13"/>
        <v>#REF!</v>
      </c>
      <c r="AS22" s="196" t="e">
        <f t="shared" si="13"/>
        <v>#REF!</v>
      </c>
      <c r="AT22" s="196" t="e">
        <f t="shared" si="13"/>
        <v>#REF!</v>
      </c>
      <c r="AU22" s="196" t="e">
        <f t="shared" si="13"/>
        <v>#REF!</v>
      </c>
      <c r="AV22" s="196" t="e">
        <f t="shared" si="13"/>
        <v>#REF!</v>
      </c>
      <c r="AW22" s="196" t="e">
        <f t="shared" si="13"/>
        <v>#REF!</v>
      </c>
      <c r="AX22" s="196" t="e">
        <f t="shared" si="13"/>
        <v>#REF!</v>
      </c>
      <c r="AY22" s="196" t="e">
        <f t="shared" si="13"/>
        <v>#REF!</v>
      </c>
      <c r="AZ22" s="196" t="e">
        <f t="shared" si="13"/>
        <v>#REF!</v>
      </c>
      <c r="BA22" s="196" t="e">
        <f t="shared" si="13"/>
        <v>#REF!</v>
      </c>
      <c r="BB22" s="196" t="e">
        <f t="shared" si="13"/>
        <v>#REF!</v>
      </c>
      <c r="BC22" s="196" t="e">
        <f t="shared" si="13"/>
        <v>#REF!</v>
      </c>
      <c r="BD22" s="196" t="e">
        <f t="shared" si="13"/>
        <v>#REF!</v>
      </c>
      <c r="BE22" s="196" t="e">
        <f t="shared" si="13"/>
        <v>#REF!</v>
      </c>
      <c r="BF22" s="196" t="e">
        <f t="shared" si="13"/>
        <v>#REF!</v>
      </c>
      <c r="BG22" s="196" t="e">
        <f t="shared" si="13"/>
        <v>#REF!</v>
      </c>
      <c r="BH22" s="196" t="e">
        <f t="shared" si="13"/>
        <v>#REF!</v>
      </c>
      <c r="BI22" s="196" t="e">
        <f t="shared" si="13"/>
        <v>#REF!</v>
      </c>
      <c r="BJ22" s="196" t="e">
        <f t="shared" si="13"/>
        <v>#REF!</v>
      </c>
      <c r="BK22" s="196" t="e">
        <f t="shared" si="13"/>
        <v>#REF!</v>
      </c>
      <c r="BL22" s="196" t="e">
        <f t="shared" si="13"/>
        <v>#REF!</v>
      </c>
      <c r="BM22" s="196" t="e">
        <f t="shared" si="13"/>
        <v>#REF!</v>
      </c>
      <c r="BN22" s="76"/>
      <c r="BO22" s="76"/>
      <c r="BP22" s="76"/>
      <c r="BQ22" s="76"/>
      <c r="BR22" s="76"/>
      <c r="BS22" s="76"/>
      <c r="BT22" s="76"/>
      <c r="BU22" s="76"/>
      <c r="BV22" s="76"/>
      <c r="BW22" s="76"/>
      <c r="BX22" s="76"/>
      <c r="BY22" s="76"/>
      <c r="BZ22" s="76"/>
      <c r="CA22" s="76"/>
      <c r="CB22" s="76"/>
      <c r="CC22" s="76"/>
      <c r="CD22" s="76"/>
      <c r="CE22" s="76"/>
      <c r="CF22" s="76"/>
      <c r="CG22" s="76"/>
    </row>
    <row r="23" spans="1:85" ht="15.75" customHeight="1" x14ac:dyDescent="0.3">
      <c r="A23" s="76"/>
      <c r="B23" s="240"/>
      <c r="C23" s="76"/>
      <c r="D23" s="76"/>
      <c r="E23" s="239">
        <f t="shared" si="4"/>
        <v>43776</v>
      </c>
      <c r="F23" s="196">
        <f t="shared" si="2"/>
        <v>0</v>
      </c>
      <c r="G23" s="196">
        <f t="shared" ref="G23:BM23" si="14">+IF(SUM($F89:F89)&gt;=G154*$F$5,0,G89)</f>
        <v>0</v>
      </c>
      <c r="H23" s="196">
        <f t="shared" si="14"/>
        <v>0</v>
      </c>
      <c r="I23" s="196">
        <f t="shared" si="14"/>
        <v>0</v>
      </c>
      <c r="J23" s="196">
        <f t="shared" si="14"/>
        <v>0</v>
      </c>
      <c r="K23" s="196">
        <f t="shared" si="14"/>
        <v>0</v>
      </c>
      <c r="L23" s="196">
        <f t="shared" si="14"/>
        <v>0</v>
      </c>
      <c r="M23" s="196">
        <f t="shared" si="14"/>
        <v>0</v>
      </c>
      <c r="N23" s="196">
        <f t="shared" si="14"/>
        <v>0</v>
      </c>
      <c r="O23" s="196">
        <f t="shared" si="14"/>
        <v>0</v>
      </c>
      <c r="P23" s="196" t="e">
        <f t="shared" si="14"/>
        <v>#REF!</v>
      </c>
      <c r="Q23" s="196" t="e">
        <f t="shared" si="14"/>
        <v>#REF!</v>
      </c>
      <c r="R23" s="196" t="e">
        <f t="shared" si="14"/>
        <v>#REF!</v>
      </c>
      <c r="S23" s="196" t="e">
        <f t="shared" si="14"/>
        <v>#REF!</v>
      </c>
      <c r="T23" s="196" t="e">
        <f t="shared" si="14"/>
        <v>#REF!</v>
      </c>
      <c r="U23" s="196" t="e">
        <f t="shared" si="14"/>
        <v>#REF!</v>
      </c>
      <c r="V23" s="196" t="e">
        <f t="shared" si="14"/>
        <v>#REF!</v>
      </c>
      <c r="W23" s="196" t="e">
        <f t="shared" si="14"/>
        <v>#REF!</v>
      </c>
      <c r="X23" s="196" t="e">
        <f t="shared" si="14"/>
        <v>#REF!</v>
      </c>
      <c r="Y23" s="196" t="e">
        <f t="shared" si="14"/>
        <v>#REF!</v>
      </c>
      <c r="Z23" s="196" t="e">
        <f t="shared" si="14"/>
        <v>#REF!</v>
      </c>
      <c r="AA23" s="196" t="e">
        <f t="shared" si="14"/>
        <v>#REF!</v>
      </c>
      <c r="AB23" s="196" t="e">
        <f t="shared" si="14"/>
        <v>#REF!</v>
      </c>
      <c r="AC23" s="196" t="e">
        <f t="shared" si="14"/>
        <v>#REF!</v>
      </c>
      <c r="AD23" s="196" t="e">
        <f t="shared" si="14"/>
        <v>#REF!</v>
      </c>
      <c r="AE23" s="196" t="e">
        <f t="shared" si="14"/>
        <v>#REF!</v>
      </c>
      <c r="AF23" s="196" t="e">
        <f t="shared" si="14"/>
        <v>#REF!</v>
      </c>
      <c r="AG23" s="196" t="e">
        <f t="shared" si="14"/>
        <v>#REF!</v>
      </c>
      <c r="AH23" s="196" t="e">
        <f t="shared" si="14"/>
        <v>#REF!</v>
      </c>
      <c r="AI23" s="196" t="e">
        <f t="shared" si="14"/>
        <v>#REF!</v>
      </c>
      <c r="AJ23" s="196" t="e">
        <f t="shared" si="14"/>
        <v>#REF!</v>
      </c>
      <c r="AK23" s="196" t="e">
        <f t="shared" si="14"/>
        <v>#REF!</v>
      </c>
      <c r="AL23" s="196" t="e">
        <f t="shared" si="14"/>
        <v>#REF!</v>
      </c>
      <c r="AM23" s="196" t="e">
        <f t="shared" si="14"/>
        <v>#REF!</v>
      </c>
      <c r="AN23" s="196" t="e">
        <f t="shared" si="14"/>
        <v>#REF!</v>
      </c>
      <c r="AO23" s="196" t="e">
        <f t="shared" si="14"/>
        <v>#REF!</v>
      </c>
      <c r="AP23" s="196" t="e">
        <f t="shared" si="14"/>
        <v>#REF!</v>
      </c>
      <c r="AQ23" s="196" t="e">
        <f t="shared" si="14"/>
        <v>#REF!</v>
      </c>
      <c r="AR23" s="196" t="e">
        <f t="shared" si="14"/>
        <v>#REF!</v>
      </c>
      <c r="AS23" s="196" t="e">
        <f t="shared" si="14"/>
        <v>#REF!</v>
      </c>
      <c r="AT23" s="196" t="e">
        <f t="shared" si="14"/>
        <v>#REF!</v>
      </c>
      <c r="AU23" s="196" t="e">
        <f t="shared" si="14"/>
        <v>#REF!</v>
      </c>
      <c r="AV23" s="196" t="e">
        <f t="shared" si="14"/>
        <v>#REF!</v>
      </c>
      <c r="AW23" s="196" t="e">
        <f t="shared" si="14"/>
        <v>#REF!</v>
      </c>
      <c r="AX23" s="196" t="e">
        <f t="shared" si="14"/>
        <v>#REF!</v>
      </c>
      <c r="AY23" s="196" t="e">
        <f t="shared" si="14"/>
        <v>#REF!</v>
      </c>
      <c r="AZ23" s="196" t="e">
        <f t="shared" si="14"/>
        <v>#REF!</v>
      </c>
      <c r="BA23" s="196" t="e">
        <f t="shared" si="14"/>
        <v>#REF!</v>
      </c>
      <c r="BB23" s="196" t="e">
        <f t="shared" si="14"/>
        <v>#REF!</v>
      </c>
      <c r="BC23" s="196" t="e">
        <f t="shared" si="14"/>
        <v>#REF!</v>
      </c>
      <c r="BD23" s="196" t="e">
        <f t="shared" si="14"/>
        <v>#REF!</v>
      </c>
      <c r="BE23" s="196" t="e">
        <f t="shared" si="14"/>
        <v>#REF!</v>
      </c>
      <c r="BF23" s="196" t="e">
        <f t="shared" si="14"/>
        <v>#REF!</v>
      </c>
      <c r="BG23" s="196" t="e">
        <f t="shared" si="14"/>
        <v>#REF!</v>
      </c>
      <c r="BH23" s="196" t="e">
        <f t="shared" si="14"/>
        <v>#REF!</v>
      </c>
      <c r="BI23" s="196" t="e">
        <f t="shared" si="14"/>
        <v>#REF!</v>
      </c>
      <c r="BJ23" s="196" t="e">
        <f t="shared" si="14"/>
        <v>#REF!</v>
      </c>
      <c r="BK23" s="196" t="e">
        <f t="shared" si="14"/>
        <v>#REF!</v>
      </c>
      <c r="BL23" s="196" t="e">
        <f t="shared" si="14"/>
        <v>#REF!</v>
      </c>
      <c r="BM23" s="196" t="e">
        <f t="shared" si="14"/>
        <v>#REF!</v>
      </c>
      <c r="BN23" s="76"/>
      <c r="BO23" s="76"/>
      <c r="BP23" s="76"/>
      <c r="BQ23" s="76"/>
      <c r="BR23" s="76"/>
      <c r="BS23" s="76"/>
      <c r="BT23" s="76"/>
      <c r="BU23" s="76"/>
      <c r="BV23" s="76"/>
      <c r="BW23" s="76"/>
      <c r="BX23" s="76"/>
      <c r="BY23" s="76"/>
      <c r="BZ23" s="76"/>
      <c r="CA23" s="76"/>
      <c r="CB23" s="76"/>
      <c r="CC23" s="76"/>
      <c r="CD23" s="76"/>
      <c r="CE23" s="76"/>
      <c r="CF23" s="76"/>
      <c r="CG23" s="76"/>
    </row>
    <row r="24" spans="1:85" ht="15.75" customHeight="1" x14ac:dyDescent="0.3">
      <c r="A24" s="76"/>
      <c r="B24" s="76"/>
      <c r="C24" s="76"/>
      <c r="D24" s="76"/>
      <c r="E24" s="239">
        <f t="shared" si="4"/>
        <v>43807</v>
      </c>
      <c r="F24" s="196">
        <f t="shared" si="2"/>
        <v>0</v>
      </c>
      <c r="G24" s="196">
        <f t="shared" ref="G24:BM24" si="15">+IF(SUM($F90:F90)&gt;=G155*$F$5,0,G90)</f>
        <v>0</v>
      </c>
      <c r="H24" s="196">
        <f t="shared" si="15"/>
        <v>0</v>
      </c>
      <c r="I24" s="196">
        <f t="shared" si="15"/>
        <v>0</v>
      </c>
      <c r="J24" s="196">
        <f t="shared" si="15"/>
        <v>0</v>
      </c>
      <c r="K24" s="196">
        <f t="shared" si="15"/>
        <v>0</v>
      </c>
      <c r="L24" s="196">
        <f t="shared" si="15"/>
        <v>0</v>
      </c>
      <c r="M24" s="196">
        <f t="shared" si="15"/>
        <v>0</v>
      </c>
      <c r="N24" s="196">
        <f t="shared" si="15"/>
        <v>0</v>
      </c>
      <c r="O24" s="196">
        <f t="shared" si="15"/>
        <v>0</v>
      </c>
      <c r="P24" s="196">
        <f t="shared" si="15"/>
        <v>0</v>
      </c>
      <c r="Q24" s="196" t="e">
        <f t="shared" si="15"/>
        <v>#REF!</v>
      </c>
      <c r="R24" s="196" t="e">
        <f t="shared" si="15"/>
        <v>#REF!</v>
      </c>
      <c r="S24" s="196" t="e">
        <f t="shared" si="15"/>
        <v>#REF!</v>
      </c>
      <c r="T24" s="196" t="e">
        <f t="shared" si="15"/>
        <v>#REF!</v>
      </c>
      <c r="U24" s="196" t="e">
        <f t="shared" si="15"/>
        <v>#REF!</v>
      </c>
      <c r="V24" s="196" t="e">
        <f t="shared" si="15"/>
        <v>#REF!</v>
      </c>
      <c r="W24" s="196" t="e">
        <f t="shared" si="15"/>
        <v>#REF!</v>
      </c>
      <c r="X24" s="196" t="e">
        <f t="shared" si="15"/>
        <v>#REF!</v>
      </c>
      <c r="Y24" s="196" t="e">
        <f t="shared" si="15"/>
        <v>#REF!</v>
      </c>
      <c r="Z24" s="196" t="e">
        <f t="shared" si="15"/>
        <v>#REF!</v>
      </c>
      <c r="AA24" s="196" t="e">
        <f t="shared" si="15"/>
        <v>#REF!</v>
      </c>
      <c r="AB24" s="196" t="e">
        <f t="shared" si="15"/>
        <v>#REF!</v>
      </c>
      <c r="AC24" s="196" t="e">
        <f t="shared" si="15"/>
        <v>#REF!</v>
      </c>
      <c r="AD24" s="196" t="e">
        <f t="shared" si="15"/>
        <v>#REF!</v>
      </c>
      <c r="AE24" s="196" t="e">
        <f t="shared" si="15"/>
        <v>#REF!</v>
      </c>
      <c r="AF24" s="196" t="e">
        <f t="shared" si="15"/>
        <v>#REF!</v>
      </c>
      <c r="AG24" s="196" t="e">
        <f t="shared" si="15"/>
        <v>#REF!</v>
      </c>
      <c r="AH24" s="196" t="e">
        <f t="shared" si="15"/>
        <v>#REF!</v>
      </c>
      <c r="AI24" s="196" t="e">
        <f t="shared" si="15"/>
        <v>#REF!</v>
      </c>
      <c r="AJ24" s="196" t="e">
        <f t="shared" si="15"/>
        <v>#REF!</v>
      </c>
      <c r="AK24" s="196" t="e">
        <f t="shared" si="15"/>
        <v>#REF!</v>
      </c>
      <c r="AL24" s="196" t="e">
        <f t="shared" si="15"/>
        <v>#REF!</v>
      </c>
      <c r="AM24" s="196" t="e">
        <f t="shared" si="15"/>
        <v>#REF!</v>
      </c>
      <c r="AN24" s="196" t="e">
        <f t="shared" si="15"/>
        <v>#REF!</v>
      </c>
      <c r="AO24" s="196" t="e">
        <f t="shared" si="15"/>
        <v>#REF!</v>
      </c>
      <c r="AP24" s="196" t="e">
        <f t="shared" si="15"/>
        <v>#REF!</v>
      </c>
      <c r="AQ24" s="196" t="e">
        <f t="shared" si="15"/>
        <v>#REF!</v>
      </c>
      <c r="AR24" s="196" t="e">
        <f t="shared" si="15"/>
        <v>#REF!</v>
      </c>
      <c r="AS24" s="196" t="e">
        <f t="shared" si="15"/>
        <v>#REF!</v>
      </c>
      <c r="AT24" s="196" t="e">
        <f t="shared" si="15"/>
        <v>#REF!</v>
      </c>
      <c r="AU24" s="196" t="e">
        <f t="shared" si="15"/>
        <v>#REF!</v>
      </c>
      <c r="AV24" s="196" t="e">
        <f t="shared" si="15"/>
        <v>#REF!</v>
      </c>
      <c r="AW24" s="196" t="e">
        <f t="shared" si="15"/>
        <v>#REF!</v>
      </c>
      <c r="AX24" s="196" t="e">
        <f t="shared" si="15"/>
        <v>#REF!</v>
      </c>
      <c r="AY24" s="196" t="e">
        <f t="shared" si="15"/>
        <v>#REF!</v>
      </c>
      <c r="AZ24" s="196" t="e">
        <f t="shared" si="15"/>
        <v>#REF!</v>
      </c>
      <c r="BA24" s="196" t="e">
        <f t="shared" si="15"/>
        <v>#REF!</v>
      </c>
      <c r="BB24" s="196" t="e">
        <f t="shared" si="15"/>
        <v>#REF!</v>
      </c>
      <c r="BC24" s="196" t="e">
        <f t="shared" si="15"/>
        <v>#REF!</v>
      </c>
      <c r="BD24" s="196" t="e">
        <f t="shared" si="15"/>
        <v>#REF!</v>
      </c>
      <c r="BE24" s="196" t="e">
        <f t="shared" si="15"/>
        <v>#REF!</v>
      </c>
      <c r="BF24" s="196" t="e">
        <f t="shared" si="15"/>
        <v>#REF!</v>
      </c>
      <c r="BG24" s="196" t="e">
        <f t="shared" si="15"/>
        <v>#REF!</v>
      </c>
      <c r="BH24" s="196" t="e">
        <f t="shared" si="15"/>
        <v>#REF!</v>
      </c>
      <c r="BI24" s="196" t="e">
        <f t="shared" si="15"/>
        <v>#REF!</v>
      </c>
      <c r="BJ24" s="196" t="e">
        <f t="shared" si="15"/>
        <v>#REF!</v>
      </c>
      <c r="BK24" s="196" t="e">
        <f t="shared" si="15"/>
        <v>#REF!</v>
      </c>
      <c r="BL24" s="196" t="e">
        <f t="shared" si="15"/>
        <v>#REF!</v>
      </c>
      <c r="BM24" s="196" t="e">
        <f t="shared" si="15"/>
        <v>#REF!</v>
      </c>
      <c r="BN24" s="76"/>
      <c r="BO24" s="76"/>
      <c r="BP24" s="76"/>
      <c r="BQ24" s="76"/>
      <c r="BR24" s="76"/>
      <c r="BS24" s="76"/>
      <c r="BT24" s="76"/>
      <c r="BU24" s="76"/>
      <c r="BV24" s="76"/>
      <c r="BW24" s="76"/>
      <c r="BX24" s="76"/>
      <c r="BY24" s="76"/>
      <c r="BZ24" s="76"/>
      <c r="CA24" s="76"/>
      <c r="CB24" s="76"/>
      <c r="CC24" s="76"/>
      <c r="CD24" s="76"/>
      <c r="CE24" s="76"/>
      <c r="CF24" s="76"/>
      <c r="CG24" s="76"/>
    </row>
    <row r="25" spans="1:85" ht="15.75" customHeight="1" x14ac:dyDescent="0.3">
      <c r="A25" s="76"/>
      <c r="B25" s="240"/>
      <c r="C25" s="76"/>
      <c r="D25" s="76"/>
      <c r="E25" s="239">
        <f t="shared" si="4"/>
        <v>43838</v>
      </c>
      <c r="F25" s="196">
        <f t="shared" si="2"/>
        <v>0</v>
      </c>
      <c r="G25" s="196">
        <f t="shared" ref="G25:BM25" si="16">+IF(SUM($F91:F91)&gt;=G156*$F$5,0,G91)</f>
        <v>0</v>
      </c>
      <c r="H25" s="196">
        <f t="shared" si="16"/>
        <v>0</v>
      </c>
      <c r="I25" s="196">
        <f t="shared" si="16"/>
        <v>0</v>
      </c>
      <c r="J25" s="196">
        <f t="shared" si="16"/>
        <v>0</v>
      </c>
      <c r="K25" s="196">
        <f t="shared" si="16"/>
        <v>0</v>
      </c>
      <c r="L25" s="196">
        <f t="shared" si="16"/>
        <v>0</v>
      </c>
      <c r="M25" s="196">
        <f t="shared" si="16"/>
        <v>0</v>
      </c>
      <c r="N25" s="196">
        <f t="shared" si="16"/>
        <v>0</v>
      </c>
      <c r="O25" s="196">
        <f t="shared" si="16"/>
        <v>0</v>
      </c>
      <c r="P25" s="196">
        <f t="shared" si="16"/>
        <v>0</v>
      </c>
      <c r="Q25" s="196">
        <f t="shared" si="16"/>
        <v>0</v>
      </c>
      <c r="R25" s="196" t="e">
        <f t="shared" si="16"/>
        <v>#REF!</v>
      </c>
      <c r="S25" s="196" t="e">
        <f t="shared" si="16"/>
        <v>#REF!</v>
      </c>
      <c r="T25" s="196" t="e">
        <f t="shared" si="16"/>
        <v>#REF!</v>
      </c>
      <c r="U25" s="196" t="e">
        <f t="shared" si="16"/>
        <v>#REF!</v>
      </c>
      <c r="V25" s="196" t="e">
        <f t="shared" si="16"/>
        <v>#REF!</v>
      </c>
      <c r="W25" s="196" t="e">
        <f t="shared" si="16"/>
        <v>#REF!</v>
      </c>
      <c r="X25" s="196" t="e">
        <f t="shared" si="16"/>
        <v>#REF!</v>
      </c>
      <c r="Y25" s="196" t="e">
        <f t="shared" si="16"/>
        <v>#REF!</v>
      </c>
      <c r="Z25" s="196" t="e">
        <f t="shared" si="16"/>
        <v>#REF!</v>
      </c>
      <c r="AA25" s="196" t="e">
        <f t="shared" si="16"/>
        <v>#REF!</v>
      </c>
      <c r="AB25" s="196" t="e">
        <f t="shared" si="16"/>
        <v>#REF!</v>
      </c>
      <c r="AC25" s="196" t="e">
        <f t="shared" si="16"/>
        <v>#REF!</v>
      </c>
      <c r="AD25" s="196" t="e">
        <f t="shared" si="16"/>
        <v>#REF!</v>
      </c>
      <c r="AE25" s="196" t="e">
        <f t="shared" si="16"/>
        <v>#REF!</v>
      </c>
      <c r="AF25" s="196" t="e">
        <f t="shared" si="16"/>
        <v>#REF!</v>
      </c>
      <c r="AG25" s="196" t="e">
        <f t="shared" si="16"/>
        <v>#REF!</v>
      </c>
      <c r="AH25" s="196" t="e">
        <f t="shared" si="16"/>
        <v>#REF!</v>
      </c>
      <c r="AI25" s="196" t="e">
        <f t="shared" si="16"/>
        <v>#REF!</v>
      </c>
      <c r="AJ25" s="196" t="e">
        <f t="shared" si="16"/>
        <v>#REF!</v>
      </c>
      <c r="AK25" s="196" t="e">
        <f t="shared" si="16"/>
        <v>#REF!</v>
      </c>
      <c r="AL25" s="196" t="e">
        <f t="shared" si="16"/>
        <v>#REF!</v>
      </c>
      <c r="AM25" s="196" t="e">
        <f t="shared" si="16"/>
        <v>#REF!</v>
      </c>
      <c r="AN25" s="196" t="e">
        <f t="shared" si="16"/>
        <v>#REF!</v>
      </c>
      <c r="AO25" s="196" t="e">
        <f t="shared" si="16"/>
        <v>#REF!</v>
      </c>
      <c r="AP25" s="196" t="e">
        <f t="shared" si="16"/>
        <v>#REF!</v>
      </c>
      <c r="AQ25" s="196" t="e">
        <f t="shared" si="16"/>
        <v>#REF!</v>
      </c>
      <c r="AR25" s="196" t="e">
        <f t="shared" si="16"/>
        <v>#REF!</v>
      </c>
      <c r="AS25" s="196" t="e">
        <f t="shared" si="16"/>
        <v>#REF!</v>
      </c>
      <c r="AT25" s="196" t="e">
        <f t="shared" si="16"/>
        <v>#REF!</v>
      </c>
      <c r="AU25" s="196" t="e">
        <f t="shared" si="16"/>
        <v>#REF!</v>
      </c>
      <c r="AV25" s="196" t="e">
        <f t="shared" si="16"/>
        <v>#REF!</v>
      </c>
      <c r="AW25" s="196" t="e">
        <f t="shared" si="16"/>
        <v>#REF!</v>
      </c>
      <c r="AX25" s="196" t="e">
        <f t="shared" si="16"/>
        <v>#REF!</v>
      </c>
      <c r="AY25" s="196" t="e">
        <f t="shared" si="16"/>
        <v>#REF!</v>
      </c>
      <c r="AZ25" s="196" t="e">
        <f t="shared" si="16"/>
        <v>#REF!</v>
      </c>
      <c r="BA25" s="196" t="e">
        <f t="shared" si="16"/>
        <v>#REF!</v>
      </c>
      <c r="BB25" s="196" t="e">
        <f t="shared" si="16"/>
        <v>#REF!</v>
      </c>
      <c r="BC25" s="196" t="e">
        <f t="shared" si="16"/>
        <v>#REF!</v>
      </c>
      <c r="BD25" s="196" t="e">
        <f t="shared" si="16"/>
        <v>#REF!</v>
      </c>
      <c r="BE25" s="196" t="e">
        <f t="shared" si="16"/>
        <v>#REF!</v>
      </c>
      <c r="BF25" s="196" t="e">
        <f t="shared" si="16"/>
        <v>#REF!</v>
      </c>
      <c r="BG25" s="196" t="e">
        <f t="shared" si="16"/>
        <v>#REF!</v>
      </c>
      <c r="BH25" s="196" t="e">
        <f t="shared" si="16"/>
        <v>#REF!</v>
      </c>
      <c r="BI25" s="196" t="e">
        <f t="shared" si="16"/>
        <v>#REF!</v>
      </c>
      <c r="BJ25" s="196" t="e">
        <f t="shared" si="16"/>
        <v>#REF!</v>
      </c>
      <c r="BK25" s="196" t="e">
        <f t="shared" si="16"/>
        <v>#REF!</v>
      </c>
      <c r="BL25" s="196" t="e">
        <f t="shared" si="16"/>
        <v>#REF!</v>
      </c>
      <c r="BM25" s="196" t="e">
        <f t="shared" si="16"/>
        <v>#REF!</v>
      </c>
      <c r="BN25" s="76"/>
      <c r="BO25" s="76"/>
      <c r="BP25" s="76"/>
      <c r="BQ25" s="76"/>
      <c r="BR25" s="76"/>
      <c r="BS25" s="76"/>
      <c r="BT25" s="76"/>
      <c r="BU25" s="76"/>
      <c r="BV25" s="76"/>
      <c r="BW25" s="76"/>
      <c r="BX25" s="76"/>
      <c r="BY25" s="76"/>
      <c r="BZ25" s="76"/>
      <c r="CA25" s="76"/>
      <c r="CB25" s="76"/>
      <c r="CC25" s="76"/>
      <c r="CD25" s="76"/>
      <c r="CE25" s="76"/>
      <c r="CF25" s="76"/>
      <c r="CG25" s="76"/>
    </row>
    <row r="26" spans="1:85" ht="15.75" customHeight="1" x14ac:dyDescent="0.3">
      <c r="A26" s="196"/>
      <c r="B26" s="196"/>
      <c r="C26" s="196"/>
      <c r="D26" s="196"/>
      <c r="E26" s="239">
        <f t="shared" si="4"/>
        <v>43869</v>
      </c>
      <c r="F26" s="196">
        <f t="shared" si="2"/>
        <v>0</v>
      </c>
      <c r="G26" s="196">
        <f t="shared" ref="G26:BM26" si="17">+IF(SUM($F92:F92)&gt;=G157*$F$5,0,G92)</f>
        <v>0</v>
      </c>
      <c r="H26" s="196">
        <f t="shared" si="17"/>
        <v>0</v>
      </c>
      <c r="I26" s="196">
        <f t="shared" si="17"/>
        <v>0</v>
      </c>
      <c r="J26" s="196">
        <f t="shared" si="17"/>
        <v>0</v>
      </c>
      <c r="K26" s="196">
        <f t="shared" si="17"/>
        <v>0</v>
      </c>
      <c r="L26" s="196">
        <f t="shared" si="17"/>
        <v>0</v>
      </c>
      <c r="M26" s="196">
        <f t="shared" si="17"/>
        <v>0</v>
      </c>
      <c r="N26" s="196">
        <f t="shared" si="17"/>
        <v>0</v>
      </c>
      <c r="O26" s="196">
        <f t="shared" si="17"/>
        <v>0</v>
      </c>
      <c r="P26" s="196">
        <f t="shared" si="17"/>
        <v>0</v>
      </c>
      <c r="Q26" s="196">
        <f t="shared" si="17"/>
        <v>0</v>
      </c>
      <c r="R26" s="196">
        <f t="shared" si="17"/>
        <v>0</v>
      </c>
      <c r="S26" s="196" t="e">
        <f t="shared" si="17"/>
        <v>#REF!</v>
      </c>
      <c r="T26" s="196" t="e">
        <f t="shared" si="17"/>
        <v>#REF!</v>
      </c>
      <c r="U26" s="196" t="e">
        <f t="shared" si="17"/>
        <v>#REF!</v>
      </c>
      <c r="V26" s="196" t="e">
        <f t="shared" si="17"/>
        <v>#REF!</v>
      </c>
      <c r="W26" s="196" t="e">
        <f t="shared" si="17"/>
        <v>#REF!</v>
      </c>
      <c r="X26" s="196" t="e">
        <f t="shared" si="17"/>
        <v>#REF!</v>
      </c>
      <c r="Y26" s="196" t="e">
        <f t="shared" si="17"/>
        <v>#REF!</v>
      </c>
      <c r="Z26" s="196" t="e">
        <f t="shared" si="17"/>
        <v>#REF!</v>
      </c>
      <c r="AA26" s="196" t="e">
        <f t="shared" si="17"/>
        <v>#REF!</v>
      </c>
      <c r="AB26" s="196" t="e">
        <f t="shared" si="17"/>
        <v>#REF!</v>
      </c>
      <c r="AC26" s="196" t="e">
        <f t="shared" si="17"/>
        <v>#REF!</v>
      </c>
      <c r="AD26" s="196" t="e">
        <f t="shared" si="17"/>
        <v>#REF!</v>
      </c>
      <c r="AE26" s="196" t="e">
        <f t="shared" si="17"/>
        <v>#REF!</v>
      </c>
      <c r="AF26" s="196" t="e">
        <f t="shared" si="17"/>
        <v>#REF!</v>
      </c>
      <c r="AG26" s="196" t="e">
        <f t="shared" si="17"/>
        <v>#REF!</v>
      </c>
      <c r="AH26" s="196" t="e">
        <f t="shared" si="17"/>
        <v>#REF!</v>
      </c>
      <c r="AI26" s="196" t="e">
        <f t="shared" si="17"/>
        <v>#REF!</v>
      </c>
      <c r="AJ26" s="196" t="e">
        <f t="shared" si="17"/>
        <v>#REF!</v>
      </c>
      <c r="AK26" s="196" t="e">
        <f t="shared" si="17"/>
        <v>#REF!</v>
      </c>
      <c r="AL26" s="196" t="e">
        <f t="shared" si="17"/>
        <v>#REF!</v>
      </c>
      <c r="AM26" s="196" t="e">
        <f t="shared" si="17"/>
        <v>#REF!</v>
      </c>
      <c r="AN26" s="196" t="e">
        <f t="shared" si="17"/>
        <v>#REF!</v>
      </c>
      <c r="AO26" s="196" t="e">
        <f t="shared" si="17"/>
        <v>#REF!</v>
      </c>
      <c r="AP26" s="196" t="e">
        <f t="shared" si="17"/>
        <v>#REF!</v>
      </c>
      <c r="AQ26" s="196" t="e">
        <f t="shared" si="17"/>
        <v>#REF!</v>
      </c>
      <c r="AR26" s="196" t="e">
        <f t="shared" si="17"/>
        <v>#REF!</v>
      </c>
      <c r="AS26" s="196" t="e">
        <f t="shared" si="17"/>
        <v>#REF!</v>
      </c>
      <c r="AT26" s="196" t="e">
        <f t="shared" si="17"/>
        <v>#REF!</v>
      </c>
      <c r="AU26" s="196" t="e">
        <f t="shared" si="17"/>
        <v>#REF!</v>
      </c>
      <c r="AV26" s="196" t="e">
        <f t="shared" si="17"/>
        <v>#REF!</v>
      </c>
      <c r="AW26" s="196" t="e">
        <f t="shared" si="17"/>
        <v>#REF!</v>
      </c>
      <c r="AX26" s="196" t="e">
        <f t="shared" si="17"/>
        <v>#REF!</v>
      </c>
      <c r="AY26" s="196" t="e">
        <f t="shared" si="17"/>
        <v>#REF!</v>
      </c>
      <c r="AZ26" s="196" t="e">
        <f t="shared" si="17"/>
        <v>#REF!</v>
      </c>
      <c r="BA26" s="196" t="e">
        <f t="shared" si="17"/>
        <v>#REF!</v>
      </c>
      <c r="BB26" s="196" t="e">
        <f t="shared" si="17"/>
        <v>#REF!</v>
      </c>
      <c r="BC26" s="196" t="e">
        <f t="shared" si="17"/>
        <v>#REF!</v>
      </c>
      <c r="BD26" s="196" t="e">
        <f t="shared" si="17"/>
        <v>#REF!</v>
      </c>
      <c r="BE26" s="196" t="e">
        <f t="shared" si="17"/>
        <v>#REF!</v>
      </c>
      <c r="BF26" s="196" t="e">
        <f t="shared" si="17"/>
        <v>#REF!</v>
      </c>
      <c r="BG26" s="196" t="e">
        <f t="shared" si="17"/>
        <v>#REF!</v>
      </c>
      <c r="BH26" s="196" t="e">
        <f t="shared" si="17"/>
        <v>#REF!</v>
      </c>
      <c r="BI26" s="196" t="e">
        <f t="shared" si="17"/>
        <v>#REF!</v>
      </c>
      <c r="BJ26" s="196" t="e">
        <f t="shared" si="17"/>
        <v>#REF!</v>
      </c>
      <c r="BK26" s="196" t="e">
        <f t="shared" si="17"/>
        <v>#REF!</v>
      </c>
      <c r="BL26" s="196" t="e">
        <f t="shared" si="17"/>
        <v>#REF!</v>
      </c>
      <c r="BM26" s="196" t="e">
        <f t="shared" si="17"/>
        <v>#REF!</v>
      </c>
      <c r="BN26" s="196"/>
      <c r="BO26" s="196"/>
      <c r="BP26" s="196"/>
      <c r="BQ26" s="196"/>
      <c r="BR26" s="196"/>
      <c r="BS26" s="196"/>
      <c r="BT26" s="196"/>
      <c r="BU26" s="196"/>
      <c r="BV26" s="196"/>
      <c r="BW26" s="196"/>
      <c r="BX26" s="196"/>
      <c r="BY26" s="196"/>
      <c r="BZ26" s="196"/>
      <c r="CA26" s="196"/>
      <c r="CB26" s="196"/>
      <c r="CC26" s="196"/>
      <c r="CD26" s="196"/>
      <c r="CE26" s="196"/>
      <c r="CF26" s="196"/>
      <c r="CG26" s="196"/>
    </row>
    <row r="27" spans="1:85" ht="15.75" customHeight="1" x14ac:dyDescent="0.3">
      <c r="A27" s="76"/>
      <c r="B27" s="76"/>
      <c r="C27" s="76"/>
      <c r="D27" s="76"/>
      <c r="E27" s="239">
        <f t="shared" si="4"/>
        <v>43900</v>
      </c>
      <c r="F27" s="196">
        <f t="shared" si="2"/>
        <v>0</v>
      </c>
      <c r="G27" s="196">
        <f t="shared" ref="G27:BM27" si="18">+IF(SUM($F93:F93)&gt;=G158*$F$5,0,G93)</f>
        <v>0</v>
      </c>
      <c r="H27" s="196">
        <f t="shared" si="18"/>
        <v>0</v>
      </c>
      <c r="I27" s="196">
        <f t="shared" si="18"/>
        <v>0</v>
      </c>
      <c r="J27" s="196">
        <f t="shared" si="18"/>
        <v>0</v>
      </c>
      <c r="K27" s="196">
        <f t="shared" si="18"/>
        <v>0</v>
      </c>
      <c r="L27" s="196">
        <f t="shared" si="18"/>
        <v>0</v>
      </c>
      <c r="M27" s="196">
        <f t="shared" si="18"/>
        <v>0</v>
      </c>
      <c r="N27" s="196">
        <f t="shared" si="18"/>
        <v>0</v>
      </c>
      <c r="O27" s="196">
        <f t="shared" si="18"/>
        <v>0</v>
      </c>
      <c r="P27" s="196">
        <f t="shared" si="18"/>
        <v>0</v>
      </c>
      <c r="Q27" s="196">
        <f t="shared" si="18"/>
        <v>0</v>
      </c>
      <c r="R27" s="196">
        <f t="shared" si="18"/>
        <v>0</v>
      </c>
      <c r="S27" s="196">
        <f t="shared" si="18"/>
        <v>0</v>
      </c>
      <c r="T27" s="196" t="e">
        <f t="shared" si="18"/>
        <v>#REF!</v>
      </c>
      <c r="U27" s="196" t="e">
        <f t="shared" si="18"/>
        <v>#REF!</v>
      </c>
      <c r="V27" s="196" t="e">
        <f t="shared" si="18"/>
        <v>#REF!</v>
      </c>
      <c r="W27" s="196" t="e">
        <f t="shared" si="18"/>
        <v>#REF!</v>
      </c>
      <c r="X27" s="196" t="e">
        <f t="shared" si="18"/>
        <v>#REF!</v>
      </c>
      <c r="Y27" s="196" t="e">
        <f t="shared" si="18"/>
        <v>#REF!</v>
      </c>
      <c r="Z27" s="196" t="e">
        <f t="shared" si="18"/>
        <v>#REF!</v>
      </c>
      <c r="AA27" s="196" t="e">
        <f t="shared" si="18"/>
        <v>#REF!</v>
      </c>
      <c r="AB27" s="196" t="e">
        <f t="shared" si="18"/>
        <v>#REF!</v>
      </c>
      <c r="AC27" s="196" t="e">
        <f t="shared" si="18"/>
        <v>#REF!</v>
      </c>
      <c r="AD27" s="196" t="e">
        <f t="shared" si="18"/>
        <v>#REF!</v>
      </c>
      <c r="AE27" s="196" t="e">
        <f t="shared" si="18"/>
        <v>#REF!</v>
      </c>
      <c r="AF27" s="196" t="e">
        <f t="shared" si="18"/>
        <v>#REF!</v>
      </c>
      <c r="AG27" s="196" t="e">
        <f t="shared" si="18"/>
        <v>#REF!</v>
      </c>
      <c r="AH27" s="196" t="e">
        <f t="shared" si="18"/>
        <v>#REF!</v>
      </c>
      <c r="AI27" s="196" t="e">
        <f t="shared" si="18"/>
        <v>#REF!</v>
      </c>
      <c r="AJ27" s="196" t="e">
        <f t="shared" si="18"/>
        <v>#REF!</v>
      </c>
      <c r="AK27" s="196" t="e">
        <f t="shared" si="18"/>
        <v>#REF!</v>
      </c>
      <c r="AL27" s="196" t="e">
        <f t="shared" si="18"/>
        <v>#REF!</v>
      </c>
      <c r="AM27" s="196" t="e">
        <f t="shared" si="18"/>
        <v>#REF!</v>
      </c>
      <c r="AN27" s="196" t="e">
        <f t="shared" si="18"/>
        <v>#REF!</v>
      </c>
      <c r="AO27" s="196" t="e">
        <f t="shared" si="18"/>
        <v>#REF!</v>
      </c>
      <c r="AP27" s="196" t="e">
        <f t="shared" si="18"/>
        <v>#REF!</v>
      </c>
      <c r="AQ27" s="196" t="e">
        <f t="shared" si="18"/>
        <v>#REF!</v>
      </c>
      <c r="AR27" s="196" t="e">
        <f t="shared" si="18"/>
        <v>#REF!</v>
      </c>
      <c r="AS27" s="196" t="e">
        <f t="shared" si="18"/>
        <v>#REF!</v>
      </c>
      <c r="AT27" s="196" t="e">
        <f t="shared" si="18"/>
        <v>#REF!</v>
      </c>
      <c r="AU27" s="196" t="e">
        <f t="shared" si="18"/>
        <v>#REF!</v>
      </c>
      <c r="AV27" s="196" t="e">
        <f t="shared" si="18"/>
        <v>#REF!</v>
      </c>
      <c r="AW27" s="196" t="e">
        <f t="shared" si="18"/>
        <v>#REF!</v>
      </c>
      <c r="AX27" s="196" t="e">
        <f t="shared" si="18"/>
        <v>#REF!</v>
      </c>
      <c r="AY27" s="196" t="e">
        <f t="shared" si="18"/>
        <v>#REF!</v>
      </c>
      <c r="AZ27" s="196" t="e">
        <f t="shared" si="18"/>
        <v>#REF!</v>
      </c>
      <c r="BA27" s="196" t="e">
        <f t="shared" si="18"/>
        <v>#REF!</v>
      </c>
      <c r="BB27" s="196" t="e">
        <f t="shared" si="18"/>
        <v>#REF!</v>
      </c>
      <c r="BC27" s="196" t="e">
        <f t="shared" si="18"/>
        <v>#REF!</v>
      </c>
      <c r="BD27" s="196" t="e">
        <f t="shared" si="18"/>
        <v>#REF!</v>
      </c>
      <c r="BE27" s="196" t="e">
        <f t="shared" si="18"/>
        <v>#REF!</v>
      </c>
      <c r="BF27" s="196" t="e">
        <f t="shared" si="18"/>
        <v>#REF!</v>
      </c>
      <c r="BG27" s="196" t="e">
        <f t="shared" si="18"/>
        <v>#REF!</v>
      </c>
      <c r="BH27" s="196" t="e">
        <f t="shared" si="18"/>
        <v>#REF!</v>
      </c>
      <c r="BI27" s="196" t="e">
        <f t="shared" si="18"/>
        <v>#REF!</v>
      </c>
      <c r="BJ27" s="196" t="e">
        <f t="shared" si="18"/>
        <v>#REF!</v>
      </c>
      <c r="BK27" s="196" t="e">
        <f t="shared" si="18"/>
        <v>#REF!</v>
      </c>
      <c r="BL27" s="196" t="e">
        <f t="shared" si="18"/>
        <v>#REF!</v>
      </c>
      <c r="BM27" s="196" t="e">
        <f t="shared" si="18"/>
        <v>#REF!</v>
      </c>
      <c r="BN27" s="76"/>
      <c r="BO27" s="76"/>
      <c r="BP27" s="76"/>
      <c r="BQ27" s="76"/>
      <c r="BR27" s="76"/>
      <c r="BS27" s="76"/>
      <c r="BT27" s="76"/>
      <c r="BU27" s="76"/>
      <c r="BV27" s="76"/>
      <c r="BW27" s="76"/>
      <c r="BX27" s="76"/>
      <c r="BY27" s="76"/>
      <c r="BZ27" s="76"/>
      <c r="CA27" s="76"/>
      <c r="CB27" s="76"/>
      <c r="CC27" s="76"/>
      <c r="CD27" s="76"/>
      <c r="CE27" s="76"/>
      <c r="CF27" s="76"/>
      <c r="CG27" s="76"/>
    </row>
    <row r="28" spans="1:85" ht="15.75" customHeight="1" x14ac:dyDescent="0.3">
      <c r="A28" s="76"/>
      <c r="B28" s="76"/>
      <c r="C28" s="76"/>
      <c r="D28" s="76"/>
      <c r="E28" s="239">
        <f t="shared" si="4"/>
        <v>43931</v>
      </c>
      <c r="F28" s="196">
        <f t="shared" si="2"/>
        <v>0</v>
      </c>
      <c r="G28" s="196">
        <f t="shared" ref="G28:BM28" si="19">+IF(SUM($F94:F94)&gt;=G159*$F$5,0,G94)</f>
        <v>0</v>
      </c>
      <c r="H28" s="196">
        <f t="shared" si="19"/>
        <v>0</v>
      </c>
      <c r="I28" s="196">
        <f t="shared" si="19"/>
        <v>0</v>
      </c>
      <c r="J28" s="196">
        <f t="shared" si="19"/>
        <v>0</v>
      </c>
      <c r="K28" s="196">
        <f t="shared" si="19"/>
        <v>0</v>
      </c>
      <c r="L28" s="196">
        <f t="shared" si="19"/>
        <v>0</v>
      </c>
      <c r="M28" s="196">
        <f t="shared" si="19"/>
        <v>0</v>
      </c>
      <c r="N28" s="196">
        <f t="shared" si="19"/>
        <v>0</v>
      </c>
      <c r="O28" s="196">
        <f t="shared" si="19"/>
        <v>0</v>
      </c>
      <c r="P28" s="196">
        <f t="shared" si="19"/>
        <v>0</v>
      </c>
      <c r="Q28" s="196">
        <f t="shared" si="19"/>
        <v>0</v>
      </c>
      <c r="R28" s="196">
        <f t="shared" si="19"/>
        <v>0</v>
      </c>
      <c r="S28" s="196">
        <f t="shared" si="19"/>
        <v>0</v>
      </c>
      <c r="T28" s="196">
        <f t="shared" si="19"/>
        <v>0</v>
      </c>
      <c r="U28" s="196" t="e">
        <f t="shared" si="19"/>
        <v>#REF!</v>
      </c>
      <c r="V28" s="196" t="e">
        <f t="shared" si="19"/>
        <v>#REF!</v>
      </c>
      <c r="W28" s="196" t="e">
        <f t="shared" si="19"/>
        <v>#REF!</v>
      </c>
      <c r="X28" s="196" t="e">
        <f t="shared" si="19"/>
        <v>#REF!</v>
      </c>
      <c r="Y28" s="196" t="e">
        <f t="shared" si="19"/>
        <v>#REF!</v>
      </c>
      <c r="Z28" s="196" t="e">
        <f t="shared" si="19"/>
        <v>#REF!</v>
      </c>
      <c r="AA28" s="196" t="e">
        <f t="shared" si="19"/>
        <v>#REF!</v>
      </c>
      <c r="AB28" s="196" t="e">
        <f t="shared" si="19"/>
        <v>#REF!</v>
      </c>
      <c r="AC28" s="196" t="e">
        <f t="shared" si="19"/>
        <v>#REF!</v>
      </c>
      <c r="AD28" s="196" t="e">
        <f t="shared" si="19"/>
        <v>#REF!</v>
      </c>
      <c r="AE28" s="196" t="e">
        <f t="shared" si="19"/>
        <v>#REF!</v>
      </c>
      <c r="AF28" s="196" t="e">
        <f t="shared" si="19"/>
        <v>#REF!</v>
      </c>
      <c r="AG28" s="196" t="e">
        <f t="shared" si="19"/>
        <v>#REF!</v>
      </c>
      <c r="AH28" s="196" t="e">
        <f t="shared" si="19"/>
        <v>#REF!</v>
      </c>
      <c r="AI28" s="196" t="e">
        <f t="shared" si="19"/>
        <v>#REF!</v>
      </c>
      <c r="AJ28" s="196" t="e">
        <f t="shared" si="19"/>
        <v>#REF!</v>
      </c>
      <c r="AK28" s="196" t="e">
        <f t="shared" si="19"/>
        <v>#REF!</v>
      </c>
      <c r="AL28" s="196" t="e">
        <f t="shared" si="19"/>
        <v>#REF!</v>
      </c>
      <c r="AM28" s="196" t="e">
        <f t="shared" si="19"/>
        <v>#REF!</v>
      </c>
      <c r="AN28" s="196" t="e">
        <f t="shared" si="19"/>
        <v>#REF!</v>
      </c>
      <c r="AO28" s="196" t="e">
        <f t="shared" si="19"/>
        <v>#REF!</v>
      </c>
      <c r="AP28" s="196" t="e">
        <f t="shared" si="19"/>
        <v>#REF!</v>
      </c>
      <c r="AQ28" s="196" t="e">
        <f t="shared" si="19"/>
        <v>#REF!</v>
      </c>
      <c r="AR28" s="196" t="e">
        <f t="shared" si="19"/>
        <v>#REF!</v>
      </c>
      <c r="AS28" s="196" t="e">
        <f t="shared" si="19"/>
        <v>#REF!</v>
      </c>
      <c r="AT28" s="196" t="e">
        <f t="shared" si="19"/>
        <v>#REF!</v>
      </c>
      <c r="AU28" s="196" t="e">
        <f t="shared" si="19"/>
        <v>#REF!</v>
      </c>
      <c r="AV28" s="196" t="e">
        <f t="shared" si="19"/>
        <v>#REF!</v>
      </c>
      <c r="AW28" s="196" t="e">
        <f t="shared" si="19"/>
        <v>#REF!</v>
      </c>
      <c r="AX28" s="196" t="e">
        <f t="shared" si="19"/>
        <v>#REF!</v>
      </c>
      <c r="AY28" s="196" t="e">
        <f t="shared" si="19"/>
        <v>#REF!</v>
      </c>
      <c r="AZ28" s="196" t="e">
        <f t="shared" si="19"/>
        <v>#REF!</v>
      </c>
      <c r="BA28" s="196" t="e">
        <f t="shared" si="19"/>
        <v>#REF!</v>
      </c>
      <c r="BB28" s="196" t="e">
        <f t="shared" si="19"/>
        <v>#REF!</v>
      </c>
      <c r="BC28" s="196" t="e">
        <f t="shared" si="19"/>
        <v>#REF!</v>
      </c>
      <c r="BD28" s="196" t="e">
        <f t="shared" si="19"/>
        <v>#REF!</v>
      </c>
      <c r="BE28" s="196" t="e">
        <f t="shared" si="19"/>
        <v>#REF!</v>
      </c>
      <c r="BF28" s="196" t="e">
        <f t="shared" si="19"/>
        <v>#REF!</v>
      </c>
      <c r="BG28" s="196" t="e">
        <f t="shared" si="19"/>
        <v>#REF!</v>
      </c>
      <c r="BH28" s="196" t="e">
        <f t="shared" si="19"/>
        <v>#REF!</v>
      </c>
      <c r="BI28" s="196" t="e">
        <f t="shared" si="19"/>
        <v>#REF!</v>
      </c>
      <c r="BJ28" s="196" t="e">
        <f t="shared" si="19"/>
        <v>#REF!</v>
      </c>
      <c r="BK28" s="196" t="e">
        <f t="shared" si="19"/>
        <v>#REF!</v>
      </c>
      <c r="BL28" s="196" t="e">
        <f t="shared" si="19"/>
        <v>#REF!</v>
      </c>
      <c r="BM28" s="196" t="e">
        <f t="shared" si="19"/>
        <v>#REF!</v>
      </c>
      <c r="BN28" s="76"/>
      <c r="BO28" s="76"/>
      <c r="BP28" s="76"/>
      <c r="BQ28" s="76"/>
      <c r="BR28" s="76"/>
      <c r="BS28" s="76"/>
      <c r="BT28" s="76"/>
      <c r="BU28" s="76"/>
      <c r="BV28" s="76"/>
      <c r="BW28" s="76"/>
      <c r="BX28" s="76"/>
      <c r="BY28" s="76"/>
      <c r="BZ28" s="76"/>
      <c r="CA28" s="76"/>
      <c r="CB28" s="76"/>
      <c r="CC28" s="76"/>
      <c r="CD28" s="76"/>
      <c r="CE28" s="76"/>
      <c r="CF28" s="76"/>
      <c r="CG28" s="76"/>
    </row>
    <row r="29" spans="1:85" ht="15.75" customHeight="1" x14ac:dyDescent="0.3">
      <c r="A29" s="76"/>
      <c r="B29" s="76"/>
      <c r="C29" s="76"/>
      <c r="D29" s="76"/>
      <c r="E29" s="239">
        <f t="shared" si="4"/>
        <v>43962</v>
      </c>
      <c r="F29" s="196">
        <f t="shared" si="2"/>
        <v>0</v>
      </c>
      <c r="G29" s="196">
        <f t="shared" ref="G29:BM29" si="20">+IF(SUM($F95:F95)&gt;=G160*$F$5,0,G95)</f>
        <v>0</v>
      </c>
      <c r="H29" s="196">
        <f t="shared" si="20"/>
        <v>0</v>
      </c>
      <c r="I29" s="196">
        <f t="shared" si="20"/>
        <v>0</v>
      </c>
      <c r="J29" s="196">
        <f t="shared" si="20"/>
        <v>0</v>
      </c>
      <c r="K29" s="196">
        <f t="shared" si="20"/>
        <v>0</v>
      </c>
      <c r="L29" s="196">
        <f t="shared" si="20"/>
        <v>0</v>
      </c>
      <c r="M29" s="196">
        <f t="shared" si="20"/>
        <v>0</v>
      </c>
      <c r="N29" s="196">
        <f t="shared" si="20"/>
        <v>0</v>
      </c>
      <c r="O29" s="196">
        <f t="shared" si="20"/>
        <v>0</v>
      </c>
      <c r="P29" s="196">
        <f t="shared" si="20"/>
        <v>0</v>
      </c>
      <c r="Q29" s="196">
        <f t="shared" si="20"/>
        <v>0</v>
      </c>
      <c r="R29" s="196">
        <f t="shared" si="20"/>
        <v>0</v>
      </c>
      <c r="S29" s="196">
        <f t="shared" si="20"/>
        <v>0</v>
      </c>
      <c r="T29" s="196">
        <f t="shared" si="20"/>
        <v>0</v>
      </c>
      <c r="U29" s="196">
        <f t="shared" si="20"/>
        <v>0</v>
      </c>
      <c r="V29" s="196" t="e">
        <f t="shared" si="20"/>
        <v>#REF!</v>
      </c>
      <c r="W29" s="196" t="e">
        <f t="shared" si="20"/>
        <v>#REF!</v>
      </c>
      <c r="X29" s="196" t="e">
        <f t="shared" si="20"/>
        <v>#REF!</v>
      </c>
      <c r="Y29" s="196" t="e">
        <f t="shared" si="20"/>
        <v>#REF!</v>
      </c>
      <c r="Z29" s="196" t="e">
        <f t="shared" si="20"/>
        <v>#REF!</v>
      </c>
      <c r="AA29" s="196" t="e">
        <f t="shared" si="20"/>
        <v>#REF!</v>
      </c>
      <c r="AB29" s="196" t="e">
        <f t="shared" si="20"/>
        <v>#REF!</v>
      </c>
      <c r="AC29" s="196" t="e">
        <f t="shared" si="20"/>
        <v>#REF!</v>
      </c>
      <c r="AD29" s="196" t="e">
        <f t="shared" si="20"/>
        <v>#REF!</v>
      </c>
      <c r="AE29" s="196" t="e">
        <f t="shared" si="20"/>
        <v>#REF!</v>
      </c>
      <c r="AF29" s="196" t="e">
        <f t="shared" si="20"/>
        <v>#REF!</v>
      </c>
      <c r="AG29" s="196" t="e">
        <f t="shared" si="20"/>
        <v>#REF!</v>
      </c>
      <c r="AH29" s="196" t="e">
        <f t="shared" si="20"/>
        <v>#REF!</v>
      </c>
      <c r="AI29" s="196" t="e">
        <f t="shared" si="20"/>
        <v>#REF!</v>
      </c>
      <c r="AJ29" s="196" t="e">
        <f t="shared" si="20"/>
        <v>#REF!</v>
      </c>
      <c r="AK29" s="196" t="e">
        <f t="shared" si="20"/>
        <v>#REF!</v>
      </c>
      <c r="AL29" s="196" t="e">
        <f t="shared" si="20"/>
        <v>#REF!</v>
      </c>
      <c r="AM29" s="196" t="e">
        <f t="shared" si="20"/>
        <v>#REF!</v>
      </c>
      <c r="AN29" s="196" t="e">
        <f t="shared" si="20"/>
        <v>#REF!</v>
      </c>
      <c r="AO29" s="196" t="e">
        <f t="shared" si="20"/>
        <v>#REF!</v>
      </c>
      <c r="AP29" s="196" t="e">
        <f t="shared" si="20"/>
        <v>#REF!</v>
      </c>
      <c r="AQ29" s="196" t="e">
        <f t="shared" si="20"/>
        <v>#REF!</v>
      </c>
      <c r="AR29" s="196" t="e">
        <f t="shared" si="20"/>
        <v>#REF!</v>
      </c>
      <c r="AS29" s="196" t="e">
        <f t="shared" si="20"/>
        <v>#REF!</v>
      </c>
      <c r="AT29" s="196" t="e">
        <f t="shared" si="20"/>
        <v>#REF!</v>
      </c>
      <c r="AU29" s="196" t="e">
        <f t="shared" si="20"/>
        <v>#REF!</v>
      </c>
      <c r="AV29" s="196" t="e">
        <f t="shared" si="20"/>
        <v>#REF!</v>
      </c>
      <c r="AW29" s="196" t="e">
        <f t="shared" si="20"/>
        <v>#REF!</v>
      </c>
      <c r="AX29" s="196" t="e">
        <f t="shared" si="20"/>
        <v>#REF!</v>
      </c>
      <c r="AY29" s="196" t="e">
        <f t="shared" si="20"/>
        <v>#REF!</v>
      </c>
      <c r="AZ29" s="196" t="e">
        <f t="shared" si="20"/>
        <v>#REF!</v>
      </c>
      <c r="BA29" s="196" t="e">
        <f t="shared" si="20"/>
        <v>#REF!</v>
      </c>
      <c r="BB29" s="196" t="e">
        <f t="shared" si="20"/>
        <v>#REF!</v>
      </c>
      <c r="BC29" s="196" t="e">
        <f t="shared" si="20"/>
        <v>#REF!</v>
      </c>
      <c r="BD29" s="196" t="e">
        <f t="shared" si="20"/>
        <v>#REF!</v>
      </c>
      <c r="BE29" s="196" t="e">
        <f t="shared" si="20"/>
        <v>#REF!</v>
      </c>
      <c r="BF29" s="196" t="e">
        <f t="shared" si="20"/>
        <v>#REF!</v>
      </c>
      <c r="BG29" s="196" t="e">
        <f t="shared" si="20"/>
        <v>#REF!</v>
      </c>
      <c r="BH29" s="196" t="e">
        <f t="shared" si="20"/>
        <v>#REF!</v>
      </c>
      <c r="BI29" s="196" t="e">
        <f t="shared" si="20"/>
        <v>#REF!</v>
      </c>
      <c r="BJ29" s="196" t="e">
        <f t="shared" si="20"/>
        <v>#REF!</v>
      </c>
      <c r="BK29" s="196" t="e">
        <f t="shared" si="20"/>
        <v>#REF!</v>
      </c>
      <c r="BL29" s="196" t="e">
        <f t="shared" si="20"/>
        <v>#REF!</v>
      </c>
      <c r="BM29" s="196" t="e">
        <f t="shared" si="20"/>
        <v>#REF!</v>
      </c>
      <c r="BN29" s="76"/>
      <c r="BO29" s="76"/>
      <c r="BP29" s="76"/>
      <c r="BQ29" s="76"/>
      <c r="BR29" s="76"/>
      <c r="BS29" s="76"/>
      <c r="BT29" s="76"/>
      <c r="BU29" s="76"/>
      <c r="BV29" s="76"/>
      <c r="BW29" s="76"/>
      <c r="BX29" s="76"/>
      <c r="BY29" s="76"/>
      <c r="BZ29" s="76"/>
      <c r="CA29" s="76"/>
      <c r="CB29" s="76"/>
      <c r="CC29" s="76"/>
      <c r="CD29" s="76"/>
      <c r="CE29" s="76"/>
      <c r="CF29" s="76"/>
      <c r="CG29" s="76"/>
    </row>
    <row r="30" spans="1:85" ht="15.75" customHeight="1" x14ac:dyDescent="0.3">
      <c r="A30" s="76"/>
      <c r="B30" s="76"/>
      <c r="C30" s="76"/>
      <c r="D30" s="76"/>
      <c r="E30" s="239">
        <f t="shared" si="4"/>
        <v>43993</v>
      </c>
      <c r="F30" s="196">
        <f t="shared" si="2"/>
        <v>0</v>
      </c>
      <c r="G30" s="196">
        <f t="shared" ref="G30:BM30" si="21">+IF(SUM($F96:F96)&gt;=G161*$F$5,0,G96)</f>
        <v>0</v>
      </c>
      <c r="H30" s="196">
        <f t="shared" si="21"/>
        <v>0</v>
      </c>
      <c r="I30" s="196">
        <f t="shared" si="21"/>
        <v>0</v>
      </c>
      <c r="J30" s="196">
        <f t="shared" si="21"/>
        <v>0</v>
      </c>
      <c r="K30" s="196">
        <f t="shared" si="21"/>
        <v>0</v>
      </c>
      <c r="L30" s="196">
        <f t="shared" si="21"/>
        <v>0</v>
      </c>
      <c r="M30" s="196">
        <f t="shared" si="21"/>
        <v>0</v>
      </c>
      <c r="N30" s="196">
        <f t="shared" si="21"/>
        <v>0</v>
      </c>
      <c r="O30" s="196">
        <f t="shared" si="21"/>
        <v>0</v>
      </c>
      <c r="P30" s="196">
        <f t="shared" si="21"/>
        <v>0</v>
      </c>
      <c r="Q30" s="196">
        <f t="shared" si="21"/>
        <v>0</v>
      </c>
      <c r="R30" s="196">
        <f t="shared" si="21"/>
        <v>0</v>
      </c>
      <c r="S30" s="196">
        <f t="shared" si="21"/>
        <v>0</v>
      </c>
      <c r="T30" s="196">
        <f t="shared" si="21"/>
        <v>0</v>
      </c>
      <c r="U30" s="196">
        <f t="shared" si="21"/>
        <v>0</v>
      </c>
      <c r="V30" s="196">
        <f t="shared" si="21"/>
        <v>0</v>
      </c>
      <c r="W30" s="196" t="e">
        <f t="shared" si="21"/>
        <v>#REF!</v>
      </c>
      <c r="X30" s="196" t="e">
        <f t="shared" si="21"/>
        <v>#REF!</v>
      </c>
      <c r="Y30" s="196" t="e">
        <f t="shared" si="21"/>
        <v>#REF!</v>
      </c>
      <c r="Z30" s="196" t="e">
        <f t="shared" si="21"/>
        <v>#REF!</v>
      </c>
      <c r="AA30" s="196" t="e">
        <f t="shared" si="21"/>
        <v>#REF!</v>
      </c>
      <c r="AB30" s="196" t="e">
        <f t="shared" si="21"/>
        <v>#REF!</v>
      </c>
      <c r="AC30" s="196" t="e">
        <f t="shared" si="21"/>
        <v>#REF!</v>
      </c>
      <c r="AD30" s="196" t="e">
        <f t="shared" si="21"/>
        <v>#REF!</v>
      </c>
      <c r="AE30" s="196" t="e">
        <f t="shared" si="21"/>
        <v>#REF!</v>
      </c>
      <c r="AF30" s="196" t="e">
        <f t="shared" si="21"/>
        <v>#REF!</v>
      </c>
      <c r="AG30" s="196" t="e">
        <f t="shared" si="21"/>
        <v>#REF!</v>
      </c>
      <c r="AH30" s="196" t="e">
        <f t="shared" si="21"/>
        <v>#REF!</v>
      </c>
      <c r="AI30" s="196" t="e">
        <f t="shared" si="21"/>
        <v>#REF!</v>
      </c>
      <c r="AJ30" s="196" t="e">
        <f t="shared" si="21"/>
        <v>#REF!</v>
      </c>
      <c r="AK30" s="196" t="e">
        <f t="shared" si="21"/>
        <v>#REF!</v>
      </c>
      <c r="AL30" s="196" t="e">
        <f t="shared" si="21"/>
        <v>#REF!</v>
      </c>
      <c r="AM30" s="196" t="e">
        <f t="shared" si="21"/>
        <v>#REF!</v>
      </c>
      <c r="AN30" s="196" t="e">
        <f t="shared" si="21"/>
        <v>#REF!</v>
      </c>
      <c r="AO30" s="196" t="e">
        <f t="shared" si="21"/>
        <v>#REF!</v>
      </c>
      <c r="AP30" s="196" t="e">
        <f t="shared" si="21"/>
        <v>#REF!</v>
      </c>
      <c r="AQ30" s="196" t="e">
        <f t="shared" si="21"/>
        <v>#REF!</v>
      </c>
      <c r="AR30" s="196" t="e">
        <f t="shared" si="21"/>
        <v>#REF!</v>
      </c>
      <c r="AS30" s="196" t="e">
        <f t="shared" si="21"/>
        <v>#REF!</v>
      </c>
      <c r="AT30" s="196" t="e">
        <f t="shared" si="21"/>
        <v>#REF!</v>
      </c>
      <c r="AU30" s="196" t="e">
        <f t="shared" si="21"/>
        <v>#REF!</v>
      </c>
      <c r="AV30" s="196" t="e">
        <f t="shared" si="21"/>
        <v>#REF!</v>
      </c>
      <c r="AW30" s="196" t="e">
        <f t="shared" si="21"/>
        <v>#REF!</v>
      </c>
      <c r="AX30" s="196" t="e">
        <f t="shared" si="21"/>
        <v>#REF!</v>
      </c>
      <c r="AY30" s="196" t="e">
        <f t="shared" si="21"/>
        <v>#REF!</v>
      </c>
      <c r="AZ30" s="196" t="e">
        <f t="shared" si="21"/>
        <v>#REF!</v>
      </c>
      <c r="BA30" s="196" t="e">
        <f t="shared" si="21"/>
        <v>#REF!</v>
      </c>
      <c r="BB30" s="196" t="e">
        <f t="shared" si="21"/>
        <v>#REF!</v>
      </c>
      <c r="BC30" s="196" t="e">
        <f t="shared" si="21"/>
        <v>#REF!</v>
      </c>
      <c r="BD30" s="196" t="e">
        <f t="shared" si="21"/>
        <v>#REF!</v>
      </c>
      <c r="BE30" s="196" t="e">
        <f t="shared" si="21"/>
        <v>#REF!</v>
      </c>
      <c r="BF30" s="196" t="e">
        <f t="shared" si="21"/>
        <v>#REF!</v>
      </c>
      <c r="BG30" s="196" t="e">
        <f t="shared" si="21"/>
        <v>#REF!</v>
      </c>
      <c r="BH30" s="196" t="e">
        <f t="shared" si="21"/>
        <v>#REF!</v>
      </c>
      <c r="BI30" s="196" t="e">
        <f t="shared" si="21"/>
        <v>#REF!</v>
      </c>
      <c r="BJ30" s="196" t="e">
        <f t="shared" si="21"/>
        <v>#REF!</v>
      </c>
      <c r="BK30" s="196" t="e">
        <f t="shared" si="21"/>
        <v>#REF!</v>
      </c>
      <c r="BL30" s="196" t="e">
        <f t="shared" si="21"/>
        <v>#REF!</v>
      </c>
      <c r="BM30" s="196" t="e">
        <f t="shared" si="21"/>
        <v>#REF!</v>
      </c>
      <c r="BN30" s="76"/>
      <c r="BO30" s="76"/>
      <c r="BP30" s="76"/>
      <c r="BQ30" s="76"/>
      <c r="BR30" s="76"/>
      <c r="BS30" s="76"/>
      <c r="BT30" s="76"/>
      <c r="BU30" s="76"/>
      <c r="BV30" s="76"/>
      <c r="BW30" s="76"/>
      <c r="BX30" s="76"/>
      <c r="BY30" s="76"/>
      <c r="BZ30" s="76"/>
      <c r="CA30" s="76"/>
      <c r="CB30" s="76"/>
      <c r="CC30" s="76"/>
      <c r="CD30" s="76"/>
      <c r="CE30" s="76"/>
      <c r="CF30" s="76"/>
      <c r="CG30" s="76"/>
    </row>
    <row r="31" spans="1:85" ht="15.75" customHeight="1" x14ac:dyDescent="0.3">
      <c r="A31" s="76"/>
      <c r="B31" s="76"/>
      <c r="C31" s="76"/>
      <c r="D31" s="76"/>
      <c r="E31" s="239">
        <f t="shared" si="4"/>
        <v>44024</v>
      </c>
      <c r="F31" s="196">
        <f t="shared" si="2"/>
        <v>0</v>
      </c>
      <c r="G31" s="196">
        <f t="shared" ref="G31:BM31" si="22">+IF(SUM($F97:F97)&gt;=G162*$F$5,0,G97)</f>
        <v>0</v>
      </c>
      <c r="H31" s="196">
        <f t="shared" si="22"/>
        <v>0</v>
      </c>
      <c r="I31" s="196">
        <f t="shared" si="22"/>
        <v>0</v>
      </c>
      <c r="J31" s="196">
        <f t="shared" si="22"/>
        <v>0</v>
      </c>
      <c r="K31" s="196">
        <f t="shared" si="22"/>
        <v>0</v>
      </c>
      <c r="L31" s="196">
        <f t="shared" si="22"/>
        <v>0</v>
      </c>
      <c r="M31" s="196">
        <f t="shared" si="22"/>
        <v>0</v>
      </c>
      <c r="N31" s="196">
        <f t="shared" si="22"/>
        <v>0</v>
      </c>
      <c r="O31" s="196">
        <f t="shared" si="22"/>
        <v>0</v>
      </c>
      <c r="P31" s="196">
        <f t="shared" si="22"/>
        <v>0</v>
      </c>
      <c r="Q31" s="196">
        <f t="shared" si="22"/>
        <v>0</v>
      </c>
      <c r="R31" s="196">
        <f t="shared" si="22"/>
        <v>0</v>
      </c>
      <c r="S31" s="196">
        <f t="shared" si="22"/>
        <v>0</v>
      </c>
      <c r="T31" s="196">
        <f t="shared" si="22"/>
        <v>0</v>
      </c>
      <c r="U31" s="196">
        <f t="shared" si="22"/>
        <v>0</v>
      </c>
      <c r="V31" s="196">
        <f t="shared" si="22"/>
        <v>0</v>
      </c>
      <c r="W31" s="196">
        <f t="shared" si="22"/>
        <v>0</v>
      </c>
      <c r="X31" s="196" t="e">
        <f t="shared" si="22"/>
        <v>#REF!</v>
      </c>
      <c r="Y31" s="196" t="e">
        <f t="shared" si="22"/>
        <v>#REF!</v>
      </c>
      <c r="Z31" s="196" t="e">
        <f t="shared" si="22"/>
        <v>#REF!</v>
      </c>
      <c r="AA31" s="196" t="e">
        <f t="shared" si="22"/>
        <v>#REF!</v>
      </c>
      <c r="AB31" s="196" t="e">
        <f t="shared" si="22"/>
        <v>#REF!</v>
      </c>
      <c r="AC31" s="196" t="e">
        <f t="shared" si="22"/>
        <v>#REF!</v>
      </c>
      <c r="AD31" s="196" t="e">
        <f t="shared" si="22"/>
        <v>#REF!</v>
      </c>
      <c r="AE31" s="196" t="e">
        <f t="shared" si="22"/>
        <v>#REF!</v>
      </c>
      <c r="AF31" s="196" t="e">
        <f t="shared" si="22"/>
        <v>#REF!</v>
      </c>
      <c r="AG31" s="196" t="e">
        <f t="shared" si="22"/>
        <v>#REF!</v>
      </c>
      <c r="AH31" s="196" t="e">
        <f t="shared" si="22"/>
        <v>#REF!</v>
      </c>
      <c r="AI31" s="196" t="e">
        <f t="shared" si="22"/>
        <v>#REF!</v>
      </c>
      <c r="AJ31" s="196" t="e">
        <f t="shared" si="22"/>
        <v>#REF!</v>
      </c>
      <c r="AK31" s="196" t="e">
        <f t="shared" si="22"/>
        <v>#REF!</v>
      </c>
      <c r="AL31" s="196" t="e">
        <f t="shared" si="22"/>
        <v>#REF!</v>
      </c>
      <c r="AM31" s="196" t="e">
        <f t="shared" si="22"/>
        <v>#REF!</v>
      </c>
      <c r="AN31" s="196" t="e">
        <f t="shared" si="22"/>
        <v>#REF!</v>
      </c>
      <c r="AO31" s="196" t="e">
        <f t="shared" si="22"/>
        <v>#REF!</v>
      </c>
      <c r="AP31" s="196" t="e">
        <f t="shared" si="22"/>
        <v>#REF!</v>
      </c>
      <c r="AQ31" s="196" t="e">
        <f t="shared" si="22"/>
        <v>#REF!</v>
      </c>
      <c r="AR31" s="196" t="e">
        <f t="shared" si="22"/>
        <v>#REF!</v>
      </c>
      <c r="AS31" s="196" t="e">
        <f t="shared" si="22"/>
        <v>#REF!</v>
      </c>
      <c r="AT31" s="196" t="e">
        <f t="shared" si="22"/>
        <v>#REF!</v>
      </c>
      <c r="AU31" s="196" t="e">
        <f t="shared" si="22"/>
        <v>#REF!</v>
      </c>
      <c r="AV31" s="196" t="e">
        <f t="shared" si="22"/>
        <v>#REF!</v>
      </c>
      <c r="AW31" s="196" t="e">
        <f t="shared" si="22"/>
        <v>#REF!</v>
      </c>
      <c r="AX31" s="196" t="e">
        <f t="shared" si="22"/>
        <v>#REF!</v>
      </c>
      <c r="AY31" s="196" t="e">
        <f t="shared" si="22"/>
        <v>#REF!</v>
      </c>
      <c r="AZ31" s="196" t="e">
        <f t="shared" si="22"/>
        <v>#REF!</v>
      </c>
      <c r="BA31" s="196" t="e">
        <f t="shared" si="22"/>
        <v>#REF!</v>
      </c>
      <c r="BB31" s="196" t="e">
        <f t="shared" si="22"/>
        <v>#REF!</v>
      </c>
      <c r="BC31" s="196" t="e">
        <f t="shared" si="22"/>
        <v>#REF!</v>
      </c>
      <c r="BD31" s="196" t="e">
        <f t="shared" si="22"/>
        <v>#REF!</v>
      </c>
      <c r="BE31" s="196" t="e">
        <f t="shared" si="22"/>
        <v>#REF!</v>
      </c>
      <c r="BF31" s="196" t="e">
        <f t="shared" si="22"/>
        <v>#REF!</v>
      </c>
      <c r="BG31" s="196" t="e">
        <f t="shared" si="22"/>
        <v>#REF!</v>
      </c>
      <c r="BH31" s="196" t="e">
        <f t="shared" si="22"/>
        <v>#REF!</v>
      </c>
      <c r="BI31" s="196" t="e">
        <f t="shared" si="22"/>
        <v>#REF!</v>
      </c>
      <c r="BJ31" s="196" t="e">
        <f t="shared" si="22"/>
        <v>#REF!</v>
      </c>
      <c r="BK31" s="196" t="e">
        <f t="shared" si="22"/>
        <v>#REF!</v>
      </c>
      <c r="BL31" s="196" t="e">
        <f t="shared" si="22"/>
        <v>#REF!</v>
      </c>
      <c r="BM31" s="196" t="e">
        <f t="shared" si="22"/>
        <v>#REF!</v>
      </c>
      <c r="BN31" s="76"/>
      <c r="BO31" s="76"/>
      <c r="BP31" s="76"/>
      <c r="BQ31" s="76"/>
      <c r="BR31" s="76"/>
      <c r="BS31" s="76"/>
      <c r="BT31" s="76"/>
      <c r="BU31" s="76"/>
      <c r="BV31" s="76"/>
      <c r="BW31" s="76"/>
      <c r="BX31" s="76"/>
      <c r="BY31" s="76"/>
      <c r="BZ31" s="76"/>
      <c r="CA31" s="76"/>
      <c r="CB31" s="76"/>
      <c r="CC31" s="76"/>
      <c r="CD31" s="76"/>
      <c r="CE31" s="76"/>
      <c r="CF31" s="76"/>
      <c r="CG31" s="76"/>
    </row>
    <row r="32" spans="1:85" ht="15.75" customHeight="1" x14ac:dyDescent="0.3">
      <c r="A32" s="76"/>
      <c r="B32" s="76"/>
      <c r="C32" s="76"/>
      <c r="D32" s="76"/>
      <c r="E32" s="239">
        <f t="shared" si="4"/>
        <v>44055</v>
      </c>
      <c r="F32" s="196">
        <f t="shared" si="2"/>
        <v>0</v>
      </c>
      <c r="G32" s="196">
        <f t="shared" ref="G32:BM32" si="23">+IF(SUM($F98:F98)&gt;=G163*$F$5,0,G98)</f>
        <v>0</v>
      </c>
      <c r="H32" s="196">
        <f t="shared" si="23"/>
        <v>0</v>
      </c>
      <c r="I32" s="196">
        <f t="shared" si="23"/>
        <v>0</v>
      </c>
      <c r="J32" s="196">
        <f t="shared" si="23"/>
        <v>0</v>
      </c>
      <c r="K32" s="196">
        <f t="shared" si="23"/>
        <v>0</v>
      </c>
      <c r="L32" s="196">
        <f t="shared" si="23"/>
        <v>0</v>
      </c>
      <c r="M32" s="196">
        <f t="shared" si="23"/>
        <v>0</v>
      </c>
      <c r="N32" s="196">
        <f t="shared" si="23"/>
        <v>0</v>
      </c>
      <c r="O32" s="196">
        <f t="shared" si="23"/>
        <v>0</v>
      </c>
      <c r="P32" s="196">
        <f t="shared" si="23"/>
        <v>0</v>
      </c>
      <c r="Q32" s="196">
        <f t="shared" si="23"/>
        <v>0</v>
      </c>
      <c r="R32" s="196">
        <f t="shared" si="23"/>
        <v>0</v>
      </c>
      <c r="S32" s="196">
        <f t="shared" si="23"/>
        <v>0</v>
      </c>
      <c r="T32" s="196">
        <f t="shared" si="23"/>
        <v>0</v>
      </c>
      <c r="U32" s="196">
        <f t="shared" si="23"/>
        <v>0</v>
      </c>
      <c r="V32" s="196">
        <f t="shared" si="23"/>
        <v>0</v>
      </c>
      <c r="W32" s="196">
        <f t="shared" si="23"/>
        <v>0</v>
      </c>
      <c r="X32" s="196">
        <f t="shared" si="23"/>
        <v>0</v>
      </c>
      <c r="Y32" s="196" t="e">
        <f t="shared" si="23"/>
        <v>#REF!</v>
      </c>
      <c r="Z32" s="196" t="e">
        <f t="shared" si="23"/>
        <v>#REF!</v>
      </c>
      <c r="AA32" s="196" t="e">
        <f t="shared" si="23"/>
        <v>#REF!</v>
      </c>
      <c r="AB32" s="196" t="e">
        <f t="shared" si="23"/>
        <v>#REF!</v>
      </c>
      <c r="AC32" s="196" t="e">
        <f t="shared" si="23"/>
        <v>#REF!</v>
      </c>
      <c r="AD32" s="196" t="e">
        <f t="shared" si="23"/>
        <v>#REF!</v>
      </c>
      <c r="AE32" s="196" t="e">
        <f t="shared" si="23"/>
        <v>#REF!</v>
      </c>
      <c r="AF32" s="196" t="e">
        <f t="shared" si="23"/>
        <v>#REF!</v>
      </c>
      <c r="AG32" s="196" t="e">
        <f t="shared" si="23"/>
        <v>#REF!</v>
      </c>
      <c r="AH32" s="196" t="e">
        <f t="shared" si="23"/>
        <v>#REF!</v>
      </c>
      <c r="AI32" s="196" t="e">
        <f t="shared" si="23"/>
        <v>#REF!</v>
      </c>
      <c r="AJ32" s="196" t="e">
        <f t="shared" si="23"/>
        <v>#REF!</v>
      </c>
      <c r="AK32" s="196" t="e">
        <f t="shared" si="23"/>
        <v>#REF!</v>
      </c>
      <c r="AL32" s="196" t="e">
        <f t="shared" si="23"/>
        <v>#REF!</v>
      </c>
      <c r="AM32" s="196" t="e">
        <f t="shared" si="23"/>
        <v>#REF!</v>
      </c>
      <c r="AN32" s="196" t="e">
        <f t="shared" si="23"/>
        <v>#REF!</v>
      </c>
      <c r="AO32" s="196" t="e">
        <f t="shared" si="23"/>
        <v>#REF!</v>
      </c>
      <c r="AP32" s="196" t="e">
        <f t="shared" si="23"/>
        <v>#REF!</v>
      </c>
      <c r="AQ32" s="196" t="e">
        <f t="shared" si="23"/>
        <v>#REF!</v>
      </c>
      <c r="AR32" s="196" t="e">
        <f t="shared" si="23"/>
        <v>#REF!</v>
      </c>
      <c r="AS32" s="196" t="e">
        <f t="shared" si="23"/>
        <v>#REF!</v>
      </c>
      <c r="AT32" s="196" t="e">
        <f t="shared" si="23"/>
        <v>#REF!</v>
      </c>
      <c r="AU32" s="196" t="e">
        <f t="shared" si="23"/>
        <v>#REF!</v>
      </c>
      <c r="AV32" s="196" t="e">
        <f t="shared" si="23"/>
        <v>#REF!</v>
      </c>
      <c r="AW32" s="196" t="e">
        <f t="shared" si="23"/>
        <v>#REF!</v>
      </c>
      <c r="AX32" s="196" t="e">
        <f t="shared" si="23"/>
        <v>#REF!</v>
      </c>
      <c r="AY32" s="196" t="e">
        <f t="shared" si="23"/>
        <v>#REF!</v>
      </c>
      <c r="AZ32" s="196" t="e">
        <f t="shared" si="23"/>
        <v>#REF!</v>
      </c>
      <c r="BA32" s="196" t="e">
        <f t="shared" si="23"/>
        <v>#REF!</v>
      </c>
      <c r="BB32" s="196" t="e">
        <f t="shared" si="23"/>
        <v>#REF!</v>
      </c>
      <c r="BC32" s="196" t="e">
        <f t="shared" si="23"/>
        <v>#REF!</v>
      </c>
      <c r="BD32" s="196" t="e">
        <f t="shared" si="23"/>
        <v>#REF!</v>
      </c>
      <c r="BE32" s="196" t="e">
        <f t="shared" si="23"/>
        <v>#REF!</v>
      </c>
      <c r="BF32" s="196" t="e">
        <f t="shared" si="23"/>
        <v>#REF!</v>
      </c>
      <c r="BG32" s="196" t="e">
        <f t="shared" si="23"/>
        <v>#REF!</v>
      </c>
      <c r="BH32" s="196" t="e">
        <f t="shared" si="23"/>
        <v>#REF!</v>
      </c>
      <c r="BI32" s="196" t="e">
        <f t="shared" si="23"/>
        <v>#REF!</v>
      </c>
      <c r="BJ32" s="196" t="e">
        <f t="shared" si="23"/>
        <v>#REF!</v>
      </c>
      <c r="BK32" s="196" t="e">
        <f t="shared" si="23"/>
        <v>#REF!</v>
      </c>
      <c r="BL32" s="196" t="e">
        <f t="shared" si="23"/>
        <v>#REF!</v>
      </c>
      <c r="BM32" s="196" t="e">
        <f t="shared" si="23"/>
        <v>#REF!</v>
      </c>
      <c r="BN32" s="76"/>
      <c r="BO32" s="76"/>
      <c r="BP32" s="76"/>
      <c r="BQ32" s="76"/>
      <c r="BR32" s="76"/>
      <c r="BS32" s="76"/>
      <c r="BT32" s="76"/>
      <c r="BU32" s="76"/>
      <c r="BV32" s="76"/>
      <c r="BW32" s="76"/>
      <c r="BX32" s="76"/>
      <c r="BY32" s="76"/>
      <c r="BZ32" s="76"/>
      <c r="CA32" s="76"/>
      <c r="CB32" s="76"/>
      <c r="CC32" s="76"/>
      <c r="CD32" s="76"/>
      <c r="CE32" s="76"/>
      <c r="CF32" s="76"/>
      <c r="CG32" s="76"/>
    </row>
    <row r="33" spans="1:85" ht="15.75" customHeight="1" x14ac:dyDescent="0.3">
      <c r="A33" s="76"/>
      <c r="B33" s="76"/>
      <c r="C33" s="76"/>
      <c r="D33" s="76"/>
      <c r="E33" s="239">
        <f t="shared" si="4"/>
        <v>44086</v>
      </c>
      <c r="F33" s="196">
        <f t="shared" si="2"/>
        <v>0</v>
      </c>
      <c r="G33" s="196">
        <f t="shared" ref="G33:BM33" si="24">+IF(SUM($F99:F99)&gt;=G164*$F$5,0,G99)</f>
        <v>0</v>
      </c>
      <c r="H33" s="196">
        <f t="shared" si="24"/>
        <v>0</v>
      </c>
      <c r="I33" s="196">
        <f t="shared" si="24"/>
        <v>0</v>
      </c>
      <c r="J33" s="196">
        <f t="shared" si="24"/>
        <v>0</v>
      </c>
      <c r="K33" s="196">
        <f t="shared" si="24"/>
        <v>0</v>
      </c>
      <c r="L33" s="196">
        <f t="shared" si="24"/>
        <v>0</v>
      </c>
      <c r="M33" s="196">
        <f t="shared" si="24"/>
        <v>0</v>
      </c>
      <c r="N33" s="196">
        <f t="shared" si="24"/>
        <v>0</v>
      </c>
      <c r="O33" s="196">
        <f t="shared" si="24"/>
        <v>0</v>
      </c>
      <c r="P33" s="196">
        <f t="shared" si="24"/>
        <v>0</v>
      </c>
      <c r="Q33" s="196">
        <f t="shared" si="24"/>
        <v>0</v>
      </c>
      <c r="R33" s="196">
        <f t="shared" si="24"/>
        <v>0</v>
      </c>
      <c r="S33" s="196">
        <f t="shared" si="24"/>
        <v>0</v>
      </c>
      <c r="T33" s="196">
        <f t="shared" si="24"/>
        <v>0</v>
      </c>
      <c r="U33" s="196">
        <f t="shared" si="24"/>
        <v>0</v>
      </c>
      <c r="V33" s="196">
        <f t="shared" si="24"/>
        <v>0</v>
      </c>
      <c r="W33" s="196">
        <f t="shared" si="24"/>
        <v>0</v>
      </c>
      <c r="X33" s="196">
        <f t="shared" si="24"/>
        <v>0</v>
      </c>
      <c r="Y33" s="196">
        <f t="shared" si="24"/>
        <v>0</v>
      </c>
      <c r="Z33" s="196" t="e">
        <f t="shared" si="24"/>
        <v>#REF!</v>
      </c>
      <c r="AA33" s="196" t="e">
        <f t="shared" si="24"/>
        <v>#REF!</v>
      </c>
      <c r="AB33" s="196" t="e">
        <f t="shared" si="24"/>
        <v>#REF!</v>
      </c>
      <c r="AC33" s="196" t="e">
        <f t="shared" si="24"/>
        <v>#REF!</v>
      </c>
      <c r="AD33" s="196" t="e">
        <f t="shared" si="24"/>
        <v>#REF!</v>
      </c>
      <c r="AE33" s="196" t="e">
        <f t="shared" si="24"/>
        <v>#REF!</v>
      </c>
      <c r="AF33" s="196" t="e">
        <f t="shared" si="24"/>
        <v>#REF!</v>
      </c>
      <c r="AG33" s="196" t="e">
        <f t="shared" si="24"/>
        <v>#REF!</v>
      </c>
      <c r="AH33" s="196" t="e">
        <f t="shared" si="24"/>
        <v>#REF!</v>
      </c>
      <c r="AI33" s="196" t="e">
        <f t="shared" si="24"/>
        <v>#REF!</v>
      </c>
      <c r="AJ33" s="196" t="e">
        <f t="shared" si="24"/>
        <v>#REF!</v>
      </c>
      <c r="AK33" s="196" t="e">
        <f t="shared" si="24"/>
        <v>#REF!</v>
      </c>
      <c r="AL33" s="196" t="e">
        <f t="shared" si="24"/>
        <v>#REF!</v>
      </c>
      <c r="AM33" s="196" t="e">
        <f t="shared" si="24"/>
        <v>#REF!</v>
      </c>
      <c r="AN33" s="196" t="e">
        <f t="shared" si="24"/>
        <v>#REF!</v>
      </c>
      <c r="AO33" s="196" t="e">
        <f t="shared" si="24"/>
        <v>#REF!</v>
      </c>
      <c r="AP33" s="196" t="e">
        <f t="shared" si="24"/>
        <v>#REF!</v>
      </c>
      <c r="AQ33" s="196" t="e">
        <f t="shared" si="24"/>
        <v>#REF!</v>
      </c>
      <c r="AR33" s="196" t="e">
        <f t="shared" si="24"/>
        <v>#REF!</v>
      </c>
      <c r="AS33" s="196" t="e">
        <f t="shared" si="24"/>
        <v>#REF!</v>
      </c>
      <c r="AT33" s="196" t="e">
        <f t="shared" si="24"/>
        <v>#REF!</v>
      </c>
      <c r="AU33" s="196" t="e">
        <f t="shared" si="24"/>
        <v>#REF!</v>
      </c>
      <c r="AV33" s="196" t="e">
        <f t="shared" si="24"/>
        <v>#REF!</v>
      </c>
      <c r="AW33" s="196" t="e">
        <f t="shared" si="24"/>
        <v>#REF!</v>
      </c>
      <c r="AX33" s="196" t="e">
        <f t="shared" si="24"/>
        <v>#REF!</v>
      </c>
      <c r="AY33" s="196" t="e">
        <f t="shared" si="24"/>
        <v>#REF!</v>
      </c>
      <c r="AZ33" s="196" t="e">
        <f t="shared" si="24"/>
        <v>#REF!</v>
      </c>
      <c r="BA33" s="196" t="e">
        <f t="shared" si="24"/>
        <v>#REF!</v>
      </c>
      <c r="BB33" s="196" t="e">
        <f t="shared" si="24"/>
        <v>#REF!</v>
      </c>
      <c r="BC33" s="196" t="e">
        <f t="shared" si="24"/>
        <v>#REF!</v>
      </c>
      <c r="BD33" s="196" t="e">
        <f t="shared" si="24"/>
        <v>#REF!</v>
      </c>
      <c r="BE33" s="196" t="e">
        <f t="shared" si="24"/>
        <v>#REF!</v>
      </c>
      <c r="BF33" s="196" t="e">
        <f t="shared" si="24"/>
        <v>#REF!</v>
      </c>
      <c r="BG33" s="196" t="e">
        <f t="shared" si="24"/>
        <v>#REF!</v>
      </c>
      <c r="BH33" s="196" t="e">
        <f t="shared" si="24"/>
        <v>#REF!</v>
      </c>
      <c r="BI33" s="196" t="e">
        <f t="shared" si="24"/>
        <v>#REF!</v>
      </c>
      <c r="BJ33" s="196" t="e">
        <f t="shared" si="24"/>
        <v>#REF!</v>
      </c>
      <c r="BK33" s="196" t="e">
        <f t="shared" si="24"/>
        <v>#REF!</v>
      </c>
      <c r="BL33" s="196" t="e">
        <f t="shared" si="24"/>
        <v>#REF!</v>
      </c>
      <c r="BM33" s="196" t="e">
        <f t="shared" si="24"/>
        <v>#REF!</v>
      </c>
      <c r="BN33" s="76"/>
      <c r="BO33" s="76"/>
      <c r="BP33" s="76"/>
      <c r="BQ33" s="76"/>
      <c r="BR33" s="76"/>
      <c r="BS33" s="76"/>
      <c r="BT33" s="76"/>
      <c r="BU33" s="76"/>
      <c r="BV33" s="76"/>
      <c r="BW33" s="76"/>
      <c r="BX33" s="76"/>
      <c r="BY33" s="76"/>
      <c r="BZ33" s="76"/>
      <c r="CA33" s="76"/>
      <c r="CB33" s="76"/>
      <c r="CC33" s="76"/>
      <c r="CD33" s="76"/>
      <c r="CE33" s="76"/>
      <c r="CF33" s="76"/>
      <c r="CG33" s="76"/>
    </row>
    <row r="34" spans="1:85" ht="15.75" customHeight="1" x14ac:dyDescent="0.3">
      <c r="A34" s="76"/>
      <c r="B34" s="76"/>
      <c r="C34" s="76"/>
      <c r="D34" s="76"/>
      <c r="E34" s="239">
        <f t="shared" si="4"/>
        <v>44117</v>
      </c>
      <c r="F34" s="196">
        <f t="shared" si="2"/>
        <v>0</v>
      </c>
      <c r="G34" s="196">
        <f t="shared" ref="G34:BM34" si="25">+IF(SUM($F100:F100)&gt;=G165*$F$5,0,G100)</f>
        <v>0</v>
      </c>
      <c r="H34" s="196">
        <f t="shared" si="25"/>
        <v>0</v>
      </c>
      <c r="I34" s="196">
        <f t="shared" si="25"/>
        <v>0</v>
      </c>
      <c r="J34" s="196">
        <f t="shared" si="25"/>
        <v>0</v>
      </c>
      <c r="K34" s="196">
        <f t="shared" si="25"/>
        <v>0</v>
      </c>
      <c r="L34" s="196">
        <f t="shared" si="25"/>
        <v>0</v>
      </c>
      <c r="M34" s="196">
        <f t="shared" si="25"/>
        <v>0</v>
      </c>
      <c r="N34" s="196">
        <f t="shared" si="25"/>
        <v>0</v>
      </c>
      <c r="O34" s="196">
        <f t="shared" si="25"/>
        <v>0</v>
      </c>
      <c r="P34" s="196">
        <f t="shared" si="25"/>
        <v>0</v>
      </c>
      <c r="Q34" s="196">
        <f t="shared" si="25"/>
        <v>0</v>
      </c>
      <c r="R34" s="196">
        <f t="shared" si="25"/>
        <v>0</v>
      </c>
      <c r="S34" s="196">
        <f t="shared" si="25"/>
        <v>0</v>
      </c>
      <c r="T34" s="196">
        <f t="shared" si="25"/>
        <v>0</v>
      </c>
      <c r="U34" s="196">
        <f t="shared" si="25"/>
        <v>0</v>
      </c>
      <c r="V34" s="196">
        <f t="shared" si="25"/>
        <v>0</v>
      </c>
      <c r="W34" s="196">
        <f t="shared" si="25"/>
        <v>0</v>
      </c>
      <c r="X34" s="196">
        <f t="shared" si="25"/>
        <v>0</v>
      </c>
      <c r="Y34" s="196">
        <f t="shared" si="25"/>
        <v>0</v>
      </c>
      <c r="Z34" s="196">
        <f t="shared" si="25"/>
        <v>0</v>
      </c>
      <c r="AA34" s="196" t="e">
        <f t="shared" si="25"/>
        <v>#REF!</v>
      </c>
      <c r="AB34" s="196" t="e">
        <f t="shared" si="25"/>
        <v>#REF!</v>
      </c>
      <c r="AC34" s="196" t="e">
        <f t="shared" si="25"/>
        <v>#REF!</v>
      </c>
      <c r="AD34" s="196" t="e">
        <f t="shared" si="25"/>
        <v>#REF!</v>
      </c>
      <c r="AE34" s="196" t="e">
        <f t="shared" si="25"/>
        <v>#REF!</v>
      </c>
      <c r="AF34" s="196" t="e">
        <f t="shared" si="25"/>
        <v>#REF!</v>
      </c>
      <c r="AG34" s="196" t="e">
        <f t="shared" si="25"/>
        <v>#REF!</v>
      </c>
      <c r="AH34" s="196" t="e">
        <f t="shared" si="25"/>
        <v>#REF!</v>
      </c>
      <c r="AI34" s="196" t="e">
        <f t="shared" si="25"/>
        <v>#REF!</v>
      </c>
      <c r="AJ34" s="196" t="e">
        <f t="shared" si="25"/>
        <v>#REF!</v>
      </c>
      <c r="AK34" s="196" t="e">
        <f t="shared" si="25"/>
        <v>#REF!</v>
      </c>
      <c r="AL34" s="196" t="e">
        <f t="shared" si="25"/>
        <v>#REF!</v>
      </c>
      <c r="AM34" s="196" t="e">
        <f t="shared" si="25"/>
        <v>#REF!</v>
      </c>
      <c r="AN34" s="196" t="e">
        <f t="shared" si="25"/>
        <v>#REF!</v>
      </c>
      <c r="AO34" s="196" t="e">
        <f t="shared" si="25"/>
        <v>#REF!</v>
      </c>
      <c r="AP34" s="196" t="e">
        <f t="shared" si="25"/>
        <v>#REF!</v>
      </c>
      <c r="AQ34" s="196" t="e">
        <f t="shared" si="25"/>
        <v>#REF!</v>
      </c>
      <c r="AR34" s="196" t="e">
        <f t="shared" si="25"/>
        <v>#REF!</v>
      </c>
      <c r="AS34" s="196" t="e">
        <f t="shared" si="25"/>
        <v>#REF!</v>
      </c>
      <c r="AT34" s="196" t="e">
        <f t="shared" si="25"/>
        <v>#REF!</v>
      </c>
      <c r="AU34" s="196" t="e">
        <f t="shared" si="25"/>
        <v>#REF!</v>
      </c>
      <c r="AV34" s="196" t="e">
        <f t="shared" si="25"/>
        <v>#REF!</v>
      </c>
      <c r="AW34" s="196" t="e">
        <f t="shared" si="25"/>
        <v>#REF!</v>
      </c>
      <c r="AX34" s="196" t="e">
        <f t="shared" si="25"/>
        <v>#REF!</v>
      </c>
      <c r="AY34" s="196" t="e">
        <f t="shared" si="25"/>
        <v>#REF!</v>
      </c>
      <c r="AZ34" s="196" t="e">
        <f t="shared" si="25"/>
        <v>#REF!</v>
      </c>
      <c r="BA34" s="196" t="e">
        <f t="shared" si="25"/>
        <v>#REF!</v>
      </c>
      <c r="BB34" s="196" t="e">
        <f t="shared" si="25"/>
        <v>#REF!</v>
      </c>
      <c r="BC34" s="196" t="e">
        <f t="shared" si="25"/>
        <v>#REF!</v>
      </c>
      <c r="BD34" s="196" t="e">
        <f t="shared" si="25"/>
        <v>#REF!</v>
      </c>
      <c r="BE34" s="196" t="e">
        <f t="shared" si="25"/>
        <v>#REF!</v>
      </c>
      <c r="BF34" s="196" t="e">
        <f t="shared" si="25"/>
        <v>#REF!</v>
      </c>
      <c r="BG34" s="196" t="e">
        <f t="shared" si="25"/>
        <v>#REF!</v>
      </c>
      <c r="BH34" s="196" t="e">
        <f t="shared" si="25"/>
        <v>#REF!</v>
      </c>
      <c r="BI34" s="196" t="e">
        <f t="shared" si="25"/>
        <v>#REF!</v>
      </c>
      <c r="BJ34" s="196" t="e">
        <f t="shared" si="25"/>
        <v>#REF!</v>
      </c>
      <c r="BK34" s="196" t="e">
        <f t="shared" si="25"/>
        <v>#REF!</v>
      </c>
      <c r="BL34" s="196" t="e">
        <f t="shared" si="25"/>
        <v>#REF!</v>
      </c>
      <c r="BM34" s="196" t="e">
        <f t="shared" si="25"/>
        <v>#REF!</v>
      </c>
      <c r="BN34" s="76"/>
      <c r="BO34" s="76"/>
      <c r="BP34" s="76"/>
      <c r="BQ34" s="76"/>
      <c r="BR34" s="76"/>
      <c r="BS34" s="76"/>
      <c r="BT34" s="76"/>
      <c r="BU34" s="76"/>
      <c r="BV34" s="76"/>
      <c r="BW34" s="76"/>
      <c r="BX34" s="76"/>
      <c r="BY34" s="76"/>
      <c r="BZ34" s="76"/>
      <c r="CA34" s="76"/>
      <c r="CB34" s="76"/>
      <c r="CC34" s="76"/>
      <c r="CD34" s="76"/>
      <c r="CE34" s="76"/>
      <c r="CF34" s="76"/>
      <c r="CG34" s="76"/>
    </row>
    <row r="35" spans="1:85" ht="15.75" customHeight="1" x14ac:dyDescent="0.3">
      <c r="A35" s="76"/>
      <c r="B35" s="76"/>
      <c r="C35" s="76"/>
      <c r="D35" s="76"/>
      <c r="E35" s="239">
        <f t="shared" si="4"/>
        <v>44148</v>
      </c>
      <c r="F35" s="196">
        <f t="shared" si="2"/>
        <v>0</v>
      </c>
      <c r="G35" s="196">
        <f t="shared" ref="G35:BM35" si="26">+IF(SUM($F101:F101)&gt;=G166*$F$5,0,G101)</f>
        <v>0</v>
      </c>
      <c r="H35" s="196">
        <f t="shared" si="26"/>
        <v>0</v>
      </c>
      <c r="I35" s="196">
        <f t="shared" si="26"/>
        <v>0</v>
      </c>
      <c r="J35" s="196">
        <f t="shared" si="26"/>
        <v>0</v>
      </c>
      <c r="K35" s="196">
        <f t="shared" si="26"/>
        <v>0</v>
      </c>
      <c r="L35" s="196">
        <f t="shared" si="26"/>
        <v>0</v>
      </c>
      <c r="M35" s="196">
        <f t="shared" si="26"/>
        <v>0</v>
      </c>
      <c r="N35" s="196">
        <f t="shared" si="26"/>
        <v>0</v>
      </c>
      <c r="O35" s="196">
        <f t="shared" si="26"/>
        <v>0</v>
      </c>
      <c r="P35" s="196">
        <f t="shared" si="26"/>
        <v>0</v>
      </c>
      <c r="Q35" s="196">
        <f t="shared" si="26"/>
        <v>0</v>
      </c>
      <c r="R35" s="196">
        <f t="shared" si="26"/>
        <v>0</v>
      </c>
      <c r="S35" s="196">
        <f t="shared" si="26"/>
        <v>0</v>
      </c>
      <c r="T35" s="196">
        <f t="shared" si="26"/>
        <v>0</v>
      </c>
      <c r="U35" s="196">
        <f t="shared" si="26"/>
        <v>0</v>
      </c>
      <c r="V35" s="196">
        <f t="shared" si="26"/>
        <v>0</v>
      </c>
      <c r="W35" s="196">
        <f t="shared" si="26"/>
        <v>0</v>
      </c>
      <c r="X35" s="196">
        <f t="shared" si="26"/>
        <v>0</v>
      </c>
      <c r="Y35" s="196">
        <f t="shared" si="26"/>
        <v>0</v>
      </c>
      <c r="Z35" s="196">
        <f t="shared" si="26"/>
        <v>0</v>
      </c>
      <c r="AA35" s="196">
        <f t="shared" si="26"/>
        <v>0</v>
      </c>
      <c r="AB35" s="196" t="e">
        <f t="shared" si="26"/>
        <v>#REF!</v>
      </c>
      <c r="AC35" s="196" t="e">
        <f t="shared" si="26"/>
        <v>#REF!</v>
      </c>
      <c r="AD35" s="196" t="e">
        <f t="shared" si="26"/>
        <v>#REF!</v>
      </c>
      <c r="AE35" s="196" t="e">
        <f t="shared" si="26"/>
        <v>#REF!</v>
      </c>
      <c r="AF35" s="196" t="e">
        <f t="shared" si="26"/>
        <v>#REF!</v>
      </c>
      <c r="AG35" s="196" t="e">
        <f t="shared" si="26"/>
        <v>#REF!</v>
      </c>
      <c r="AH35" s="196" t="e">
        <f t="shared" si="26"/>
        <v>#REF!</v>
      </c>
      <c r="AI35" s="196" t="e">
        <f t="shared" si="26"/>
        <v>#REF!</v>
      </c>
      <c r="AJ35" s="196" t="e">
        <f t="shared" si="26"/>
        <v>#REF!</v>
      </c>
      <c r="AK35" s="196" t="e">
        <f t="shared" si="26"/>
        <v>#REF!</v>
      </c>
      <c r="AL35" s="196" t="e">
        <f t="shared" si="26"/>
        <v>#REF!</v>
      </c>
      <c r="AM35" s="196" t="e">
        <f t="shared" si="26"/>
        <v>#REF!</v>
      </c>
      <c r="AN35" s="196" t="e">
        <f t="shared" si="26"/>
        <v>#REF!</v>
      </c>
      <c r="AO35" s="196" t="e">
        <f t="shared" si="26"/>
        <v>#REF!</v>
      </c>
      <c r="AP35" s="196" t="e">
        <f t="shared" si="26"/>
        <v>#REF!</v>
      </c>
      <c r="AQ35" s="196" t="e">
        <f t="shared" si="26"/>
        <v>#REF!</v>
      </c>
      <c r="AR35" s="196" t="e">
        <f t="shared" si="26"/>
        <v>#REF!</v>
      </c>
      <c r="AS35" s="196" t="e">
        <f t="shared" si="26"/>
        <v>#REF!</v>
      </c>
      <c r="AT35" s="196" t="e">
        <f t="shared" si="26"/>
        <v>#REF!</v>
      </c>
      <c r="AU35" s="196" t="e">
        <f t="shared" si="26"/>
        <v>#REF!</v>
      </c>
      <c r="AV35" s="196" t="e">
        <f t="shared" si="26"/>
        <v>#REF!</v>
      </c>
      <c r="AW35" s="196" t="e">
        <f t="shared" si="26"/>
        <v>#REF!</v>
      </c>
      <c r="AX35" s="196" t="e">
        <f t="shared" si="26"/>
        <v>#REF!</v>
      </c>
      <c r="AY35" s="196" t="e">
        <f t="shared" si="26"/>
        <v>#REF!</v>
      </c>
      <c r="AZ35" s="196" t="e">
        <f t="shared" si="26"/>
        <v>#REF!</v>
      </c>
      <c r="BA35" s="196" t="e">
        <f t="shared" si="26"/>
        <v>#REF!</v>
      </c>
      <c r="BB35" s="196" t="e">
        <f t="shared" si="26"/>
        <v>#REF!</v>
      </c>
      <c r="BC35" s="196" t="e">
        <f t="shared" si="26"/>
        <v>#REF!</v>
      </c>
      <c r="BD35" s="196" t="e">
        <f t="shared" si="26"/>
        <v>#REF!</v>
      </c>
      <c r="BE35" s="196" t="e">
        <f t="shared" si="26"/>
        <v>#REF!</v>
      </c>
      <c r="BF35" s="196" t="e">
        <f t="shared" si="26"/>
        <v>#REF!</v>
      </c>
      <c r="BG35" s="196" t="e">
        <f t="shared" si="26"/>
        <v>#REF!</v>
      </c>
      <c r="BH35" s="196" t="e">
        <f t="shared" si="26"/>
        <v>#REF!</v>
      </c>
      <c r="BI35" s="196" t="e">
        <f t="shared" si="26"/>
        <v>#REF!</v>
      </c>
      <c r="BJ35" s="196" t="e">
        <f t="shared" si="26"/>
        <v>#REF!</v>
      </c>
      <c r="BK35" s="196" t="e">
        <f t="shared" si="26"/>
        <v>#REF!</v>
      </c>
      <c r="BL35" s="196" t="e">
        <f t="shared" si="26"/>
        <v>#REF!</v>
      </c>
      <c r="BM35" s="196" t="e">
        <f t="shared" si="26"/>
        <v>#REF!</v>
      </c>
      <c r="BN35" s="76"/>
      <c r="BO35" s="76"/>
      <c r="BP35" s="76"/>
      <c r="BQ35" s="76"/>
      <c r="BR35" s="76"/>
      <c r="BS35" s="76"/>
      <c r="BT35" s="76"/>
      <c r="BU35" s="76"/>
      <c r="BV35" s="76"/>
      <c r="BW35" s="76"/>
      <c r="BX35" s="76"/>
      <c r="BY35" s="76"/>
      <c r="BZ35" s="76"/>
      <c r="CA35" s="76"/>
      <c r="CB35" s="76"/>
      <c r="CC35" s="76"/>
      <c r="CD35" s="76"/>
      <c r="CE35" s="76"/>
      <c r="CF35" s="76"/>
      <c r="CG35" s="76"/>
    </row>
    <row r="36" spans="1:85" ht="15.75" customHeight="1" x14ac:dyDescent="0.3">
      <c r="A36" s="76"/>
      <c r="B36" s="76"/>
      <c r="C36" s="76"/>
      <c r="D36" s="76"/>
      <c r="E36" s="239">
        <f t="shared" si="4"/>
        <v>44179</v>
      </c>
      <c r="F36" s="196">
        <f t="shared" si="2"/>
        <v>0</v>
      </c>
      <c r="G36" s="196">
        <f t="shared" ref="G36:BM36" si="27">+IF(SUM($F102:F102)&gt;=G167*$F$5,0,G102)</f>
        <v>0</v>
      </c>
      <c r="H36" s="196">
        <f t="shared" si="27"/>
        <v>0</v>
      </c>
      <c r="I36" s="196">
        <f t="shared" si="27"/>
        <v>0</v>
      </c>
      <c r="J36" s="196">
        <f t="shared" si="27"/>
        <v>0</v>
      </c>
      <c r="K36" s="196">
        <f t="shared" si="27"/>
        <v>0</v>
      </c>
      <c r="L36" s="196">
        <f t="shared" si="27"/>
        <v>0</v>
      </c>
      <c r="M36" s="196">
        <f t="shared" si="27"/>
        <v>0</v>
      </c>
      <c r="N36" s="196">
        <f t="shared" si="27"/>
        <v>0</v>
      </c>
      <c r="O36" s="196">
        <f t="shared" si="27"/>
        <v>0</v>
      </c>
      <c r="P36" s="196">
        <f t="shared" si="27"/>
        <v>0</v>
      </c>
      <c r="Q36" s="196">
        <f t="shared" si="27"/>
        <v>0</v>
      </c>
      <c r="R36" s="196">
        <f t="shared" si="27"/>
        <v>0</v>
      </c>
      <c r="S36" s="196">
        <f t="shared" si="27"/>
        <v>0</v>
      </c>
      <c r="T36" s="196">
        <f t="shared" si="27"/>
        <v>0</v>
      </c>
      <c r="U36" s="196">
        <f t="shared" si="27"/>
        <v>0</v>
      </c>
      <c r="V36" s="196">
        <f t="shared" si="27"/>
        <v>0</v>
      </c>
      <c r="W36" s="196">
        <f t="shared" si="27"/>
        <v>0</v>
      </c>
      <c r="X36" s="196">
        <f t="shared" si="27"/>
        <v>0</v>
      </c>
      <c r="Y36" s="196">
        <f t="shared" si="27"/>
        <v>0</v>
      </c>
      <c r="Z36" s="196">
        <f t="shared" si="27"/>
        <v>0</v>
      </c>
      <c r="AA36" s="196">
        <f t="shared" si="27"/>
        <v>0</v>
      </c>
      <c r="AB36" s="196">
        <f t="shared" si="27"/>
        <v>0</v>
      </c>
      <c r="AC36" s="196" t="e">
        <f t="shared" si="27"/>
        <v>#REF!</v>
      </c>
      <c r="AD36" s="196" t="e">
        <f t="shared" si="27"/>
        <v>#REF!</v>
      </c>
      <c r="AE36" s="196" t="e">
        <f t="shared" si="27"/>
        <v>#REF!</v>
      </c>
      <c r="AF36" s="196" t="e">
        <f t="shared" si="27"/>
        <v>#REF!</v>
      </c>
      <c r="AG36" s="196" t="e">
        <f t="shared" si="27"/>
        <v>#REF!</v>
      </c>
      <c r="AH36" s="196" t="e">
        <f t="shared" si="27"/>
        <v>#REF!</v>
      </c>
      <c r="AI36" s="196" t="e">
        <f t="shared" si="27"/>
        <v>#REF!</v>
      </c>
      <c r="AJ36" s="196" t="e">
        <f t="shared" si="27"/>
        <v>#REF!</v>
      </c>
      <c r="AK36" s="196" t="e">
        <f t="shared" si="27"/>
        <v>#REF!</v>
      </c>
      <c r="AL36" s="196" t="e">
        <f t="shared" si="27"/>
        <v>#REF!</v>
      </c>
      <c r="AM36" s="196" t="e">
        <f t="shared" si="27"/>
        <v>#REF!</v>
      </c>
      <c r="AN36" s="196" t="e">
        <f t="shared" si="27"/>
        <v>#REF!</v>
      </c>
      <c r="AO36" s="196" t="e">
        <f t="shared" si="27"/>
        <v>#REF!</v>
      </c>
      <c r="AP36" s="196" t="e">
        <f t="shared" si="27"/>
        <v>#REF!</v>
      </c>
      <c r="AQ36" s="196" t="e">
        <f t="shared" si="27"/>
        <v>#REF!</v>
      </c>
      <c r="AR36" s="196" t="e">
        <f t="shared" si="27"/>
        <v>#REF!</v>
      </c>
      <c r="AS36" s="196" t="e">
        <f t="shared" si="27"/>
        <v>#REF!</v>
      </c>
      <c r="AT36" s="196" t="e">
        <f t="shared" si="27"/>
        <v>#REF!</v>
      </c>
      <c r="AU36" s="196" t="e">
        <f t="shared" si="27"/>
        <v>#REF!</v>
      </c>
      <c r="AV36" s="196" t="e">
        <f t="shared" si="27"/>
        <v>#REF!</v>
      </c>
      <c r="AW36" s="196" t="e">
        <f t="shared" si="27"/>
        <v>#REF!</v>
      </c>
      <c r="AX36" s="196" t="e">
        <f t="shared" si="27"/>
        <v>#REF!</v>
      </c>
      <c r="AY36" s="196" t="e">
        <f t="shared" si="27"/>
        <v>#REF!</v>
      </c>
      <c r="AZ36" s="196" t="e">
        <f t="shared" si="27"/>
        <v>#REF!</v>
      </c>
      <c r="BA36" s="196" t="e">
        <f t="shared" si="27"/>
        <v>#REF!</v>
      </c>
      <c r="BB36" s="196" t="e">
        <f t="shared" si="27"/>
        <v>#REF!</v>
      </c>
      <c r="BC36" s="196" t="e">
        <f t="shared" si="27"/>
        <v>#REF!</v>
      </c>
      <c r="BD36" s="196" t="e">
        <f t="shared" si="27"/>
        <v>#REF!</v>
      </c>
      <c r="BE36" s="196" t="e">
        <f t="shared" si="27"/>
        <v>#REF!</v>
      </c>
      <c r="BF36" s="196" t="e">
        <f t="shared" si="27"/>
        <v>#REF!</v>
      </c>
      <c r="BG36" s="196" t="e">
        <f t="shared" si="27"/>
        <v>#REF!</v>
      </c>
      <c r="BH36" s="196" t="e">
        <f t="shared" si="27"/>
        <v>#REF!</v>
      </c>
      <c r="BI36" s="196" t="e">
        <f t="shared" si="27"/>
        <v>#REF!</v>
      </c>
      <c r="BJ36" s="196" t="e">
        <f t="shared" si="27"/>
        <v>#REF!</v>
      </c>
      <c r="BK36" s="196" t="e">
        <f t="shared" si="27"/>
        <v>#REF!</v>
      </c>
      <c r="BL36" s="196" t="e">
        <f t="shared" si="27"/>
        <v>#REF!</v>
      </c>
      <c r="BM36" s="196" t="e">
        <f t="shared" si="27"/>
        <v>#REF!</v>
      </c>
      <c r="BN36" s="76"/>
      <c r="BO36" s="76"/>
      <c r="BP36" s="76"/>
      <c r="BQ36" s="76"/>
      <c r="BR36" s="76"/>
      <c r="BS36" s="76"/>
      <c r="BT36" s="76"/>
      <c r="BU36" s="76"/>
      <c r="BV36" s="76"/>
      <c r="BW36" s="76"/>
      <c r="BX36" s="76"/>
      <c r="BY36" s="76"/>
      <c r="BZ36" s="76"/>
      <c r="CA36" s="76"/>
      <c r="CB36" s="76"/>
      <c r="CC36" s="76"/>
      <c r="CD36" s="76"/>
      <c r="CE36" s="76"/>
      <c r="CF36" s="76"/>
      <c r="CG36" s="76"/>
    </row>
    <row r="37" spans="1:85" ht="15.75" customHeight="1" x14ac:dyDescent="0.3">
      <c r="A37" s="76"/>
      <c r="B37" s="76"/>
      <c r="C37" s="76"/>
      <c r="D37" s="76"/>
      <c r="E37" s="239">
        <f t="shared" si="4"/>
        <v>44210</v>
      </c>
      <c r="F37" s="196">
        <f t="shared" si="2"/>
        <v>0</v>
      </c>
      <c r="G37" s="196">
        <f t="shared" ref="G37:BM37" si="28">+IF(SUM($F103:F103)&gt;=G168*$F$5,0,G103)</f>
        <v>0</v>
      </c>
      <c r="H37" s="196">
        <f t="shared" si="28"/>
        <v>0</v>
      </c>
      <c r="I37" s="196">
        <f t="shared" si="28"/>
        <v>0</v>
      </c>
      <c r="J37" s="196">
        <f t="shared" si="28"/>
        <v>0</v>
      </c>
      <c r="K37" s="196">
        <f t="shared" si="28"/>
        <v>0</v>
      </c>
      <c r="L37" s="196">
        <f t="shared" si="28"/>
        <v>0</v>
      </c>
      <c r="M37" s="196">
        <f t="shared" si="28"/>
        <v>0</v>
      </c>
      <c r="N37" s="196">
        <f t="shared" si="28"/>
        <v>0</v>
      </c>
      <c r="O37" s="196">
        <f t="shared" si="28"/>
        <v>0</v>
      </c>
      <c r="P37" s="196">
        <f t="shared" si="28"/>
        <v>0</v>
      </c>
      <c r="Q37" s="196">
        <f t="shared" si="28"/>
        <v>0</v>
      </c>
      <c r="R37" s="196">
        <f t="shared" si="28"/>
        <v>0</v>
      </c>
      <c r="S37" s="196">
        <f t="shared" si="28"/>
        <v>0</v>
      </c>
      <c r="T37" s="196">
        <f t="shared" si="28"/>
        <v>0</v>
      </c>
      <c r="U37" s="196">
        <f t="shared" si="28"/>
        <v>0</v>
      </c>
      <c r="V37" s="196">
        <f t="shared" si="28"/>
        <v>0</v>
      </c>
      <c r="W37" s="196">
        <f t="shared" si="28"/>
        <v>0</v>
      </c>
      <c r="X37" s="196">
        <f t="shared" si="28"/>
        <v>0</v>
      </c>
      <c r="Y37" s="196">
        <f t="shared" si="28"/>
        <v>0</v>
      </c>
      <c r="Z37" s="196">
        <f t="shared" si="28"/>
        <v>0</v>
      </c>
      <c r="AA37" s="196">
        <f t="shared" si="28"/>
        <v>0</v>
      </c>
      <c r="AB37" s="196">
        <f t="shared" si="28"/>
        <v>0</v>
      </c>
      <c r="AC37" s="196">
        <f t="shared" si="28"/>
        <v>0</v>
      </c>
      <c r="AD37" s="196" t="e">
        <f t="shared" si="28"/>
        <v>#REF!</v>
      </c>
      <c r="AE37" s="196" t="e">
        <f t="shared" si="28"/>
        <v>#REF!</v>
      </c>
      <c r="AF37" s="196" t="e">
        <f t="shared" si="28"/>
        <v>#REF!</v>
      </c>
      <c r="AG37" s="196" t="e">
        <f t="shared" si="28"/>
        <v>#REF!</v>
      </c>
      <c r="AH37" s="196" t="e">
        <f t="shared" si="28"/>
        <v>#REF!</v>
      </c>
      <c r="AI37" s="196" t="e">
        <f t="shared" si="28"/>
        <v>#REF!</v>
      </c>
      <c r="AJ37" s="196" t="e">
        <f t="shared" si="28"/>
        <v>#REF!</v>
      </c>
      <c r="AK37" s="196" t="e">
        <f t="shared" si="28"/>
        <v>#REF!</v>
      </c>
      <c r="AL37" s="196" t="e">
        <f t="shared" si="28"/>
        <v>#REF!</v>
      </c>
      <c r="AM37" s="196" t="e">
        <f t="shared" si="28"/>
        <v>#REF!</v>
      </c>
      <c r="AN37" s="196" t="e">
        <f t="shared" si="28"/>
        <v>#REF!</v>
      </c>
      <c r="AO37" s="196" t="e">
        <f t="shared" si="28"/>
        <v>#REF!</v>
      </c>
      <c r="AP37" s="196" t="e">
        <f t="shared" si="28"/>
        <v>#REF!</v>
      </c>
      <c r="AQ37" s="196" t="e">
        <f t="shared" si="28"/>
        <v>#REF!</v>
      </c>
      <c r="AR37" s="196" t="e">
        <f t="shared" si="28"/>
        <v>#REF!</v>
      </c>
      <c r="AS37" s="196" t="e">
        <f t="shared" si="28"/>
        <v>#REF!</v>
      </c>
      <c r="AT37" s="196" t="e">
        <f t="shared" si="28"/>
        <v>#REF!</v>
      </c>
      <c r="AU37" s="196" t="e">
        <f t="shared" si="28"/>
        <v>#REF!</v>
      </c>
      <c r="AV37" s="196" t="e">
        <f t="shared" si="28"/>
        <v>#REF!</v>
      </c>
      <c r="AW37" s="196" t="e">
        <f t="shared" si="28"/>
        <v>#REF!</v>
      </c>
      <c r="AX37" s="196" t="e">
        <f t="shared" si="28"/>
        <v>#REF!</v>
      </c>
      <c r="AY37" s="196" t="e">
        <f t="shared" si="28"/>
        <v>#REF!</v>
      </c>
      <c r="AZ37" s="196" t="e">
        <f t="shared" si="28"/>
        <v>#REF!</v>
      </c>
      <c r="BA37" s="196" t="e">
        <f t="shared" si="28"/>
        <v>#REF!</v>
      </c>
      <c r="BB37" s="196" t="e">
        <f t="shared" si="28"/>
        <v>#REF!</v>
      </c>
      <c r="BC37" s="196" t="e">
        <f t="shared" si="28"/>
        <v>#REF!</v>
      </c>
      <c r="BD37" s="196" t="e">
        <f t="shared" si="28"/>
        <v>#REF!</v>
      </c>
      <c r="BE37" s="196" t="e">
        <f t="shared" si="28"/>
        <v>#REF!</v>
      </c>
      <c r="BF37" s="196" t="e">
        <f t="shared" si="28"/>
        <v>#REF!</v>
      </c>
      <c r="BG37" s="196" t="e">
        <f t="shared" si="28"/>
        <v>#REF!</v>
      </c>
      <c r="BH37" s="196" t="e">
        <f t="shared" si="28"/>
        <v>#REF!</v>
      </c>
      <c r="BI37" s="196" t="e">
        <f t="shared" si="28"/>
        <v>#REF!</v>
      </c>
      <c r="BJ37" s="196" t="e">
        <f t="shared" si="28"/>
        <v>#REF!</v>
      </c>
      <c r="BK37" s="196" t="e">
        <f t="shared" si="28"/>
        <v>#REF!</v>
      </c>
      <c r="BL37" s="196" t="e">
        <f t="shared" si="28"/>
        <v>#REF!</v>
      </c>
      <c r="BM37" s="196" t="e">
        <f t="shared" si="28"/>
        <v>#REF!</v>
      </c>
      <c r="BN37" s="76"/>
      <c r="BO37" s="76"/>
      <c r="BP37" s="76"/>
      <c r="BQ37" s="76"/>
      <c r="BR37" s="76"/>
      <c r="BS37" s="76"/>
      <c r="BT37" s="76"/>
      <c r="BU37" s="76"/>
      <c r="BV37" s="76"/>
      <c r="BW37" s="76"/>
      <c r="BX37" s="76"/>
      <c r="BY37" s="76"/>
      <c r="BZ37" s="76"/>
      <c r="CA37" s="76"/>
      <c r="CB37" s="76"/>
      <c r="CC37" s="76"/>
      <c r="CD37" s="76"/>
      <c r="CE37" s="76"/>
      <c r="CF37" s="76"/>
      <c r="CG37" s="76"/>
    </row>
    <row r="38" spans="1:85" ht="15.75" customHeight="1" x14ac:dyDescent="0.3">
      <c r="A38" s="76"/>
      <c r="B38" s="76"/>
      <c r="C38" s="76"/>
      <c r="D38" s="76"/>
      <c r="E38" s="239">
        <f t="shared" si="4"/>
        <v>44241</v>
      </c>
      <c r="F38" s="196">
        <f t="shared" si="2"/>
        <v>0</v>
      </c>
      <c r="G38" s="196">
        <f t="shared" ref="G38:BM38" si="29">+IF(SUM($F104:F104)&gt;=G169*$F$5,0,G104)</f>
        <v>0</v>
      </c>
      <c r="H38" s="196">
        <f t="shared" si="29"/>
        <v>0</v>
      </c>
      <c r="I38" s="196">
        <f t="shared" si="29"/>
        <v>0</v>
      </c>
      <c r="J38" s="196">
        <f t="shared" si="29"/>
        <v>0</v>
      </c>
      <c r="K38" s="196">
        <f t="shared" si="29"/>
        <v>0</v>
      </c>
      <c r="L38" s="196">
        <f t="shared" si="29"/>
        <v>0</v>
      </c>
      <c r="M38" s="196">
        <f t="shared" si="29"/>
        <v>0</v>
      </c>
      <c r="N38" s="196">
        <f t="shared" si="29"/>
        <v>0</v>
      </c>
      <c r="O38" s="196">
        <f t="shared" si="29"/>
        <v>0</v>
      </c>
      <c r="P38" s="196">
        <f t="shared" si="29"/>
        <v>0</v>
      </c>
      <c r="Q38" s="196">
        <f t="shared" si="29"/>
        <v>0</v>
      </c>
      <c r="R38" s="196">
        <f t="shared" si="29"/>
        <v>0</v>
      </c>
      <c r="S38" s="196">
        <f t="shared" si="29"/>
        <v>0</v>
      </c>
      <c r="T38" s="196">
        <f t="shared" si="29"/>
        <v>0</v>
      </c>
      <c r="U38" s="196">
        <f t="shared" si="29"/>
        <v>0</v>
      </c>
      <c r="V38" s="196">
        <f t="shared" si="29"/>
        <v>0</v>
      </c>
      <c r="W38" s="196">
        <f t="shared" si="29"/>
        <v>0</v>
      </c>
      <c r="X38" s="196">
        <f t="shared" si="29"/>
        <v>0</v>
      </c>
      <c r="Y38" s="196">
        <f t="shared" si="29"/>
        <v>0</v>
      </c>
      <c r="Z38" s="196">
        <f t="shared" si="29"/>
        <v>0</v>
      </c>
      <c r="AA38" s="196">
        <f t="shared" si="29"/>
        <v>0</v>
      </c>
      <c r="AB38" s="196">
        <f t="shared" si="29"/>
        <v>0</v>
      </c>
      <c r="AC38" s="196">
        <f t="shared" si="29"/>
        <v>0</v>
      </c>
      <c r="AD38" s="196">
        <f t="shared" si="29"/>
        <v>0</v>
      </c>
      <c r="AE38" s="196" t="e">
        <f t="shared" si="29"/>
        <v>#REF!</v>
      </c>
      <c r="AF38" s="196" t="e">
        <f t="shared" si="29"/>
        <v>#REF!</v>
      </c>
      <c r="AG38" s="196" t="e">
        <f t="shared" si="29"/>
        <v>#REF!</v>
      </c>
      <c r="AH38" s="196" t="e">
        <f t="shared" si="29"/>
        <v>#REF!</v>
      </c>
      <c r="AI38" s="196" t="e">
        <f t="shared" si="29"/>
        <v>#REF!</v>
      </c>
      <c r="AJ38" s="196" t="e">
        <f t="shared" si="29"/>
        <v>#REF!</v>
      </c>
      <c r="AK38" s="196" t="e">
        <f t="shared" si="29"/>
        <v>#REF!</v>
      </c>
      <c r="AL38" s="196" t="e">
        <f t="shared" si="29"/>
        <v>#REF!</v>
      </c>
      <c r="AM38" s="196" t="e">
        <f t="shared" si="29"/>
        <v>#REF!</v>
      </c>
      <c r="AN38" s="196" t="e">
        <f t="shared" si="29"/>
        <v>#REF!</v>
      </c>
      <c r="AO38" s="196" t="e">
        <f t="shared" si="29"/>
        <v>#REF!</v>
      </c>
      <c r="AP38" s="196" t="e">
        <f t="shared" si="29"/>
        <v>#REF!</v>
      </c>
      <c r="AQ38" s="196" t="e">
        <f t="shared" si="29"/>
        <v>#REF!</v>
      </c>
      <c r="AR38" s="196" t="e">
        <f t="shared" si="29"/>
        <v>#REF!</v>
      </c>
      <c r="AS38" s="196" t="e">
        <f t="shared" si="29"/>
        <v>#REF!</v>
      </c>
      <c r="AT38" s="196" t="e">
        <f t="shared" si="29"/>
        <v>#REF!</v>
      </c>
      <c r="AU38" s="196" t="e">
        <f t="shared" si="29"/>
        <v>#REF!</v>
      </c>
      <c r="AV38" s="196" t="e">
        <f t="shared" si="29"/>
        <v>#REF!</v>
      </c>
      <c r="AW38" s="196" t="e">
        <f t="shared" si="29"/>
        <v>#REF!</v>
      </c>
      <c r="AX38" s="196" t="e">
        <f t="shared" si="29"/>
        <v>#REF!</v>
      </c>
      <c r="AY38" s="196" t="e">
        <f t="shared" si="29"/>
        <v>#REF!</v>
      </c>
      <c r="AZ38" s="196" t="e">
        <f t="shared" si="29"/>
        <v>#REF!</v>
      </c>
      <c r="BA38" s="196" t="e">
        <f t="shared" si="29"/>
        <v>#REF!</v>
      </c>
      <c r="BB38" s="196" t="e">
        <f t="shared" si="29"/>
        <v>#REF!</v>
      </c>
      <c r="BC38" s="196" t="e">
        <f t="shared" si="29"/>
        <v>#REF!</v>
      </c>
      <c r="BD38" s="196" t="e">
        <f t="shared" si="29"/>
        <v>#REF!</v>
      </c>
      <c r="BE38" s="196" t="e">
        <f t="shared" si="29"/>
        <v>#REF!</v>
      </c>
      <c r="BF38" s="196" t="e">
        <f t="shared" si="29"/>
        <v>#REF!</v>
      </c>
      <c r="BG38" s="196" t="e">
        <f t="shared" si="29"/>
        <v>#REF!</v>
      </c>
      <c r="BH38" s="196" t="e">
        <f t="shared" si="29"/>
        <v>#REF!</v>
      </c>
      <c r="BI38" s="196" t="e">
        <f t="shared" si="29"/>
        <v>#REF!</v>
      </c>
      <c r="BJ38" s="196" t="e">
        <f t="shared" si="29"/>
        <v>#REF!</v>
      </c>
      <c r="BK38" s="196" t="e">
        <f t="shared" si="29"/>
        <v>#REF!</v>
      </c>
      <c r="BL38" s="196" t="e">
        <f t="shared" si="29"/>
        <v>#REF!</v>
      </c>
      <c r="BM38" s="196" t="e">
        <f t="shared" si="29"/>
        <v>#REF!</v>
      </c>
      <c r="BN38" s="76"/>
      <c r="BO38" s="76"/>
      <c r="BP38" s="76"/>
      <c r="BQ38" s="76"/>
      <c r="BR38" s="76"/>
      <c r="BS38" s="76"/>
      <c r="BT38" s="76"/>
      <c r="BU38" s="76"/>
      <c r="BV38" s="76"/>
      <c r="BW38" s="76"/>
      <c r="BX38" s="76"/>
      <c r="BY38" s="76"/>
      <c r="BZ38" s="76"/>
      <c r="CA38" s="76"/>
      <c r="CB38" s="76"/>
      <c r="CC38" s="76"/>
      <c r="CD38" s="76"/>
      <c r="CE38" s="76"/>
      <c r="CF38" s="76"/>
      <c r="CG38" s="76"/>
    </row>
    <row r="39" spans="1:85" ht="15.75" customHeight="1" x14ac:dyDescent="0.3">
      <c r="A39" s="76"/>
      <c r="B39" s="76"/>
      <c r="C39" s="76"/>
      <c r="D39" s="76"/>
      <c r="E39" s="239">
        <f t="shared" si="4"/>
        <v>44272</v>
      </c>
      <c r="F39" s="196">
        <f t="shared" si="2"/>
        <v>0</v>
      </c>
      <c r="G39" s="196">
        <f t="shared" ref="G39:BM39" si="30">+IF(SUM($F105:F105)&gt;=G170*$F$5,0,G105)</f>
        <v>0</v>
      </c>
      <c r="H39" s="196">
        <f t="shared" si="30"/>
        <v>0</v>
      </c>
      <c r="I39" s="196">
        <f t="shared" si="30"/>
        <v>0</v>
      </c>
      <c r="J39" s="196">
        <f t="shared" si="30"/>
        <v>0</v>
      </c>
      <c r="K39" s="196">
        <f t="shared" si="30"/>
        <v>0</v>
      </c>
      <c r="L39" s="196">
        <f t="shared" si="30"/>
        <v>0</v>
      </c>
      <c r="M39" s="196">
        <f t="shared" si="30"/>
        <v>0</v>
      </c>
      <c r="N39" s="196">
        <f t="shared" si="30"/>
        <v>0</v>
      </c>
      <c r="O39" s="196">
        <f t="shared" si="30"/>
        <v>0</v>
      </c>
      <c r="P39" s="196">
        <f t="shared" si="30"/>
        <v>0</v>
      </c>
      <c r="Q39" s="196">
        <f t="shared" si="30"/>
        <v>0</v>
      </c>
      <c r="R39" s="196">
        <f t="shared" si="30"/>
        <v>0</v>
      </c>
      <c r="S39" s="196">
        <f t="shared" si="30"/>
        <v>0</v>
      </c>
      <c r="T39" s="196">
        <f t="shared" si="30"/>
        <v>0</v>
      </c>
      <c r="U39" s="196">
        <f t="shared" si="30"/>
        <v>0</v>
      </c>
      <c r="V39" s="196">
        <f t="shared" si="30"/>
        <v>0</v>
      </c>
      <c r="W39" s="196">
        <f t="shared" si="30"/>
        <v>0</v>
      </c>
      <c r="X39" s="196">
        <f t="shared" si="30"/>
        <v>0</v>
      </c>
      <c r="Y39" s="196">
        <f t="shared" si="30"/>
        <v>0</v>
      </c>
      <c r="Z39" s="196">
        <f t="shared" si="30"/>
        <v>0</v>
      </c>
      <c r="AA39" s="196">
        <f t="shared" si="30"/>
        <v>0</v>
      </c>
      <c r="AB39" s="196">
        <f t="shared" si="30"/>
        <v>0</v>
      </c>
      <c r="AC39" s="196">
        <f t="shared" si="30"/>
        <v>0</v>
      </c>
      <c r="AD39" s="196">
        <f t="shared" si="30"/>
        <v>0</v>
      </c>
      <c r="AE39" s="196">
        <f t="shared" si="30"/>
        <v>0</v>
      </c>
      <c r="AF39" s="196" t="e">
        <f t="shared" si="30"/>
        <v>#REF!</v>
      </c>
      <c r="AG39" s="196" t="e">
        <f t="shared" si="30"/>
        <v>#REF!</v>
      </c>
      <c r="AH39" s="196" t="e">
        <f t="shared" si="30"/>
        <v>#REF!</v>
      </c>
      <c r="AI39" s="196" t="e">
        <f t="shared" si="30"/>
        <v>#REF!</v>
      </c>
      <c r="AJ39" s="196" t="e">
        <f t="shared" si="30"/>
        <v>#REF!</v>
      </c>
      <c r="AK39" s="196" t="e">
        <f t="shared" si="30"/>
        <v>#REF!</v>
      </c>
      <c r="AL39" s="196" t="e">
        <f t="shared" si="30"/>
        <v>#REF!</v>
      </c>
      <c r="AM39" s="196" t="e">
        <f t="shared" si="30"/>
        <v>#REF!</v>
      </c>
      <c r="AN39" s="196" t="e">
        <f t="shared" si="30"/>
        <v>#REF!</v>
      </c>
      <c r="AO39" s="196" t="e">
        <f t="shared" si="30"/>
        <v>#REF!</v>
      </c>
      <c r="AP39" s="196" t="e">
        <f t="shared" si="30"/>
        <v>#REF!</v>
      </c>
      <c r="AQ39" s="196" t="e">
        <f t="shared" si="30"/>
        <v>#REF!</v>
      </c>
      <c r="AR39" s="196" t="e">
        <f t="shared" si="30"/>
        <v>#REF!</v>
      </c>
      <c r="AS39" s="196" t="e">
        <f t="shared" si="30"/>
        <v>#REF!</v>
      </c>
      <c r="AT39" s="196" t="e">
        <f t="shared" si="30"/>
        <v>#REF!</v>
      </c>
      <c r="AU39" s="196" t="e">
        <f t="shared" si="30"/>
        <v>#REF!</v>
      </c>
      <c r="AV39" s="196" t="e">
        <f t="shared" si="30"/>
        <v>#REF!</v>
      </c>
      <c r="AW39" s="196" t="e">
        <f t="shared" si="30"/>
        <v>#REF!</v>
      </c>
      <c r="AX39" s="196" t="e">
        <f t="shared" si="30"/>
        <v>#REF!</v>
      </c>
      <c r="AY39" s="196" t="e">
        <f t="shared" si="30"/>
        <v>#REF!</v>
      </c>
      <c r="AZ39" s="196" t="e">
        <f t="shared" si="30"/>
        <v>#REF!</v>
      </c>
      <c r="BA39" s="196" t="e">
        <f t="shared" si="30"/>
        <v>#REF!</v>
      </c>
      <c r="BB39" s="196" t="e">
        <f t="shared" si="30"/>
        <v>#REF!</v>
      </c>
      <c r="BC39" s="196" t="e">
        <f t="shared" si="30"/>
        <v>#REF!</v>
      </c>
      <c r="BD39" s="196" t="e">
        <f t="shared" si="30"/>
        <v>#REF!</v>
      </c>
      <c r="BE39" s="196" t="e">
        <f t="shared" si="30"/>
        <v>#REF!</v>
      </c>
      <c r="BF39" s="196" t="e">
        <f t="shared" si="30"/>
        <v>#REF!</v>
      </c>
      <c r="BG39" s="196" t="e">
        <f t="shared" si="30"/>
        <v>#REF!</v>
      </c>
      <c r="BH39" s="196" t="e">
        <f t="shared" si="30"/>
        <v>#REF!</v>
      </c>
      <c r="BI39" s="196" t="e">
        <f t="shared" si="30"/>
        <v>#REF!</v>
      </c>
      <c r="BJ39" s="196" t="e">
        <f t="shared" si="30"/>
        <v>#REF!</v>
      </c>
      <c r="BK39" s="196" t="e">
        <f t="shared" si="30"/>
        <v>#REF!</v>
      </c>
      <c r="BL39" s="196" t="e">
        <f t="shared" si="30"/>
        <v>#REF!</v>
      </c>
      <c r="BM39" s="196" t="e">
        <f t="shared" si="30"/>
        <v>#REF!</v>
      </c>
      <c r="BN39" s="76"/>
      <c r="BO39" s="76"/>
      <c r="BP39" s="76"/>
      <c r="BQ39" s="76"/>
      <c r="BR39" s="76"/>
      <c r="BS39" s="76"/>
      <c r="BT39" s="76"/>
      <c r="BU39" s="76"/>
      <c r="BV39" s="76"/>
      <c r="BW39" s="76"/>
      <c r="BX39" s="76"/>
      <c r="BY39" s="76"/>
      <c r="BZ39" s="76"/>
      <c r="CA39" s="76"/>
      <c r="CB39" s="76"/>
      <c r="CC39" s="76"/>
      <c r="CD39" s="76"/>
      <c r="CE39" s="76"/>
      <c r="CF39" s="76"/>
      <c r="CG39" s="76"/>
    </row>
    <row r="40" spans="1:85" ht="15.75" customHeight="1" x14ac:dyDescent="0.3">
      <c r="A40" s="76"/>
      <c r="B40" s="76"/>
      <c r="C40" s="76"/>
      <c r="D40" s="76"/>
      <c r="E40" s="239">
        <f t="shared" si="4"/>
        <v>44303</v>
      </c>
      <c r="F40" s="196">
        <f t="shared" si="2"/>
        <v>0</v>
      </c>
      <c r="G40" s="196">
        <f t="shared" ref="G40:BM40" si="31">+IF(SUM($F106:F106)&gt;=G171*$F$5,0,G106)</f>
        <v>0</v>
      </c>
      <c r="H40" s="196">
        <f t="shared" si="31"/>
        <v>0</v>
      </c>
      <c r="I40" s="196">
        <f t="shared" si="31"/>
        <v>0</v>
      </c>
      <c r="J40" s="196">
        <f t="shared" si="31"/>
        <v>0</v>
      </c>
      <c r="K40" s="196">
        <f t="shared" si="31"/>
        <v>0</v>
      </c>
      <c r="L40" s="196">
        <f t="shared" si="31"/>
        <v>0</v>
      </c>
      <c r="M40" s="196">
        <f t="shared" si="31"/>
        <v>0</v>
      </c>
      <c r="N40" s="196">
        <f t="shared" si="31"/>
        <v>0</v>
      </c>
      <c r="O40" s="196">
        <f t="shared" si="31"/>
        <v>0</v>
      </c>
      <c r="P40" s="196">
        <f t="shared" si="31"/>
        <v>0</v>
      </c>
      <c r="Q40" s="196">
        <f t="shared" si="31"/>
        <v>0</v>
      </c>
      <c r="R40" s="196">
        <f t="shared" si="31"/>
        <v>0</v>
      </c>
      <c r="S40" s="196">
        <f t="shared" si="31"/>
        <v>0</v>
      </c>
      <c r="T40" s="196">
        <f t="shared" si="31"/>
        <v>0</v>
      </c>
      <c r="U40" s="196">
        <f t="shared" si="31"/>
        <v>0</v>
      </c>
      <c r="V40" s="196">
        <f t="shared" si="31"/>
        <v>0</v>
      </c>
      <c r="W40" s="196">
        <f t="shared" si="31"/>
        <v>0</v>
      </c>
      <c r="X40" s="196">
        <f t="shared" si="31"/>
        <v>0</v>
      </c>
      <c r="Y40" s="196">
        <f t="shared" si="31"/>
        <v>0</v>
      </c>
      <c r="Z40" s="196">
        <f t="shared" si="31"/>
        <v>0</v>
      </c>
      <c r="AA40" s="196">
        <f t="shared" si="31"/>
        <v>0</v>
      </c>
      <c r="AB40" s="196">
        <f t="shared" si="31"/>
        <v>0</v>
      </c>
      <c r="AC40" s="196">
        <f t="shared" si="31"/>
        <v>0</v>
      </c>
      <c r="AD40" s="196">
        <f t="shared" si="31"/>
        <v>0</v>
      </c>
      <c r="AE40" s="196">
        <f t="shared" si="31"/>
        <v>0</v>
      </c>
      <c r="AF40" s="196">
        <f t="shared" si="31"/>
        <v>0</v>
      </c>
      <c r="AG40" s="196" t="e">
        <f t="shared" si="31"/>
        <v>#REF!</v>
      </c>
      <c r="AH40" s="196" t="e">
        <f t="shared" si="31"/>
        <v>#REF!</v>
      </c>
      <c r="AI40" s="196" t="e">
        <f t="shared" si="31"/>
        <v>#REF!</v>
      </c>
      <c r="AJ40" s="196" t="e">
        <f t="shared" si="31"/>
        <v>#REF!</v>
      </c>
      <c r="AK40" s="196" t="e">
        <f t="shared" si="31"/>
        <v>#REF!</v>
      </c>
      <c r="AL40" s="196" t="e">
        <f t="shared" si="31"/>
        <v>#REF!</v>
      </c>
      <c r="AM40" s="196" t="e">
        <f t="shared" si="31"/>
        <v>#REF!</v>
      </c>
      <c r="AN40" s="196" t="e">
        <f t="shared" si="31"/>
        <v>#REF!</v>
      </c>
      <c r="AO40" s="196" t="e">
        <f t="shared" si="31"/>
        <v>#REF!</v>
      </c>
      <c r="AP40" s="196" t="e">
        <f t="shared" si="31"/>
        <v>#REF!</v>
      </c>
      <c r="AQ40" s="196" t="e">
        <f t="shared" si="31"/>
        <v>#REF!</v>
      </c>
      <c r="AR40" s="196" t="e">
        <f t="shared" si="31"/>
        <v>#REF!</v>
      </c>
      <c r="AS40" s="196" t="e">
        <f t="shared" si="31"/>
        <v>#REF!</v>
      </c>
      <c r="AT40" s="196" t="e">
        <f t="shared" si="31"/>
        <v>#REF!</v>
      </c>
      <c r="AU40" s="196" t="e">
        <f t="shared" si="31"/>
        <v>#REF!</v>
      </c>
      <c r="AV40" s="196" t="e">
        <f t="shared" si="31"/>
        <v>#REF!</v>
      </c>
      <c r="AW40" s="196" t="e">
        <f t="shared" si="31"/>
        <v>#REF!</v>
      </c>
      <c r="AX40" s="196" t="e">
        <f t="shared" si="31"/>
        <v>#REF!</v>
      </c>
      <c r="AY40" s="196" t="e">
        <f t="shared" si="31"/>
        <v>#REF!</v>
      </c>
      <c r="AZ40" s="196" t="e">
        <f t="shared" si="31"/>
        <v>#REF!</v>
      </c>
      <c r="BA40" s="196" t="e">
        <f t="shared" si="31"/>
        <v>#REF!</v>
      </c>
      <c r="BB40" s="196" t="e">
        <f t="shared" si="31"/>
        <v>#REF!</v>
      </c>
      <c r="BC40" s="196" t="e">
        <f t="shared" si="31"/>
        <v>#REF!</v>
      </c>
      <c r="BD40" s="196" t="e">
        <f t="shared" si="31"/>
        <v>#REF!</v>
      </c>
      <c r="BE40" s="196" t="e">
        <f t="shared" si="31"/>
        <v>#REF!</v>
      </c>
      <c r="BF40" s="196" t="e">
        <f t="shared" si="31"/>
        <v>#REF!</v>
      </c>
      <c r="BG40" s="196" t="e">
        <f t="shared" si="31"/>
        <v>#REF!</v>
      </c>
      <c r="BH40" s="196" t="e">
        <f t="shared" si="31"/>
        <v>#REF!</v>
      </c>
      <c r="BI40" s="196" t="e">
        <f t="shared" si="31"/>
        <v>#REF!</v>
      </c>
      <c r="BJ40" s="196" t="e">
        <f t="shared" si="31"/>
        <v>#REF!</v>
      </c>
      <c r="BK40" s="196" t="e">
        <f t="shared" si="31"/>
        <v>#REF!</v>
      </c>
      <c r="BL40" s="196" t="e">
        <f t="shared" si="31"/>
        <v>#REF!</v>
      </c>
      <c r="BM40" s="196" t="e">
        <f t="shared" si="31"/>
        <v>#REF!</v>
      </c>
      <c r="BN40" s="76"/>
      <c r="BO40" s="76"/>
      <c r="BP40" s="76"/>
      <c r="BQ40" s="76"/>
      <c r="BR40" s="76"/>
      <c r="BS40" s="76"/>
      <c r="BT40" s="76"/>
      <c r="BU40" s="76"/>
      <c r="BV40" s="76"/>
      <c r="BW40" s="76"/>
      <c r="BX40" s="76"/>
      <c r="BY40" s="76"/>
      <c r="BZ40" s="76"/>
      <c r="CA40" s="76"/>
      <c r="CB40" s="76"/>
      <c r="CC40" s="76"/>
      <c r="CD40" s="76"/>
      <c r="CE40" s="76"/>
      <c r="CF40" s="76"/>
      <c r="CG40" s="76"/>
    </row>
    <row r="41" spans="1:85" ht="15.75" customHeight="1" x14ac:dyDescent="0.3">
      <c r="A41" s="76"/>
      <c r="B41" s="76"/>
      <c r="C41" s="76"/>
      <c r="D41" s="76"/>
      <c r="E41" s="239">
        <f t="shared" si="4"/>
        <v>44334</v>
      </c>
      <c r="F41" s="196">
        <f t="shared" si="2"/>
        <v>0</v>
      </c>
      <c r="G41" s="196">
        <f t="shared" ref="G41:BM41" si="32">+IF(SUM($F107:F107)&gt;=G172*$F$5,0,G107)</f>
        <v>0</v>
      </c>
      <c r="H41" s="196">
        <f t="shared" si="32"/>
        <v>0</v>
      </c>
      <c r="I41" s="196">
        <f t="shared" si="32"/>
        <v>0</v>
      </c>
      <c r="J41" s="196">
        <f t="shared" si="32"/>
        <v>0</v>
      </c>
      <c r="K41" s="196">
        <f t="shared" si="32"/>
        <v>0</v>
      </c>
      <c r="L41" s="196">
        <f t="shared" si="32"/>
        <v>0</v>
      </c>
      <c r="M41" s="196">
        <f t="shared" si="32"/>
        <v>0</v>
      </c>
      <c r="N41" s="196">
        <f t="shared" si="32"/>
        <v>0</v>
      </c>
      <c r="O41" s="196">
        <f t="shared" si="32"/>
        <v>0</v>
      </c>
      <c r="P41" s="196">
        <f t="shared" si="32"/>
        <v>0</v>
      </c>
      <c r="Q41" s="196">
        <f t="shared" si="32"/>
        <v>0</v>
      </c>
      <c r="R41" s="196">
        <f t="shared" si="32"/>
        <v>0</v>
      </c>
      <c r="S41" s="196">
        <f t="shared" si="32"/>
        <v>0</v>
      </c>
      <c r="T41" s="196">
        <f t="shared" si="32"/>
        <v>0</v>
      </c>
      <c r="U41" s="196">
        <f t="shared" si="32"/>
        <v>0</v>
      </c>
      <c r="V41" s="196">
        <f t="shared" si="32"/>
        <v>0</v>
      </c>
      <c r="W41" s="196">
        <f t="shared" si="32"/>
        <v>0</v>
      </c>
      <c r="X41" s="196">
        <f t="shared" si="32"/>
        <v>0</v>
      </c>
      <c r="Y41" s="196">
        <f t="shared" si="32"/>
        <v>0</v>
      </c>
      <c r="Z41" s="196">
        <f t="shared" si="32"/>
        <v>0</v>
      </c>
      <c r="AA41" s="196">
        <f t="shared" si="32"/>
        <v>0</v>
      </c>
      <c r="AB41" s="196">
        <f t="shared" si="32"/>
        <v>0</v>
      </c>
      <c r="AC41" s="196">
        <f t="shared" si="32"/>
        <v>0</v>
      </c>
      <c r="AD41" s="196">
        <f t="shared" si="32"/>
        <v>0</v>
      </c>
      <c r="AE41" s="196">
        <f t="shared" si="32"/>
        <v>0</v>
      </c>
      <c r="AF41" s="196">
        <f t="shared" si="32"/>
        <v>0</v>
      </c>
      <c r="AG41" s="196">
        <f t="shared" si="32"/>
        <v>0</v>
      </c>
      <c r="AH41" s="196" t="e">
        <f t="shared" si="32"/>
        <v>#REF!</v>
      </c>
      <c r="AI41" s="196" t="e">
        <f t="shared" si="32"/>
        <v>#REF!</v>
      </c>
      <c r="AJ41" s="196" t="e">
        <f t="shared" si="32"/>
        <v>#REF!</v>
      </c>
      <c r="AK41" s="196" t="e">
        <f t="shared" si="32"/>
        <v>#REF!</v>
      </c>
      <c r="AL41" s="196" t="e">
        <f t="shared" si="32"/>
        <v>#REF!</v>
      </c>
      <c r="AM41" s="196" t="e">
        <f t="shared" si="32"/>
        <v>#REF!</v>
      </c>
      <c r="AN41" s="196" t="e">
        <f t="shared" si="32"/>
        <v>#REF!</v>
      </c>
      <c r="AO41" s="196" t="e">
        <f t="shared" si="32"/>
        <v>#REF!</v>
      </c>
      <c r="AP41" s="196" t="e">
        <f t="shared" si="32"/>
        <v>#REF!</v>
      </c>
      <c r="AQ41" s="196" t="e">
        <f t="shared" si="32"/>
        <v>#REF!</v>
      </c>
      <c r="AR41" s="196" t="e">
        <f t="shared" si="32"/>
        <v>#REF!</v>
      </c>
      <c r="AS41" s="196" t="e">
        <f t="shared" si="32"/>
        <v>#REF!</v>
      </c>
      <c r="AT41" s="196" t="e">
        <f t="shared" si="32"/>
        <v>#REF!</v>
      </c>
      <c r="AU41" s="196" t="e">
        <f t="shared" si="32"/>
        <v>#REF!</v>
      </c>
      <c r="AV41" s="196" t="e">
        <f t="shared" si="32"/>
        <v>#REF!</v>
      </c>
      <c r="AW41" s="196" t="e">
        <f t="shared" si="32"/>
        <v>#REF!</v>
      </c>
      <c r="AX41" s="196" t="e">
        <f t="shared" si="32"/>
        <v>#REF!</v>
      </c>
      <c r="AY41" s="196" t="e">
        <f t="shared" si="32"/>
        <v>#REF!</v>
      </c>
      <c r="AZ41" s="196" t="e">
        <f t="shared" si="32"/>
        <v>#REF!</v>
      </c>
      <c r="BA41" s="196" t="e">
        <f t="shared" si="32"/>
        <v>#REF!</v>
      </c>
      <c r="BB41" s="196" t="e">
        <f t="shared" si="32"/>
        <v>#REF!</v>
      </c>
      <c r="BC41" s="196" t="e">
        <f t="shared" si="32"/>
        <v>#REF!</v>
      </c>
      <c r="BD41" s="196" t="e">
        <f t="shared" si="32"/>
        <v>#REF!</v>
      </c>
      <c r="BE41" s="196" t="e">
        <f t="shared" si="32"/>
        <v>#REF!</v>
      </c>
      <c r="BF41" s="196" t="e">
        <f t="shared" si="32"/>
        <v>#REF!</v>
      </c>
      <c r="BG41" s="196" t="e">
        <f t="shared" si="32"/>
        <v>#REF!</v>
      </c>
      <c r="BH41" s="196" t="e">
        <f t="shared" si="32"/>
        <v>#REF!</v>
      </c>
      <c r="BI41" s="196" t="e">
        <f t="shared" si="32"/>
        <v>#REF!</v>
      </c>
      <c r="BJ41" s="196" t="e">
        <f t="shared" si="32"/>
        <v>#REF!</v>
      </c>
      <c r="BK41" s="196" t="e">
        <f t="shared" si="32"/>
        <v>#REF!</v>
      </c>
      <c r="BL41" s="196" t="e">
        <f t="shared" si="32"/>
        <v>#REF!</v>
      </c>
      <c r="BM41" s="196" t="e">
        <f t="shared" si="32"/>
        <v>#REF!</v>
      </c>
      <c r="BN41" s="76"/>
      <c r="BO41" s="76"/>
      <c r="BP41" s="76"/>
      <c r="BQ41" s="76"/>
      <c r="BR41" s="76"/>
      <c r="BS41" s="76"/>
      <c r="BT41" s="76"/>
      <c r="BU41" s="76"/>
      <c r="BV41" s="76"/>
      <c r="BW41" s="76"/>
      <c r="BX41" s="76"/>
      <c r="BY41" s="76"/>
      <c r="BZ41" s="76"/>
      <c r="CA41" s="76"/>
      <c r="CB41" s="76"/>
      <c r="CC41" s="76"/>
      <c r="CD41" s="76"/>
      <c r="CE41" s="76"/>
      <c r="CF41" s="76"/>
      <c r="CG41" s="76"/>
    </row>
    <row r="42" spans="1:85" ht="15.75" customHeight="1" x14ac:dyDescent="0.3">
      <c r="A42" s="76"/>
      <c r="B42" s="76"/>
      <c r="C42" s="76"/>
      <c r="D42" s="76"/>
      <c r="E42" s="239">
        <f t="shared" si="4"/>
        <v>44365</v>
      </c>
      <c r="F42" s="196">
        <f t="shared" si="2"/>
        <v>0</v>
      </c>
      <c r="G42" s="196">
        <f t="shared" ref="G42:BM42" si="33">+IF(SUM($F108:F108)&gt;=G173*$F$5,0,G108)</f>
        <v>0</v>
      </c>
      <c r="H42" s="196">
        <f t="shared" si="33"/>
        <v>0</v>
      </c>
      <c r="I42" s="196">
        <f t="shared" si="33"/>
        <v>0</v>
      </c>
      <c r="J42" s="196">
        <f t="shared" si="33"/>
        <v>0</v>
      </c>
      <c r="K42" s="196">
        <f t="shared" si="33"/>
        <v>0</v>
      </c>
      <c r="L42" s="196">
        <f t="shared" si="33"/>
        <v>0</v>
      </c>
      <c r="M42" s="196">
        <f t="shared" si="33"/>
        <v>0</v>
      </c>
      <c r="N42" s="196">
        <f t="shared" si="33"/>
        <v>0</v>
      </c>
      <c r="O42" s="196">
        <f t="shared" si="33"/>
        <v>0</v>
      </c>
      <c r="P42" s="196">
        <f t="shared" si="33"/>
        <v>0</v>
      </c>
      <c r="Q42" s="196">
        <f t="shared" si="33"/>
        <v>0</v>
      </c>
      <c r="R42" s="196">
        <f t="shared" si="33"/>
        <v>0</v>
      </c>
      <c r="S42" s="196">
        <f t="shared" si="33"/>
        <v>0</v>
      </c>
      <c r="T42" s="196">
        <f t="shared" si="33"/>
        <v>0</v>
      </c>
      <c r="U42" s="196">
        <f t="shared" si="33"/>
        <v>0</v>
      </c>
      <c r="V42" s="196">
        <f t="shared" si="33"/>
        <v>0</v>
      </c>
      <c r="W42" s="196">
        <f t="shared" si="33"/>
        <v>0</v>
      </c>
      <c r="X42" s="196">
        <f t="shared" si="33"/>
        <v>0</v>
      </c>
      <c r="Y42" s="196">
        <f t="shared" si="33"/>
        <v>0</v>
      </c>
      <c r="Z42" s="196">
        <f t="shared" si="33"/>
        <v>0</v>
      </c>
      <c r="AA42" s="196">
        <f t="shared" si="33"/>
        <v>0</v>
      </c>
      <c r="AB42" s="196">
        <f t="shared" si="33"/>
        <v>0</v>
      </c>
      <c r="AC42" s="196">
        <f t="shared" si="33"/>
        <v>0</v>
      </c>
      <c r="AD42" s="196">
        <f t="shared" si="33"/>
        <v>0</v>
      </c>
      <c r="AE42" s="196">
        <f t="shared" si="33"/>
        <v>0</v>
      </c>
      <c r="AF42" s="196">
        <f t="shared" si="33"/>
        <v>0</v>
      </c>
      <c r="AG42" s="196">
        <f t="shared" si="33"/>
        <v>0</v>
      </c>
      <c r="AH42" s="196">
        <f t="shared" si="33"/>
        <v>0</v>
      </c>
      <c r="AI42" s="196" t="e">
        <f t="shared" si="33"/>
        <v>#REF!</v>
      </c>
      <c r="AJ42" s="196" t="e">
        <f t="shared" si="33"/>
        <v>#REF!</v>
      </c>
      <c r="AK42" s="196" t="e">
        <f t="shared" si="33"/>
        <v>#REF!</v>
      </c>
      <c r="AL42" s="196" t="e">
        <f t="shared" si="33"/>
        <v>#REF!</v>
      </c>
      <c r="AM42" s="196" t="e">
        <f t="shared" si="33"/>
        <v>#REF!</v>
      </c>
      <c r="AN42" s="196" t="e">
        <f t="shared" si="33"/>
        <v>#REF!</v>
      </c>
      <c r="AO42" s="196" t="e">
        <f t="shared" si="33"/>
        <v>#REF!</v>
      </c>
      <c r="AP42" s="196" t="e">
        <f t="shared" si="33"/>
        <v>#REF!</v>
      </c>
      <c r="AQ42" s="196" t="e">
        <f t="shared" si="33"/>
        <v>#REF!</v>
      </c>
      <c r="AR42" s="196" t="e">
        <f t="shared" si="33"/>
        <v>#REF!</v>
      </c>
      <c r="AS42" s="196" t="e">
        <f t="shared" si="33"/>
        <v>#REF!</v>
      </c>
      <c r="AT42" s="196" t="e">
        <f t="shared" si="33"/>
        <v>#REF!</v>
      </c>
      <c r="AU42" s="196" t="e">
        <f t="shared" si="33"/>
        <v>#REF!</v>
      </c>
      <c r="AV42" s="196" t="e">
        <f t="shared" si="33"/>
        <v>#REF!</v>
      </c>
      <c r="AW42" s="196" t="e">
        <f t="shared" si="33"/>
        <v>#REF!</v>
      </c>
      <c r="AX42" s="196" t="e">
        <f t="shared" si="33"/>
        <v>#REF!</v>
      </c>
      <c r="AY42" s="196" t="e">
        <f t="shared" si="33"/>
        <v>#REF!</v>
      </c>
      <c r="AZ42" s="196" t="e">
        <f t="shared" si="33"/>
        <v>#REF!</v>
      </c>
      <c r="BA42" s="196" t="e">
        <f t="shared" si="33"/>
        <v>#REF!</v>
      </c>
      <c r="BB42" s="196" t="e">
        <f t="shared" si="33"/>
        <v>#REF!</v>
      </c>
      <c r="BC42" s="196" t="e">
        <f t="shared" si="33"/>
        <v>#REF!</v>
      </c>
      <c r="BD42" s="196" t="e">
        <f t="shared" si="33"/>
        <v>#REF!</v>
      </c>
      <c r="BE42" s="196" t="e">
        <f t="shared" si="33"/>
        <v>#REF!</v>
      </c>
      <c r="BF42" s="196" t="e">
        <f t="shared" si="33"/>
        <v>#REF!</v>
      </c>
      <c r="BG42" s="196" t="e">
        <f t="shared" si="33"/>
        <v>#REF!</v>
      </c>
      <c r="BH42" s="196" t="e">
        <f t="shared" si="33"/>
        <v>#REF!</v>
      </c>
      <c r="BI42" s="196" t="e">
        <f t="shared" si="33"/>
        <v>#REF!</v>
      </c>
      <c r="BJ42" s="196" t="e">
        <f t="shared" si="33"/>
        <v>#REF!</v>
      </c>
      <c r="BK42" s="196" t="e">
        <f t="shared" si="33"/>
        <v>#REF!</v>
      </c>
      <c r="BL42" s="196" t="e">
        <f t="shared" si="33"/>
        <v>#REF!</v>
      </c>
      <c r="BM42" s="196" t="e">
        <f t="shared" si="33"/>
        <v>#REF!</v>
      </c>
      <c r="BN42" s="76"/>
      <c r="BO42" s="76"/>
      <c r="BP42" s="76"/>
      <c r="BQ42" s="76"/>
      <c r="BR42" s="76"/>
      <c r="BS42" s="76"/>
      <c r="BT42" s="76"/>
      <c r="BU42" s="76"/>
      <c r="BV42" s="76"/>
      <c r="BW42" s="76"/>
      <c r="BX42" s="76"/>
      <c r="BY42" s="76"/>
      <c r="BZ42" s="76"/>
      <c r="CA42" s="76"/>
      <c r="CB42" s="76"/>
      <c r="CC42" s="76"/>
      <c r="CD42" s="76"/>
      <c r="CE42" s="76"/>
      <c r="CF42" s="76"/>
      <c r="CG42" s="76"/>
    </row>
    <row r="43" spans="1:85" ht="15.75" customHeight="1" x14ac:dyDescent="0.3">
      <c r="A43" s="76"/>
      <c r="B43" s="76"/>
      <c r="C43" s="76"/>
      <c r="D43" s="76"/>
      <c r="E43" s="239">
        <f t="shared" si="4"/>
        <v>44396</v>
      </c>
      <c r="F43" s="196">
        <f t="shared" si="2"/>
        <v>0</v>
      </c>
      <c r="G43" s="196">
        <f t="shared" ref="G43:BM43" si="34">+IF(SUM($F109:F109)&gt;=G174*$F$5,0,G109)</f>
        <v>0</v>
      </c>
      <c r="H43" s="196">
        <f t="shared" si="34"/>
        <v>0</v>
      </c>
      <c r="I43" s="196">
        <f t="shared" si="34"/>
        <v>0</v>
      </c>
      <c r="J43" s="196">
        <f t="shared" si="34"/>
        <v>0</v>
      </c>
      <c r="K43" s="196">
        <f t="shared" si="34"/>
        <v>0</v>
      </c>
      <c r="L43" s="196">
        <f t="shared" si="34"/>
        <v>0</v>
      </c>
      <c r="M43" s="196">
        <f t="shared" si="34"/>
        <v>0</v>
      </c>
      <c r="N43" s="196">
        <f t="shared" si="34"/>
        <v>0</v>
      </c>
      <c r="O43" s="196">
        <f t="shared" si="34"/>
        <v>0</v>
      </c>
      <c r="P43" s="196">
        <f t="shared" si="34"/>
        <v>0</v>
      </c>
      <c r="Q43" s="196">
        <f t="shared" si="34"/>
        <v>0</v>
      </c>
      <c r="R43" s="196">
        <f t="shared" si="34"/>
        <v>0</v>
      </c>
      <c r="S43" s="196">
        <f t="shared" si="34"/>
        <v>0</v>
      </c>
      <c r="T43" s="196">
        <f t="shared" si="34"/>
        <v>0</v>
      </c>
      <c r="U43" s="196">
        <f t="shared" si="34"/>
        <v>0</v>
      </c>
      <c r="V43" s="196">
        <f t="shared" si="34"/>
        <v>0</v>
      </c>
      <c r="W43" s="196">
        <f t="shared" si="34"/>
        <v>0</v>
      </c>
      <c r="X43" s="196">
        <f t="shared" si="34"/>
        <v>0</v>
      </c>
      <c r="Y43" s="196">
        <f t="shared" si="34"/>
        <v>0</v>
      </c>
      <c r="Z43" s="196">
        <f t="shared" si="34"/>
        <v>0</v>
      </c>
      <c r="AA43" s="196">
        <f t="shared" si="34"/>
        <v>0</v>
      </c>
      <c r="AB43" s="196">
        <f t="shared" si="34"/>
        <v>0</v>
      </c>
      <c r="AC43" s="196">
        <f t="shared" si="34"/>
        <v>0</v>
      </c>
      <c r="AD43" s="196">
        <f t="shared" si="34"/>
        <v>0</v>
      </c>
      <c r="AE43" s="196">
        <f t="shared" si="34"/>
        <v>0</v>
      </c>
      <c r="AF43" s="196">
        <f t="shared" si="34"/>
        <v>0</v>
      </c>
      <c r="AG43" s="196">
        <f t="shared" si="34"/>
        <v>0</v>
      </c>
      <c r="AH43" s="196">
        <f t="shared" si="34"/>
        <v>0</v>
      </c>
      <c r="AI43" s="196">
        <f t="shared" si="34"/>
        <v>0</v>
      </c>
      <c r="AJ43" s="196" t="e">
        <f t="shared" si="34"/>
        <v>#REF!</v>
      </c>
      <c r="AK43" s="196" t="e">
        <f t="shared" si="34"/>
        <v>#REF!</v>
      </c>
      <c r="AL43" s="196" t="e">
        <f t="shared" si="34"/>
        <v>#REF!</v>
      </c>
      <c r="AM43" s="196" t="e">
        <f t="shared" si="34"/>
        <v>#REF!</v>
      </c>
      <c r="AN43" s="196" t="e">
        <f t="shared" si="34"/>
        <v>#REF!</v>
      </c>
      <c r="AO43" s="196" t="e">
        <f t="shared" si="34"/>
        <v>#REF!</v>
      </c>
      <c r="AP43" s="196" t="e">
        <f t="shared" si="34"/>
        <v>#REF!</v>
      </c>
      <c r="AQ43" s="196" t="e">
        <f t="shared" si="34"/>
        <v>#REF!</v>
      </c>
      <c r="AR43" s="196" t="e">
        <f t="shared" si="34"/>
        <v>#REF!</v>
      </c>
      <c r="AS43" s="196" t="e">
        <f t="shared" si="34"/>
        <v>#REF!</v>
      </c>
      <c r="AT43" s="196" t="e">
        <f t="shared" si="34"/>
        <v>#REF!</v>
      </c>
      <c r="AU43" s="196" t="e">
        <f t="shared" si="34"/>
        <v>#REF!</v>
      </c>
      <c r="AV43" s="196" t="e">
        <f t="shared" si="34"/>
        <v>#REF!</v>
      </c>
      <c r="AW43" s="196" t="e">
        <f t="shared" si="34"/>
        <v>#REF!</v>
      </c>
      <c r="AX43" s="196" t="e">
        <f t="shared" si="34"/>
        <v>#REF!</v>
      </c>
      <c r="AY43" s="196" t="e">
        <f t="shared" si="34"/>
        <v>#REF!</v>
      </c>
      <c r="AZ43" s="196" t="e">
        <f t="shared" si="34"/>
        <v>#REF!</v>
      </c>
      <c r="BA43" s="196" t="e">
        <f t="shared" si="34"/>
        <v>#REF!</v>
      </c>
      <c r="BB43" s="196" t="e">
        <f t="shared" si="34"/>
        <v>#REF!</v>
      </c>
      <c r="BC43" s="196" t="e">
        <f t="shared" si="34"/>
        <v>#REF!</v>
      </c>
      <c r="BD43" s="196" t="e">
        <f t="shared" si="34"/>
        <v>#REF!</v>
      </c>
      <c r="BE43" s="196" t="e">
        <f t="shared" si="34"/>
        <v>#REF!</v>
      </c>
      <c r="BF43" s="196" t="e">
        <f t="shared" si="34"/>
        <v>#REF!</v>
      </c>
      <c r="BG43" s="196" t="e">
        <f t="shared" si="34"/>
        <v>#REF!</v>
      </c>
      <c r="BH43" s="196" t="e">
        <f t="shared" si="34"/>
        <v>#REF!</v>
      </c>
      <c r="BI43" s="196" t="e">
        <f t="shared" si="34"/>
        <v>#REF!</v>
      </c>
      <c r="BJ43" s="196" t="e">
        <f t="shared" si="34"/>
        <v>#REF!</v>
      </c>
      <c r="BK43" s="196" t="e">
        <f t="shared" si="34"/>
        <v>#REF!</v>
      </c>
      <c r="BL43" s="196" t="e">
        <f t="shared" si="34"/>
        <v>#REF!</v>
      </c>
      <c r="BM43" s="196" t="e">
        <f t="shared" si="34"/>
        <v>#REF!</v>
      </c>
      <c r="BN43" s="76"/>
      <c r="BO43" s="76"/>
      <c r="BP43" s="76"/>
      <c r="BQ43" s="76"/>
      <c r="BR43" s="76"/>
      <c r="BS43" s="76"/>
      <c r="BT43" s="76"/>
      <c r="BU43" s="76"/>
      <c r="BV43" s="76"/>
      <c r="BW43" s="76"/>
      <c r="BX43" s="76"/>
      <c r="BY43" s="76"/>
      <c r="BZ43" s="76"/>
      <c r="CA43" s="76"/>
      <c r="CB43" s="76"/>
      <c r="CC43" s="76"/>
      <c r="CD43" s="76"/>
      <c r="CE43" s="76"/>
      <c r="CF43" s="76"/>
      <c r="CG43" s="76"/>
    </row>
    <row r="44" spans="1:85" ht="15.75" customHeight="1" x14ac:dyDescent="0.3">
      <c r="A44" s="76"/>
      <c r="B44" s="76"/>
      <c r="C44" s="76"/>
      <c r="D44" s="76"/>
      <c r="E44" s="239">
        <f t="shared" si="4"/>
        <v>44427</v>
      </c>
      <c r="F44" s="196">
        <f t="shared" si="2"/>
        <v>0</v>
      </c>
      <c r="G44" s="196">
        <f t="shared" ref="G44:BM44" si="35">+IF(SUM($F110:F110)&gt;=G175*$F$5,0,G110)</f>
        <v>0</v>
      </c>
      <c r="H44" s="196">
        <f t="shared" si="35"/>
        <v>0</v>
      </c>
      <c r="I44" s="196">
        <f t="shared" si="35"/>
        <v>0</v>
      </c>
      <c r="J44" s="196">
        <f t="shared" si="35"/>
        <v>0</v>
      </c>
      <c r="K44" s="196">
        <f t="shared" si="35"/>
        <v>0</v>
      </c>
      <c r="L44" s="196">
        <f t="shared" si="35"/>
        <v>0</v>
      </c>
      <c r="M44" s="196">
        <f t="shared" si="35"/>
        <v>0</v>
      </c>
      <c r="N44" s="196">
        <f t="shared" si="35"/>
        <v>0</v>
      </c>
      <c r="O44" s="196">
        <f t="shared" si="35"/>
        <v>0</v>
      </c>
      <c r="P44" s="196">
        <f t="shared" si="35"/>
        <v>0</v>
      </c>
      <c r="Q44" s="196">
        <f t="shared" si="35"/>
        <v>0</v>
      </c>
      <c r="R44" s="196">
        <f t="shared" si="35"/>
        <v>0</v>
      </c>
      <c r="S44" s="196">
        <f t="shared" si="35"/>
        <v>0</v>
      </c>
      <c r="T44" s="196">
        <f t="shared" si="35"/>
        <v>0</v>
      </c>
      <c r="U44" s="196">
        <f t="shared" si="35"/>
        <v>0</v>
      </c>
      <c r="V44" s="196">
        <f t="shared" si="35"/>
        <v>0</v>
      </c>
      <c r="W44" s="196">
        <f t="shared" si="35"/>
        <v>0</v>
      </c>
      <c r="X44" s="196">
        <f t="shared" si="35"/>
        <v>0</v>
      </c>
      <c r="Y44" s="196">
        <f t="shared" si="35"/>
        <v>0</v>
      </c>
      <c r="Z44" s="196">
        <f t="shared" si="35"/>
        <v>0</v>
      </c>
      <c r="AA44" s="196">
        <f t="shared" si="35"/>
        <v>0</v>
      </c>
      <c r="AB44" s="196">
        <f t="shared" si="35"/>
        <v>0</v>
      </c>
      <c r="AC44" s="196">
        <f t="shared" si="35"/>
        <v>0</v>
      </c>
      <c r="AD44" s="196">
        <f t="shared" si="35"/>
        <v>0</v>
      </c>
      <c r="AE44" s="196">
        <f t="shared" si="35"/>
        <v>0</v>
      </c>
      <c r="AF44" s="196">
        <f t="shared" si="35"/>
        <v>0</v>
      </c>
      <c r="AG44" s="196">
        <f t="shared" si="35"/>
        <v>0</v>
      </c>
      <c r="AH44" s="196">
        <f t="shared" si="35"/>
        <v>0</v>
      </c>
      <c r="AI44" s="196">
        <f t="shared" si="35"/>
        <v>0</v>
      </c>
      <c r="AJ44" s="196">
        <f t="shared" si="35"/>
        <v>0</v>
      </c>
      <c r="AK44" s="196" t="e">
        <f t="shared" si="35"/>
        <v>#REF!</v>
      </c>
      <c r="AL44" s="196" t="e">
        <f t="shared" si="35"/>
        <v>#REF!</v>
      </c>
      <c r="AM44" s="196" t="e">
        <f t="shared" si="35"/>
        <v>#REF!</v>
      </c>
      <c r="AN44" s="196" t="e">
        <f t="shared" si="35"/>
        <v>#REF!</v>
      </c>
      <c r="AO44" s="196" t="e">
        <f t="shared" si="35"/>
        <v>#REF!</v>
      </c>
      <c r="AP44" s="196" t="e">
        <f t="shared" si="35"/>
        <v>#REF!</v>
      </c>
      <c r="AQ44" s="196" t="e">
        <f t="shared" si="35"/>
        <v>#REF!</v>
      </c>
      <c r="AR44" s="196" t="e">
        <f t="shared" si="35"/>
        <v>#REF!</v>
      </c>
      <c r="AS44" s="196" t="e">
        <f t="shared" si="35"/>
        <v>#REF!</v>
      </c>
      <c r="AT44" s="196" t="e">
        <f t="shared" si="35"/>
        <v>#REF!</v>
      </c>
      <c r="AU44" s="196" t="e">
        <f t="shared" si="35"/>
        <v>#REF!</v>
      </c>
      <c r="AV44" s="196" t="e">
        <f t="shared" si="35"/>
        <v>#REF!</v>
      </c>
      <c r="AW44" s="196" t="e">
        <f t="shared" si="35"/>
        <v>#REF!</v>
      </c>
      <c r="AX44" s="196" t="e">
        <f t="shared" si="35"/>
        <v>#REF!</v>
      </c>
      <c r="AY44" s="196" t="e">
        <f t="shared" si="35"/>
        <v>#REF!</v>
      </c>
      <c r="AZ44" s="196" t="e">
        <f t="shared" si="35"/>
        <v>#REF!</v>
      </c>
      <c r="BA44" s="196" t="e">
        <f t="shared" si="35"/>
        <v>#REF!</v>
      </c>
      <c r="BB44" s="196" t="e">
        <f t="shared" si="35"/>
        <v>#REF!</v>
      </c>
      <c r="BC44" s="196" t="e">
        <f t="shared" si="35"/>
        <v>#REF!</v>
      </c>
      <c r="BD44" s="196" t="e">
        <f t="shared" si="35"/>
        <v>#REF!</v>
      </c>
      <c r="BE44" s="196" t="e">
        <f t="shared" si="35"/>
        <v>#REF!</v>
      </c>
      <c r="BF44" s="196" t="e">
        <f t="shared" si="35"/>
        <v>#REF!</v>
      </c>
      <c r="BG44" s="196" t="e">
        <f t="shared" si="35"/>
        <v>#REF!</v>
      </c>
      <c r="BH44" s="196" t="e">
        <f t="shared" si="35"/>
        <v>#REF!</v>
      </c>
      <c r="BI44" s="196" t="e">
        <f t="shared" si="35"/>
        <v>#REF!</v>
      </c>
      <c r="BJ44" s="196" t="e">
        <f t="shared" si="35"/>
        <v>#REF!</v>
      </c>
      <c r="BK44" s="196" t="e">
        <f t="shared" si="35"/>
        <v>#REF!</v>
      </c>
      <c r="BL44" s="196" t="e">
        <f t="shared" si="35"/>
        <v>#REF!</v>
      </c>
      <c r="BM44" s="196" t="e">
        <f t="shared" si="35"/>
        <v>#REF!</v>
      </c>
      <c r="BN44" s="76"/>
      <c r="BO44" s="76"/>
      <c r="BP44" s="76"/>
      <c r="BQ44" s="76"/>
      <c r="BR44" s="76"/>
      <c r="BS44" s="76"/>
      <c r="BT44" s="76"/>
      <c r="BU44" s="76"/>
      <c r="BV44" s="76"/>
      <c r="BW44" s="76"/>
      <c r="BX44" s="76"/>
      <c r="BY44" s="76"/>
      <c r="BZ44" s="76"/>
      <c r="CA44" s="76"/>
      <c r="CB44" s="76"/>
      <c r="CC44" s="76"/>
      <c r="CD44" s="76"/>
      <c r="CE44" s="76"/>
      <c r="CF44" s="76"/>
      <c r="CG44" s="76"/>
    </row>
    <row r="45" spans="1:85" ht="15.75" customHeight="1" x14ac:dyDescent="0.3">
      <c r="A45" s="76"/>
      <c r="B45" s="76"/>
      <c r="C45" s="76"/>
      <c r="D45" s="76"/>
      <c r="E45" s="239">
        <f t="shared" si="4"/>
        <v>44458</v>
      </c>
      <c r="F45" s="196">
        <f t="shared" si="2"/>
        <v>0</v>
      </c>
      <c r="G45" s="196">
        <f t="shared" ref="G45:BM45" si="36">+IF(SUM($F111:F111)&gt;=G176*$F$5,0,G111)</f>
        <v>0</v>
      </c>
      <c r="H45" s="196">
        <f t="shared" si="36"/>
        <v>0</v>
      </c>
      <c r="I45" s="196">
        <f t="shared" si="36"/>
        <v>0</v>
      </c>
      <c r="J45" s="196">
        <f t="shared" si="36"/>
        <v>0</v>
      </c>
      <c r="K45" s="196">
        <f t="shared" si="36"/>
        <v>0</v>
      </c>
      <c r="L45" s="196">
        <f t="shared" si="36"/>
        <v>0</v>
      </c>
      <c r="M45" s="196">
        <f t="shared" si="36"/>
        <v>0</v>
      </c>
      <c r="N45" s="196">
        <f t="shared" si="36"/>
        <v>0</v>
      </c>
      <c r="O45" s="196">
        <f t="shared" si="36"/>
        <v>0</v>
      </c>
      <c r="P45" s="196">
        <f t="shared" si="36"/>
        <v>0</v>
      </c>
      <c r="Q45" s="196">
        <f t="shared" si="36"/>
        <v>0</v>
      </c>
      <c r="R45" s="196">
        <f t="shared" si="36"/>
        <v>0</v>
      </c>
      <c r="S45" s="196">
        <f t="shared" si="36"/>
        <v>0</v>
      </c>
      <c r="T45" s="196">
        <f t="shared" si="36"/>
        <v>0</v>
      </c>
      <c r="U45" s="196">
        <f t="shared" si="36"/>
        <v>0</v>
      </c>
      <c r="V45" s="196">
        <f t="shared" si="36"/>
        <v>0</v>
      </c>
      <c r="W45" s="196">
        <f t="shared" si="36"/>
        <v>0</v>
      </c>
      <c r="X45" s="196">
        <f t="shared" si="36"/>
        <v>0</v>
      </c>
      <c r="Y45" s="196">
        <f t="shared" si="36"/>
        <v>0</v>
      </c>
      <c r="Z45" s="196">
        <f t="shared" si="36"/>
        <v>0</v>
      </c>
      <c r="AA45" s="196">
        <f t="shared" si="36"/>
        <v>0</v>
      </c>
      <c r="AB45" s="196">
        <f t="shared" si="36"/>
        <v>0</v>
      </c>
      <c r="AC45" s="196">
        <f t="shared" si="36"/>
        <v>0</v>
      </c>
      <c r="AD45" s="196">
        <f t="shared" si="36"/>
        <v>0</v>
      </c>
      <c r="AE45" s="196">
        <f t="shared" si="36"/>
        <v>0</v>
      </c>
      <c r="AF45" s="196">
        <f t="shared" si="36"/>
        <v>0</v>
      </c>
      <c r="AG45" s="196">
        <f t="shared" si="36"/>
        <v>0</v>
      </c>
      <c r="AH45" s="196">
        <f t="shared" si="36"/>
        <v>0</v>
      </c>
      <c r="AI45" s="196">
        <f t="shared" si="36"/>
        <v>0</v>
      </c>
      <c r="AJ45" s="196">
        <f t="shared" si="36"/>
        <v>0</v>
      </c>
      <c r="AK45" s="196">
        <f t="shared" si="36"/>
        <v>0</v>
      </c>
      <c r="AL45" s="196" t="e">
        <f t="shared" si="36"/>
        <v>#REF!</v>
      </c>
      <c r="AM45" s="196" t="e">
        <f t="shared" si="36"/>
        <v>#REF!</v>
      </c>
      <c r="AN45" s="196" t="e">
        <f t="shared" si="36"/>
        <v>#REF!</v>
      </c>
      <c r="AO45" s="196" t="e">
        <f t="shared" si="36"/>
        <v>#REF!</v>
      </c>
      <c r="AP45" s="196" t="e">
        <f t="shared" si="36"/>
        <v>#REF!</v>
      </c>
      <c r="AQ45" s="196" t="e">
        <f t="shared" si="36"/>
        <v>#REF!</v>
      </c>
      <c r="AR45" s="196" t="e">
        <f t="shared" si="36"/>
        <v>#REF!</v>
      </c>
      <c r="AS45" s="196" t="e">
        <f t="shared" si="36"/>
        <v>#REF!</v>
      </c>
      <c r="AT45" s="196" t="e">
        <f t="shared" si="36"/>
        <v>#REF!</v>
      </c>
      <c r="AU45" s="196" t="e">
        <f t="shared" si="36"/>
        <v>#REF!</v>
      </c>
      <c r="AV45" s="196" t="e">
        <f t="shared" si="36"/>
        <v>#REF!</v>
      </c>
      <c r="AW45" s="196" t="e">
        <f t="shared" si="36"/>
        <v>#REF!</v>
      </c>
      <c r="AX45" s="196" t="e">
        <f t="shared" si="36"/>
        <v>#REF!</v>
      </c>
      <c r="AY45" s="196" t="e">
        <f t="shared" si="36"/>
        <v>#REF!</v>
      </c>
      <c r="AZ45" s="196" t="e">
        <f t="shared" si="36"/>
        <v>#REF!</v>
      </c>
      <c r="BA45" s="196" t="e">
        <f t="shared" si="36"/>
        <v>#REF!</v>
      </c>
      <c r="BB45" s="196" t="e">
        <f t="shared" si="36"/>
        <v>#REF!</v>
      </c>
      <c r="BC45" s="196" t="e">
        <f t="shared" si="36"/>
        <v>#REF!</v>
      </c>
      <c r="BD45" s="196" t="e">
        <f t="shared" si="36"/>
        <v>#REF!</v>
      </c>
      <c r="BE45" s="196" t="e">
        <f t="shared" si="36"/>
        <v>#REF!</v>
      </c>
      <c r="BF45" s="196" t="e">
        <f t="shared" si="36"/>
        <v>#REF!</v>
      </c>
      <c r="BG45" s="196" t="e">
        <f t="shared" si="36"/>
        <v>#REF!</v>
      </c>
      <c r="BH45" s="196" t="e">
        <f t="shared" si="36"/>
        <v>#REF!</v>
      </c>
      <c r="BI45" s="196" t="e">
        <f t="shared" si="36"/>
        <v>#REF!</v>
      </c>
      <c r="BJ45" s="196" t="e">
        <f t="shared" si="36"/>
        <v>#REF!</v>
      </c>
      <c r="BK45" s="196" t="e">
        <f t="shared" si="36"/>
        <v>#REF!</v>
      </c>
      <c r="BL45" s="196" t="e">
        <f t="shared" si="36"/>
        <v>#REF!</v>
      </c>
      <c r="BM45" s="196" t="e">
        <f t="shared" si="36"/>
        <v>#REF!</v>
      </c>
      <c r="BN45" s="76"/>
      <c r="BO45" s="76"/>
      <c r="BP45" s="76"/>
      <c r="BQ45" s="76"/>
      <c r="BR45" s="76"/>
      <c r="BS45" s="76"/>
      <c r="BT45" s="76"/>
      <c r="BU45" s="76"/>
      <c r="BV45" s="76"/>
      <c r="BW45" s="76"/>
      <c r="BX45" s="76"/>
      <c r="BY45" s="76"/>
      <c r="BZ45" s="76"/>
      <c r="CA45" s="76"/>
      <c r="CB45" s="76"/>
      <c r="CC45" s="76"/>
      <c r="CD45" s="76"/>
      <c r="CE45" s="76"/>
      <c r="CF45" s="76"/>
      <c r="CG45" s="76"/>
    </row>
    <row r="46" spans="1:85" ht="15.75" customHeight="1" x14ac:dyDescent="0.3">
      <c r="A46" s="76"/>
      <c r="B46" s="76"/>
      <c r="C46" s="76"/>
      <c r="D46" s="76"/>
      <c r="E46" s="239">
        <f t="shared" si="4"/>
        <v>44489</v>
      </c>
      <c r="F46" s="196">
        <f t="shared" si="2"/>
        <v>0</v>
      </c>
      <c r="G46" s="196">
        <f t="shared" ref="G46:BM46" si="37">+IF(SUM($F112:F112)&gt;=G177*$F$5,0,G112)</f>
        <v>0</v>
      </c>
      <c r="H46" s="196">
        <f t="shared" si="37"/>
        <v>0</v>
      </c>
      <c r="I46" s="196">
        <f t="shared" si="37"/>
        <v>0</v>
      </c>
      <c r="J46" s="196">
        <f t="shared" si="37"/>
        <v>0</v>
      </c>
      <c r="K46" s="196">
        <f t="shared" si="37"/>
        <v>0</v>
      </c>
      <c r="L46" s="196">
        <f t="shared" si="37"/>
        <v>0</v>
      </c>
      <c r="M46" s="196">
        <f t="shared" si="37"/>
        <v>0</v>
      </c>
      <c r="N46" s="196">
        <f t="shared" si="37"/>
        <v>0</v>
      </c>
      <c r="O46" s="196">
        <f t="shared" si="37"/>
        <v>0</v>
      </c>
      <c r="P46" s="196">
        <f t="shared" si="37"/>
        <v>0</v>
      </c>
      <c r="Q46" s="196">
        <f t="shared" si="37"/>
        <v>0</v>
      </c>
      <c r="R46" s="196">
        <f t="shared" si="37"/>
        <v>0</v>
      </c>
      <c r="S46" s="196">
        <f t="shared" si="37"/>
        <v>0</v>
      </c>
      <c r="T46" s="196">
        <f t="shared" si="37"/>
        <v>0</v>
      </c>
      <c r="U46" s="196">
        <f t="shared" si="37"/>
        <v>0</v>
      </c>
      <c r="V46" s="196">
        <f t="shared" si="37"/>
        <v>0</v>
      </c>
      <c r="W46" s="196">
        <f t="shared" si="37"/>
        <v>0</v>
      </c>
      <c r="X46" s="196">
        <f t="shared" si="37"/>
        <v>0</v>
      </c>
      <c r="Y46" s="196">
        <f t="shared" si="37"/>
        <v>0</v>
      </c>
      <c r="Z46" s="196">
        <f t="shared" si="37"/>
        <v>0</v>
      </c>
      <c r="AA46" s="196">
        <f t="shared" si="37"/>
        <v>0</v>
      </c>
      <c r="AB46" s="196">
        <f t="shared" si="37"/>
        <v>0</v>
      </c>
      <c r="AC46" s="196">
        <f t="shared" si="37"/>
        <v>0</v>
      </c>
      <c r="AD46" s="196">
        <f t="shared" si="37"/>
        <v>0</v>
      </c>
      <c r="AE46" s="196">
        <f t="shared" si="37"/>
        <v>0</v>
      </c>
      <c r="AF46" s="196">
        <f t="shared" si="37"/>
        <v>0</v>
      </c>
      <c r="AG46" s="196">
        <f t="shared" si="37"/>
        <v>0</v>
      </c>
      <c r="AH46" s="196">
        <f t="shared" si="37"/>
        <v>0</v>
      </c>
      <c r="AI46" s="196">
        <f t="shared" si="37"/>
        <v>0</v>
      </c>
      <c r="AJ46" s="196">
        <f t="shared" si="37"/>
        <v>0</v>
      </c>
      <c r="AK46" s="196">
        <f t="shared" si="37"/>
        <v>0</v>
      </c>
      <c r="AL46" s="196">
        <f t="shared" si="37"/>
        <v>0</v>
      </c>
      <c r="AM46" s="196" t="e">
        <f t="shared" si="37"/>
        <v>#REF!</v>
      </c>
      <c r="AN46" s="196" t="e">
        <f t="shared" si="37"/>
        <v>#REF!</v>
      </c>
      <c r="AO46" s="196" t="e">
        <f t="shared" si="37"/>
        <v>#REF!</v>
      </c>
      <c r="AP46" s="196" t="e">
        <f t="shared" si="37"/>
        <v>#REF!</v>
      </c>
      <c r="AQ46" s="196" t="e">
        <f t="shared" si="37"/>
        <v>#REF!</v>
      </c>
      <c r="AR46" s="196" t="e">
        <f t="shared" si="37"/>
        <v>#REF!</v>
      </c>
      <c r="AS46" s="196" t="e">
        <f t="shared" si="37"/>
        <v>#REF!</v>
      </c>
      <c r="AT46" s="196" t="e">
        <f t="shared" si="37"/>
        <v>#REF!</v>
      </c>
      <c r="AU46" s="196" t="e">
        <f t="shared" si="37"/>
        <v>#REF!</v>
      </c>
      <c r="AV46" s="196" t="e">
        <f t="shared" si="37"/>
        <v>#REF!</v>
      </c>
      <c r="AW46" s="196" t="e">
        <f t="shared" si="37"/>
        <v>#REF!</v>
      </c>
      <c r="AX46" s="196" t="e">
        <f t="shared" si="37"/>
        <v>#REF!</v>
      </c>
      <c r="AY46" s="196" t="e">
        <f t="shared" si="37"/>
        <v>#REF!</v>
      </c>
      <c r="AZ46" s="196" t="e">
        <f t="shared" si="37"/>
        <v>#REF!</v>
      </c>
      <c r="BA46" s="196" t="e">
        <f t="shared" si="37"/>
        <v>#REF!</v>
      </c>
      <c r="BB46" s="196" t="e">
        <f t="shared" si="37"/>
        <v>#REF!</v>
      </c>
      <c r="BC46" s="196" t="e">
        <f t="shared" si="37"/>
        <v>#REF!</v>
      </c>
      <c r="BD46" s="196" t="e">
        <f t="shared" si="37"/>
        <v>#REF!</v>
      </c>
      <c r="BE46" s="196" t="e">
        <f t="shared" si="37"/>
        <v>#REF!</v>
      </c>
      <c r="BF46" s="196" t="e">
        <f t="shared" si="37"/>
        <v>#REF!</v>
      </c>
      <c r="BG46" s="196" t="e">
        <f t="shared" si="37"/>
        <v>#REF!</v>
      </c>
      <c r="BH46" s="196" t="e">
        <f t="shared" si="37"/>
        <v>#REF!</v>
      </c>
      <c r="BI46" s="196" t="e">
        <f t="shared" si="37"/>
        <v>#REF!</v>
      </c>
      <c r="BJ46" s="196" t="e">
        <f t="shared" si="37"/>
        <v>#REF!</v>
      </c>
      <c r="BK46" s="196" t="e">
        <f t="shared" si="37"/>
        <v>#REF!</v>
      </c>
      <c r="BL46" s="196" t="e">
        <f t="shared" si="37"/>
        <v>#REF!</v>
      </c>
      <c r="BM46" s="196" t="e">
        <f t="shared" si="37"/>
        <v>#REF!</v>
      </c>
      <c r="BN46" s="76"/>
      <c r="BO46" s="76"/>
      <c r="BP46" s="76"/>
      <c r="BQ46" s="76"/>
      <c r="BR46" s="76"/>
      <c r="BS46" s="76"/>
      <c r="BT46" s="76"/>
      <c r="BU46" s="76"/>
      <c r="BV46" s="76"/>
      <c r="BW46" s="76"/>
      <c r="BX46" s="76"/>
      <c r="BY46" s="76"/>
      <c r="BZ46" s="76"/>
      <c r="CA46" s="76"/>
      <c r="CB46" s="76"/>
      <c r="CC46" s="76"/>
      <c r="CD46" s="76"/>
      <c r="CE46" s="76"/>
      <c r="CF46" s="76"/>
      <c r="CG46" s="76"/>
    </row>
    <row r="47" spans="1:85" ht="15.75" customHeight="1" x14ac:dyDescent="0.3">
      <c r="A47" s="76"/>
      <c r="B47" s="76"/>
      <c r="C47" s="76"/>
      <c r="D47" s="76"/>
      <c r="E47" s="239">
        <f t="shared" si="4"/>
        <v>44520</v>
      </c>
      <c r="F47" s="196">
        <f t="shared" si="2"/>
        <v>0</v>
      </c>
      <c r="G47" s="196">
        <f t="shared" ref="G47:BM47" si="38">+IF(SUM($F113:F113)&gt;=G178*$F$5,0,G113)</f>
        <v>0</v>
      </c>
      <c r="H47" s="196">
        <f t="shared" si="38"/>
        <v>0</v>
      </c>
      <c r="I47" s="196">
        <f t="shared" si="38"/>
        <v>0</v>
      </c>
      <c r="J47" s="196">
        <f t="shared" si="38"/>
        <v>0</v>
      </c>
      <c r="K47" s="196">
        <f t="shared" si="38"/>
        <v>0</v>
      </c>
      <c r="L47" s="196">
        <f t="shared" si="38"/>
        <v>0</v>
      </c>
      <c r="M47" s="196">
        <f t="shared" si="38"/>
        <v>0</v>
      </c>
      <c r="N47" s="196">
        <f t="shared" si="38"/>
        <v>0</v>
      </c>
      <c r="O47" s="196">
        <f t="shared" si="38"/>
        <v>0</v>
      </c>
      <c r="P47" s="196">
        <f t="shared" si="38"/>
        <v>0</v>
      </c>
      <c r="Q47" s="196">
        <f t="shared" si="38"/>
        <v>0</v>
      </c>
      <c r="R47" s="196">
        <f t="shared" si="38"/>
        <v>0</v>
      </c>
      <c r="S47" s="196">
        <f t="shared" si="38"/>
        <v>0</v>
      </c>
      <c r="T47" s="196">
        <f t="shared" si="38"/>
        <v>0</v>
      </c>
      <c r="U47" s="196">
        <f t="shared" si="38"/>
        <v>0</v>
      </c>
      <c r="V47" s="196">
        <f t="shared" si="38"/>
        <v>0</v>
      </c>
      <c r="W47" s="196">
        <f t="shared" si="38"/>
        <v>0</v>
      </c>
      <c r="X47" s="196">
        <f t="shared" si="38"/>
        <v>0</v>
      </c>
      <c r="Y47" s="196">
        <f t="shared" si="38"/>
        <v>0</v>
      </c>
      <c r="Z47" s="196">
        <f t="shared" si="38"/>
        <v>0</v>
      </c>
      <c r="AA47" s="196">
        <f t="shared" si="38"/>
        <v>0</v>
      </c>
      <c r="AB47" s="196">
        <f t="shared" si="38"/>
        <v>0</v>
      </c>
      <c r="AC47" s="196">
        <f t="shared" si="38"/>
        <v>0</v>
      </c>
      <c r="AD47" s="196">
        <f t="shared" si="38"/>
        <v>0</v>
      </c>
      <c r="AE47" s="196">
        <f t="shared" si="38"/>
        <v>0</v>
      </c>
      <c r="AF47" s="196">
        <f t="shared" si="38"/>
        <v>0</v>
      </c>
      <c r="AG47" s="196">
        <f t="shared" si="38"/>
        <v>0</v>
      </c>
      <c r="AH47" s="196">
        <f t="shared" si="38"/>
        <v>0</v>
      </c>
      <c r="AI47" s="196">
        <f t="shared" si="38"/>
        <v>0</v>
      </c>
      <c r="AJ47" s="196">
        <f t="shared" si="38"/>
        <v>0</v>
      </c>
      <c r="AK47" s="196">
        <f t="shared" si="38"/>
        <v>0</v>
      </c>
      <c r="AL47" s="196">
        <f t="shared" si="38"/>
        <v>0</v>
      </c>
      <c r="AM47" s="196">
        <f t="shared" si="38"/>
        <v>0</v>
      </c>
      <c r="AN47" s="196" t="e">
        <f t="shared" si="38"/>
        <v>#REF!</v>
      </c>
      <c r="AO47" s="196" t="e">
        <f t="shared" si="38"/>
        <v>#REF!</v>
      </c>
      <c r="AP47" s="196" t="e">
        <f t="shared" si="38"/>
        <v>#REF!</v>
      </c>
      <c r="AQ47" s="196" t="e">
        <f t="shared" si="38"/>
        <v>#REF!</v>
      </c>
      <c r="AR47" s="196" t="e">
        <f t="shared" si="38"/>
        <v>#REF!</v>
      </c>
      <c r="AS47" s="196" t="e">
        <f t="shared" si="38"/>
        <v>#REF!</v>
      </c>
      <c r="AT47" s="196" t="e">
        <f t="shared" si="38"/>
        <v>#REF!</v>
      </c>
      <c r="AU47" s="196" t="e">
        <f t="shared" si="38"/>
        <v>#REF!</v>
      </c>
      <c r="AV47" s="196" t="e">
        <f t="shared" si="38"/>
        <v>#REF!</v>
      </c>
      <c r="AW47" s="196" t="e">
        <f t="shared" si="38"/>
        <v>#REF!</v>
      </c>
      <c r="AX47" s="196" t="e">
        <f t="shared" si="38"/>
        <v>#REF!</v>
      </c>
      <c r="AY47" s="196" t="e">
        <f t="shared" si="38"/>
        <v>#REF!</v>
      </c>
      <c r="AZ47" s="196" t="e">
        <f t="shared" si="38"/>
        <v>#REF!</v>
      </c>
      <c r="BA47" s="196" t="e">
        <f t="shared" si="38"/>
        <v>#REF!</v>
      </c>
      <c r="BB47" s="196" t="e">
        <f t="shared" si="38"/>
        <v>#REF!</v>
      </c>
      <c r="BC47" s="196" t="e">
        <f t="shared" si="38"/>
        <v>#REF!</v>
      </c>
      <c r="BD47" s="196" t="e">
        <f t="shared" si="38"/>
        <v>#REF!</v>
      </c>
      <c r="BE47" s="196" t="e">
        <f t="shared" si="38"/>
        <v>#REF!</v>
      </c>
      <c r="BF47" s="196" t="e">
        <f t="shared" si="38"/>
        <v>#REF!</v>
      </c>
      <c r="BG47" s="196" t="e">
        <f t="shared" si="38"/>
        <v>#REF!</v>
      </c>
      <c r="BH47" s="196" t="e">
        <f t="shared" si="38"/>
        <v>#REF!</v>
      </c>
      <c r="BI47" s="196" t="e">
        <f t="shared" si="38"/>
        <v>#REF!</v>
      </c>
      <c r="BJ47" s="196" t="e">
        <f t="shared" si="38"/>
        <v>#REF!</v>
      </c>
      <c r="BK47" s="196" t="e">
        <f t="shared" si="38"/>
        <v>#REF!</v>
      </c>
      <c r="BL47" s="196" t="e">
        <f t="shared" si="38"/>
        <v>#REF!</v>
      </c>
      <c r="BM47" s="196" t="e">
        <f t="shared" si="38"/>
        <v>#REF!</v>
      </c>
      <c r="BN47" s="76"/>
      <c r="BO47" s="76"/>
      <c r="BP47" s="76"/>
      <c r="BQ47" s="76"/>
      <c r="BR47" s="76"/>
      <c r="BS47" s="76"/>
      <c r="BT47" s="76"/>
      <c r="BU47" s="76"/>
      <c r="BV47" s="76"/>
      <c r="BW47" s="76"/>
      <c r="BX47" s="76"/>
      <c r="BY47" s="76"/>
      <c r="BZ47" s="76"/>
      <c r="CA47" s="76"/>
      <c r="CB47" s="76"/>
      <c r="CC47" s="76"/>
      <c r="CD47" s="76"/>
      <c r="CE47" s="76"/>
      <c r="CF47" s="76"/>
      <c r="CG47" s="76"/>
    </row>
    <row r="48" spans="1:85" ht="15.75" customHeight="1" x14ac:dyDescent="0.3">
      <c r="A48" s="76"/>
      <c r="B48" s="76"/>
      <c r="C48" s="76"/>
      <c r="D48" s="76"/>
      <c r="E48" s="239">
        <f t="shared" si="4"/>
        <v>44551</v>
      </c>
      <c r="F48" s="196">
        <f t="shared" si="2"/>
        <v>0</v>
      </c>
      <c r="G48" s="196">
        <f t="shared" ref="G48:BM48" si="39">+IF(SUM($F114:F114)&gt;=G179*$F$5,0,G114)</f>
        <v>0</v>
      </c>
      <c r="H48" s="196">
        <f t="shared" si="39"/>
        <v>0</v>
      </c>
      <c r="I48" s="196">
        <f t="shared" si="39"/>
        <v>0</v>
      </c>
      <c r="J48" s="196">
        <f t="shared" si="39"/>
        <v>0</v>
      </c>
      <c r="K48" s="196">
        <f t="shared" si="39"/>
        <v>0</v>
      </c>
      <c r="L48" s="196">
        <f t="shared" si="39"/>
        <v>0</v>
      </c>
      <c r="M48" s="196">
        <f t="shared" si="39"/>
        <v>0</v>
      </c>
      <c r="N48" s="196">
        <f t="shared" si="39"/>
        <v>0</v>
      </c>
      <c r="O48" s="196">
        <f t="shared" si="39"/>
        <v>0</v>
      </c>
      <c r="P48" s="196">
        <f t="shared" si="39"/>
        <v>0</v>
      </c>
      <c r="Q48" s="196">
        <f t="shared" si="39"/>
        <v>0</v>
      </c>
      <c r="R48" s="196">
        <f t="shared" si="39"/>
        <v>0</v>
      </c>
      <c r="S48" s="196">
        <f t="shared" si="39"/>
        <v>0</v>
      </c>
      <c r="T48" s="196">
        <f t="shared" si="39"/>
        <v>0</v>
      </c>
      <c r="U48" s="196">
        <f t="shared" si="39"/>
        <v>0</v>
      </c>
      <c r="V48" s="196">
        <f t="shared" si="39"/>
        <v>0</v>
      </c>
      <c r="W48" s="196">
        <f t="shared" si="39"/>
        <v>0</v>
      </c>
      <c r="X48" s="196">
        <f t="shared" si="39"/>
        <v>0</v>
      </c>
      <c r="Y48" s="196">
        <f t="shared" si="39"/>
        <v>0</v>
      </c>
      <c r="Z48" s="196">
        <f t="shared" si="39"/>
        <v>0</v>
      </c>
      <c r="AA48" s="196">
        <f t="shared" si="39"/>
        <v>0</v>
      </c>
      <c r="AB48" s="196">
        <f t="shared" si="39"/>
        <v>0</v>
      </c>
      <c r="AC48" s="196">
        <f t="shared" si="39"/>
        <v>0</v>
      </c>
      <c r="AD48" s="196">
        <f t="shared" si="39"/>
        <v>0</v>
      </c>
      <c r="AE48" s="196">
        <f t="shared" si="39"/>
        <v>0</v>
      </c>
      <c r="AF48" s="196">
        <f t="shared" si="39"/>
        <v>0</v>
      </c>
      <c r="AG48" s="196">
        <f t="shared" si="39"/>
        <v>0</v>
      </c>
      <c r="AH48" s="196">
        <f t="shared" si="39"/>
        <v>0</v>
      </c>
      <c r="AI48" s="196">
        <f t="shared" si="39"/>
        <v>0</v>
      </c>
      <c r="AJ48" s="196">
        <f t="shared" si="39"/>
        <v>0</v>
      </c>
      <c r="AK48" s="196">
        <f t="shared" si="39"/>
        <v>0</v>
      </c>
      <c r="AL48" s="196">
        <f t="shared" si="39"/>
        <v>0</v>
      </c>
      <c r="AM48" s="196">
        <f t="shared" si="39"/>
        <v>0</v>
      </c>
      <c r="AN48" s="196">
        <f t="shared" si="39"/>
        <v>0</v>
      </c>
      <c r="AO48" s="196" t="e">
        <f t="shared" si="39"/>
        <v>#REF!</v>
      </c>
      <c r="AP48" s="196" t="e">
        <f t="shared" si="39"/>
        <v>#REF!</v>
      </c>
      <c r="AQ48" s="196" t="e">
        <f t="shared" si="39"/>
        <v>#REF!</v>
      </c>
      <c r="AR48" s="196" t="e">
        <f t="shared" si="39"/>
        <v>#REF!</v>
      </c>
      <c r="AS48" s="196" t="e">
        <f t="shared" si="39"/>
        <v>#REF!</v>
      </c>
      <c r="AT48" s="196" t="e">
        <f t="shared" si="39"/>
        <v>#REF!</v>
      </c>
      <c r="AU48" s="196" t="e">
        <f t="shared" si="39"/>
        <v>#REF!</v>
      </c>
      <c r="AV48" s="196" t="e">
        <f t="shared" si="39"/>
        <v>#REF!</v>
      </c>
      <c r="AW48" s="196" t="e">
        <f t="shared" si="39"/>
        <v>#REF!</v>
      </c>
      <c r="AX48" s="196" t="e">
        <f t="shared" si="39"/>
        <v>#REF!</v>
      </c>
      <c r="AY48" s="196" t="e">
        <f t="shared" si="39"/>
        <v>#REF!</v>
      </c>
      <c r="AZ48" s="196" t="e">
        <f t="shared" si="39"/>
        <v>#REF!</v>
      </c>
      <c r="BA48" s="196" t="e">
        <f t="shared" si="39"/>
        <v>#REF!</v>
      </c>
      <c r="BB48" s="196" t="e">
        <f t="shared" si="39"/>
        <v>#REF!</v>
      </c>
      <c r="BC48" s="196" t="e">
        <f t="shared" si="39"/>
        <v>#REF!</v>
      </c>
      <c r="BD48" s="196" t="e">
        <f t="shared" si="39"/>
        <v>#REF!</v>
      </c>
      <c r="BE48" s="196" t="e">
        <f t="shared" si="39"/>
        <v>#REF!</v>
      </c>
      <c r="BF48" s="196" t="e">
        <f t="shared" si="39"/>
        <v>#REF!</v>
      </c>
      <c r="BG48" s="196" t="e">
        <f t="shared" si="39"/>
        <v>#REF!</v>
      </c>
      <c r="BH48" s="196" t="e">
        <f t="shared" si="39"/>
        <v>#REF!</v>
      </c>
      <c r="BI48" s="196" t="e">
        <f t="shared" si="39"/>
        <v>#REF!</v>
      </c>
      <c r="BJ48" s="196" t="e">
        <f t="shared" si="39"/>
        <v>#REF!</v>
      </c>
      <c r="BK48" s="196" t="e">
        <f t="shared" si="39"/>
        <v>#REF!</v>
      </c>
      <c r="BL48" s="196" t="e">
        <f t="shared" si="39"/>
        <v>#REF!</v>
      </c>
      <c r="BM48" s="196" t="e">
        <f t="shared" si="39"/>
        <v>#REF!</v>
      </c>
      <c r="BN48" s="76"/>
      <c r="BO48" s="76"/>
      <c r="BP48" s="76"/>
      <c r="BQ48" s="76"/>
      <c r="BR48" s="76"/>
      <c r="BS48" s="76"/>
      <c r="BT48" s="76"/>
      <c r="BU48" s="76"/>
      <c r="BV48" s="76"/>
      <c r="BW48" s="76"/>
      <c r="BX48" s="76"/>
      <c r="BY48" s="76"/>
      <c r="BZ48" s="76"/>
      <c r="CA48" s="76"/>
      <c r="CB48" s="76"/>
      <c r="CC48" s="76"/>
      <c r="CD48" s="76"/>
      <c r="CE48" s="76"/>
      <c r="CF48" s="76"/>
      <c r="CG48" s="76"/>
    </row>
    <row r="49" spans="1:85" ht="15.75" customHeight="1" x14ac:dyDescent="0.3">
      <c r="A49" s="76"/>
      <c r="B49" s="76"/>
      <c r="C49" s="76"/>
      <c r="D49" s="76"/>
      <c r="E49" s="239">
        <f t="shared" si="4"/>
        <v>44582</v>
      </c>
      <c r="F49" s="196">
        <f t="shared" si="2"/>
        <v>0</v>
      </c>
      <c r="G49" s="196">
        <f t="shared" ref="G49:BM49" si="40">+IF(SUM($F115:F115)&gt;=G180*$F$5,0,G115)</f>
        <v>0</v>
      </c>
      <c r="H49" s="196">
        <f t="shared" si="40"/>
        <v>0</v>
      </c>
      <c r="I49" s="196">
        <f t="shared" si="40"/>
        <v>0</v>
      </c>
      <c r="J49" s="196">
        <f t="shared" si="40"/>
        <v>0</v>
      </c>
      <c r="K49" s="196">
        <f t="shared" si="40"/>
        <v>0</v>
      </c>
      <c r="L49" s="196">
        <f t="shared" si="40"/>
        <v>0</v>
      </c>
      <c r="M49" s="196">
        <f t="shared" si="40"/>
        <v>0</v>
      </c>
      <c r="N49" s="196">
        <f t="shared" si="40"/>
        <v>0</v>
      </c>
      <c r="O49" s="196">
        <f t="shared" si="40"/>
        <v>0</v>
      </c>
      <c r="P49" s="196">
        <f t="shared" si="40"/>
        <v>0</v>
      </c>
      <c r="Q49" s="196">
        <f t="shared" si="40"/>
        <v>0</v>
      </c>
      <c r="R49" s="196">
        <f t="shared" si="40"/>
        <v>0</v>
      </c>
      <c r="S49" s="196">
        <f t="shared" si="40"/>
        <v>0</v>
      </c>
      <c r="T49" s="196">
        <f t="shared" si="40"/>
        <v>0</v>
      </c>
      <c r="U49" s="196">
        <f t="shared" si="40"/>
        <v>0</v>
      </c>
      <c r="V49" s="196">
        <f t="shared" si="40"/>
        <v>0</v>
      </c>
      <c r="W49" s="196">
        <f t="shared" si="40"/>
        <v>0</v>
      </c>
      <c r="X49" s="196">
        <f t="shared" si="40"/>
        <v>0</v>
      </c>
      <c r="Y49" s="196">
        <f t="shared" si="40"/>
        <v>0</v>
      </c>
      <c r="Z49" s="196">
        <f t="shared" si="40"/>
        <v>0</v>
      </c>
      <c r="AA49" s="196">
        <f t="shared" si="40"/>
        <v>0</v>
      </c>
      <c r="AB49" s="196">
        <f t="shared" si="40"/>
        <v>0</v>
      </c>
      <c r="AC49" s="196">
        <f t="shared" si="40"/>
        <v>0</v>
      </c>
      <c r="AD49" s="196">
        <f t="shared" si="40"/>
        <v>0</v>
      </c>
      <c r="AE49" s="196">
        <f t="shared" si="40"/>
        <v>0</v>
      </c>
      <c r="AF49" s="196">
        <f t="shared" si="40"/>
        <v>0</v>
      </c>
      <c r="AG49" s="196">
        <f t="shared" si="40"/>
        <v>0</v>
      </c>
      <c r="AH49" s="196">
        <f t="shared" si="40"/>
        <v>0</v>
      </c>
      <c r="AI49" s="196">
        <f t="shared" si="40"/>
        <v>0</v>
      </c>
      <c r="AJ49" s="196">
        <f t="shared" si="40"/>
        <v>0</v>
      </c>
      <c r="AK49" s="196">
        <f t="shared" si="40"/>
        <v>0</v>
      </c>
      <c r="AL49" s="196">
        <f t="shared" si="40"/>
        <v>0</v>
      </c>
      <c r="AM49" s="196">
        <f t="shared" si="40"/>
        <v>0</v>
      </c>
      <c r="AN49" s="196">
        <f t="shared" si="40"/>
        <v>0</v>
      </c>
      <c r="AO49" s="196">
        <f t="shared" si="40"/>
        <v>0</v>
      </c>
      <c r="AP49" s="196" t="e">
        <f t="shared" si="40"/>
        <v>#REF!</v>
      </c>
      <c r="AQ49" s="196" t="e">
        <f t="shared" si="40"/>
        <v>#REF!</v>
      </c>
      <c r="AR49" s="196" t="e">
        <f t="shared" si="40"/>
        <v>#REF!</v>
      </c>
      <c r="AS49" s="196" t="e">
        <f t="shared" si="40"/>
        <v>#REF!</v>
      </c>
      <c r="AT49" s="196" t="e">
        <f t="shared" si="40"/>
        <v>#REF!</v>
      </c>
      <c r="AU49" s="196" t="e">
        <f t="shared" si="40"/>
        <v>#REF!</v>
      </c>
      <c r="AV49" s="196" t="e">
        <f t="shared" si="40"/>
        <v>#REF!</v>
      </c>
      <c r="AW49" s="196" t="e">
        <f t="shared" si="40"/>
        <v>#REF!</v>
      </c>
      <c r="AX49" s="196" t="e">
        <f t="shared" si="40"/>
        <v>#REF!</v>
      </c>
      <c r="AY49" s="196" t="e">
        <f t="shared" si="40"/>
        <v>#REF!</v>
      </c>
      <c r="AZ49" s="196" t="e">
        <f t="shared" si="40"/>
        <v>#REF!</v>
      </c>
      <c r="BA49" s="196" t="e">
        <f t="shared" si="40"/>
        <v>#REF!</v>
      </c>
      <c r="BB49" s="196" t="e">
        <f t="shared" si="40"/>
        <v>#REF!</v>
      </c>
      <c r="BC49" s="196" t="e">
        <f t="shared" si="40"/>
        <v>#REF!</v>
      </c>
      <c r="BD49" s="196" t="e">
        <f t="shared" si="40"/>
        <v>#REF!</v>
      </c>
      <c r="BE49" s="196" t="e">
        <f t="shared" si="40"/>
        <v>#REF!</v>
      </c>
      <c r="BF49" s="196" t="e">
        <f t="shared" si="40"/>
        <v>#REF!</v>
      </c>
      <c r="BG49" s="196" t="e">
        <f t="shared" si="40"/>
        <v>#REF!</v>
      </c>
      <c r="BH49" s="196" t="e">
        <f t="shared" si="40"/>
        <v>#REF!</v>
      </c>
      <c r="BI49" s="196" t="e">
        <f t="shared" si="40"/>
        <v>#REF!</v>
      </c>
      <c r="BJ49" s="196" t="e">
        <f t="shared" si="40"/>
        <v>#REF!</v>
      </c>
      <c r="BK49" s="196" t="e">
        <f t="shared" si="40"/>
        <v>#REF!</v>
      </c>
      <c r="BL49" s="196" t="e">
        <f t="shared" si="40"/>
        <v>#REF!</v>
      </c>
      <c r="BM49" s="196" t="e">
        <f t="shared" si="40"/>
        <v>#REF!</v>
      </c>
      <c r="BN49" s="76"/>
      <c r="BO49" s="76"/>
      <c r="BP49" s="76"/>
      <c r="BQ49" s="76"/>
      <c r="BR49" s="76"/>
      <c r="BS49" s="76"/>
      <c r="BT49" s="76"/>
      <c r="BU49" s="76"/>
      <c r="BV49" s="76"/>
      <c r="BW49" s="76"/>
      <c r="BX49" s="76"/>
      <c r="BY49" s="76"/>
      <c r="BZ49" s="76"/>
      <c r="CA49" s="76"/>
      <c r="CB49" s="76"/>
      <c r="CC49" s="76"/>
      <c r="CD49" s="76"/>
      <c r="CE49" s="76"/>
      <c r="CF49" s="76"/>
      <c r="CG49" s="76"/>
    </row>
    <row r="50" spans="1:85" ht="15.75" customHeight="1" x14ac:dyDescent="0.3">
      <c r="A50" s="76"/>
      <c r="B50" s="76"/>
      <c r="C50" s="76"/>
      <c r="D50" s="76"/>
      <c r="E50" s="239">
        <f t="shared" si="4"/>
        <v>44613</v>
      </c>
      <c r="F50" s="196">
        <f t="shared" si="2"/>
        <v>0</v>
      </c>
      <c r="G50" s="196">
        <f t="shared" ref="G50:BM50" si="41">+IF(SUM($F116:F116)&gt;=G181*$F$5,0,G116)</f>
        <v>0</v>
      </c>
      <c r="H50" s="196">
        <f t="shared" si="41"/>
        <v>0</v>
      </c>
      <c r="I50" s="196">
        <f t="shared" si="41"/>
        <v>0</v>
      </c>
      <c r="J50" s="196">
        <f t="shared" si="41"/>
        <v>0</v>
      </c>
      <c r="K50" s="196">
        <f t="shared" si="41"/>
        <v>0</v>
      </c>
      <c r="L50" s="196">
        <f t="shared" si="41"/>
        <v>0</v>
      </c>
      <c r="M50" s="196">
        <f t="shared" si="41"/>
        <v>0</v>
      </c>
      <c r="N50" s="196">
        <f t="shared" si="41"/>
        <v>0</v>
      </c>
      <c r="O50" s="196">
        <f t="shared" si="41"/>
        <v>0</v>
      </c>
      <c r="P50" s="196">
        <f t="shared" si="41"/>
        <v>0</v>
      </c>
      <c r="Q50" s="196">
        <f t="shared" si="41"/>
        <v>0</v>
      </c>
      <c r="R50" s="196">
        <f t="shared" si="41"/>
        <v>0</v>
      </c>
      <c r="S50" s="196">
        <f t="shared" si="41"/>
        <v>0</v>
      </c>
      <c r="T50" s="196">
        <f t="shared" si="41"/>
        <v>0</v>
      </c>
      <c r="U50" s="196">
        <f t="shared" si="41"/>
        <v>0</v>
      </c>
      <c r="V50" s="196">
        <f t="shared" si="41"/>
        <v>0</v>
      </c>
      <c r="W50" s="196">
        <f t="shared" si="41"/>
        <v>0</v>
      </c>
      <c r="X50" s="196">
        <f t="shared" si="41"/>
        <v>0</v>
      </c>
      <c r="Y50" s="196">
        <f t="shared" si="41"/>
        <v>0</v>
      </c>
      <c r="Z50" s="196">
        <f t="shared" si="41"/>
        <v>0</v>
      </c>
      <c r="AA50" s="196">
        <f t="shared" si="41"/>
        <v>0</v>
      </c>
      <c r="AB50" s="196">
        <f t="shared" si="41"/>
        <v>0</v>
      </c>
      <c r="AC50" s="196">
        <f t="shared" si="41"/>
        <v>0</v>
      </c>
      <c r="AD50" s="196">
        <f t="shared" si="41"/>
        <v>0</v>
      </c>
      <c r="AE50" s="196">
        <f t="shared" si="41"/>
        <v>0</v>
      </c>
      <c r="AF50" s="196">
        <f t="shared" si="41"/>
        <v>0</v>
      </c>
      <c r="AG50" s="196">
        <f t="shared" si="41"/>
        <v>0</v>
      </c>
      <c r="AH50" s="196">
        <f t="shared" si="41"/>
        <v>0</v>
      </c>
      <c r="AI50" s="196">
        <f t="shared" si="41"/>
        <v>0</v>
      </c>
      <c r="AJ50" s="196">
        <f t="shared" si="41"/>
        <v>0</v>
      </c>
      <c r="AK50" s="196">
        <f t="shared" si="41"/>
        <v>0</v>
      </c>
      <c r="AL50" s="196">
        <f t="shared" si="41"/>
        <v>0</v>
      </c>
      <c r="AM50" s="196">
        <f t="shared" si="41"/>
        <v>0</v>
      </c>
      <c r="AN50" s="196">
        <f t="shared" si="41"/>
        <v>0</v>
      </c>
      <c r="AO50" s="196">
        <f t="shared" si="41"/>
        <v>0</v>
      </c>
      <c r="AP50" s="196">
        <f t="shared" si="41"/>
        <v>0</v>
      </c>
      <c r="AQ50" s="196" t="e">
        <f t="shared" si="41"/>
        <v>#REF!</v>
      </c>
      <c r="AR50" s="196" t="e">
        <f t="shared" si="41"/>
        <v>#REF!</v>
      </c>
      <c r="AS50" s="196" t="e">
        <f t="shared" si="41"/>
        <v>#REF!</v>
      </c>
      <c r="AT50" s="196" t="e">
        <f t="shared" si="41"/>
        <v>#REF!</v>
      </c>
      <c r="AU50" s="196" t="e">
        <f t="shared" si="41"/>
        <v>#REF!</v>
      </c>
      <c r="AV50" s="196" t="e">
        <f t="shared" si="41"/>
        <v>#REF!</v>
      </c>
      <c r="AW50" s="196" t="e">
        <f t="shared" si="41"/>
        <v>#REF!</v>
      </c>
      <c r="AX50" s="196" t="e">
        <f t="shared" si="41"/>
        <v>#REF!</v>
      </c>
      <c r="AY50" s="196" t="e">
        <f t="shared" si="41"/>
        <v>#REF!</v>
      </c>
      <c r="AZ50" s="196" t="e">
        <f t="shared" si="41"/>
        <v>#REF!</v>
      </c>
      <c r="BA50" s="196" t="e">
        <f t="shared" si="41"/>
        <v>#REF!</v>
      </c>
      <c r="BB50" s="196" t="e">
        <f t="shared" si="41"/>
        <v>#REF!</v>
      </c>
      <c r="BC50" s="196" t="e">
        <f t="shared" si="41"/>
        <v>#REF!</v>
      </c>
      <c r="BD50" s="196" t="e">
        <f t="shared" si="41"/>
        <v>#REF!</v>
      </c>
      <c r="BE50" s="196" t="e">
        <f t="shared" si="41"/>
        <v>#REF!</v>
      </c>
      <c r="BF50" s="196" t="e">
        <f t="shared" si="41"/>
        <v>#REF!</v>
      </c>
      <c r="BG50" s="196" t="e">
        <f t="shared" si="41"/>
        <v>#REF!</v>
      </c>
      <c r="BH50" s="196" t="e">
        <f t="shared" si="41"/>
        <v>#REF!</v>
      </c>
      <c r="BI50" s="196" t="e">
        <f t="shared" si="41"/>
        <v>#REF!</v>
      </c>
      <c r="BJ50" s="196" t="e">
        <f t="shared" si="41"/>
        <v>#REF!</v>
      </c>
      <c r="BK50" s="196" t="e">
        <f t="shared" si="41"/>
        <v>#REF!</v>
      </c>
      <c r="BL50" s="196" t="e">
        <f t="shared" si="41"/>
        <v>#REF!</v>
      </c>
      <c r="BM50" s="196" t="e">
        <f t="shared" si="41"/>
        <v>#REF!</v>
      </c>
      <c r="BN50" s="76"/>
      <c r="BO50" s="76"/>
      <c r="BP50" s="76"/>
      <c r="BQ50" s="76"/>
      <c r="BR50" s="76"/>
      <c r="BS50" s="76"/>
      <c r="BT50" s="76"/>
      <c r="BU50" s="76"/>
      <c r="BV50" s="76"/>
      <c r="BW50" s="76"/>
      <c r="BX50" s="76"/>
      <c r="BY50" s="76"/>
      <c r="BZ50" s="76"/>
      <c r="CA50" s="76"/>
      <c r="CB50" s="76"/>
      <c r="CC50" s="76"/>
      <c r="CD50" s="76"/>
      <c r="CE50" s="76"/>
      <c r="CF50" s="76"/>
      <c r="CG50" s="76"/>
    </row>
    <row r="51" spans="1:85" ht="15.75" customHeight="1" x14ac:dyDescent="0.3">
      <c r="A51" s="76"/>
      <c r="B51" s="76"/>
      <c r="C51" s="76"/>
      <c r="D51" s="76"/>
      <c r="E51" s="239">
        <f t="shared" si="4"/>
        <v>44644</v>
      </c>
      <c r="F51" s="196">
        <f t="shared" si="2"/>
        <v>0</v>
      </c>
      <c r="G51" s="196">
        <f t="shared" ref="G51:BM51" si="42">+IF(SUM($F117:F117)&gt;=G182*$F$5,0,G117)</f>
        <v>0</v>
      </c>
      <c r="H51" s="196">
        <f t="shared" si="42"/>
        <v>0</v>
      </c>
      <c r="I51" s="196">
        <f t="shared" si="42"/>
        <v>0</v>
      </c>
      <c r="J51" s="196">
        <f t="shared" si="42"/>
        <v>0</v>
      </c>
      <c r="K51" s="196">
        <f t="shared" si="42"/>
        <v>0</v>
      </c>
      <c r="L51" s="196">
        <f t="shared" si="42"/>
        <v>0</v>
      </c>
      <c r="M51" s="196">
        <f t="shared" si="42"/>
        <v>0</v>
      </c>
      <c r="N51" s="196">
        <f t="shared" si="42"/>
        <v>0</v>
      </c>
      <c r="O51" s="196">
        <f t="shared" si="42"/>
        <v>0</v>
      </c>
      <c r="P51" s="196">
        <f t="shared" si="42"/>
        <v>0</v>
      </c>
      <c r="Q51" s="196">
        <f t="shared" si="42"/>
        <v>0</v>
      </c>
      <c r="R51" s="196">
        <f t="shared" si="42"/>
        <v>0</v>
      </c>
      <c r="S51" s="196">
        <f t="shared" si="42"/>
        <v>0</v>
      </c>
      <c r="T51" s="196">
        <f t="shared" si="42"/>
        <v>0</v>
      </c>
      <c r="U51" s="196">
        <f t="shared" si="42"/>
        <v>0</v>
      </c>
      <c r="V51" s="196">
        <f t="shared" si="42"/>
        <v>0</v>
      </c>
      <c r="W51" s="196">
        <f t="shared" si="42"/>
        <v>0</v>
      </c>
      <c r="X51" s="196">
        <f t="shared" si="42"/>
        <v>0</v>
      </c>
      <c r="Y51" s="196">
        <f t="shared" si="42"/>
        <v>0</v>
      </c>
      <c r="Z51" s="196">
        <f t="shared" si="42"/>
        <v>0</v>
      </c>
      <c r="AA51" s="196">
        <f t="shared" si="42"/>
        <v>0</v>
      </c>
      <c r="AB51" s="196">
        <f t="shared" si="42"/>
        <v>0</v>
      </c>
      <c r="AC51" s="196">
        <f t="shared" si="42"/>
        <v>0</v>
      </c>
      <c r="AD51" s="196">
        <f t="shared" si="42"/>
        <v>0</v>
      </c>
      <c r="AE51" s="196">
        <f t="shared" si="42"/>
        <v>0</v>
      </c>
      <c r="AF51" s="196">
        <f t="shared" si="42"/>
        <v>0</v>
      </c>
      <c r="AG51" s="196">
        <f t="shared" si="42"/>
        <v>0</v>
      </c>
      <c r="AH51" s="196">
        <f t="shared" si="42"/>
        <v>0</v>
      </c>
      <c r="AI51" s="196">
        <f t="shared" si="42"/>
        <v>0</v>
      </c>
      <c r="AJ51" s="196">
        <f t="shared" si="42"/>
        <v>0</v>
      </c>
      <c r="AK51" s="196">
        <f t="shared" si="42"/>
        <v>0</v>
      </c>
      <c r="AL51" s="196">
        <f t="shared" si="42"/>
        <v>0</v>
      </c>
      <c r="AM51" s="196">
        <f t="shared" si="42"/>
        <v>0</v>
      </c>
      <c r="AN51" s="196">
        <f t="shared" si="42"/>
        <v>0</v>
      </c>
      <c r="AO51" s="196">
        <f t="shared" si="42"/>
        <v>0</v>
      </c>
      <c r="AP51" s="196">
        <f t="shared" si="42"/>
        <v>0</v>
      </c>
      <c r="AQ51" s="196">
        <f t="shared" si="42"/>
        <v>0</v>
      </c>
      <c r="AR51" s="196" t="e">
        <f t="shared" si="42"/>
        <v>#REF!</v>
      </c>
      <c r="AS51" s="196" t="e">
        <f t="shared" si="42"/>
        <v>#REF!</v>
      </c>
      <c r="AT51" s="196" t="e">
        <f t="shared" si="42"/>
        <v>#REF!</v>
      </c>
      <c r="AU51" s="196" t="e">
        <f t="shared" si="42"/>
        <v>#REF!</v>
      </c>
      <c r="AV51" s="196" t="e">
        <f t="shared" si="42"/>
        <v>#REF!</v>
      </c>
      <c r="AW51" s="196" t="e">
        <f t="shared" si="42"/>
        <v>#REF!</v>
      </c>
      <c r="AX51" s="196" t="e">
        <f t="shared" si="42"/>
        <v>#REF!</v>
      </c>
      <c r="AY51" s="196" t="e">
        <f t="shared" si="42"/>
        <v>#REF!</v>
      </c>
      <c r="AZ51" s="196" t="e">
        <f t="shared" si="42"/>
        <v>#REF!</v>
      </c>
      <c r="BA51" s="196" t="e">
        <f t="shared" si="42"/>
        <v>#REF!</v>
      </c>
      <c r="BB51" s="196" t="e">
        <f t="shared" si="42"/>
        <v>#REF!</v>
      </c>
      <c r="BC51" s="196" t="e">
        <f t="shared" si="42"/>
        <v>#REF!</v>
      </c>
      <c r="BD51" s="196" t="e">
        <f t="shared" si="42"/>
        <v>#REF!</v>
      </c>
      <c r="BE51" s="196" t="e">
        <f t="shared" si="42"/>
        <v>#REF!</v>
      </c>
      <c r="BF51" s="196" t="e">
        <f t="shared" si="42"/>
        <v>#REF!</v>
      </c>
      <c r="BG51" s="196" t="e">
        <f t="shared" si="42"/>
        <v>#REF!</v>
      </c>
      <c r="BH51" s="196" t="e">
        <f t="shared" si="42"/>
        <v>#REF!</v>
      </c>
      <c r="BI51" s="196" t="e">
        <f t="shared" si="42"/>
        <v>#REF!</v>
      </c>
      <c r="BJ51" s="196" t="e">
        <f t="shared" si="42"/>
        <v>#REF!</v>
      </c>
      <c r="BK51" s="196" t="e">
        <f t="shared" si="42"/>
        <v>#REF!</v>
      </c>
      <c r="BL51" s="196" t="e">
        <f t="shared" si="42"/>
        <v>#REF!</v>
      </c>
      <c r="BM51" s="196" t="e">
        <f t="shared" si="42"/>
        <v>#REF!</v>
      </c>
      <c r="BN51" s="76"/>
      <c r="BO51" s="76"/>
      <c r="BP51" s="76"/>
      <c r="BQ51" s="76"/>
      <c r="BR51" s="76"/>
      <c r="BS51" s="76"/>
      <c r="BT51" s="76"/>
      <c r="BU51" s="76"/>
      <c r="BV51" s="76"/>
      <c r="BW51" s="76"/>
      <c r="BX51" s="76"/>
      <c r="BY51" s="76"/>
      <c r="BZ51" s="76"/>
      <c r="CA51" s="76"/>
      <c r="CB51" s="76"/>
      <c r="CC51" s="76"/>
      <c r="CD51" s="76"/>
      <c r="CE51" s="76"/>
      <c r="CF51" s="76"/>
      <c r="CG51" s="76"/>
    </row>
    <row r="52" spans="1:85" ht="15.75" customHeight="1" x14ac:dyDescent="0.3">
      <c r="A52" s="76"/>
      <c r="B52" s="76"/>
      <c r="C52" s="76"/>
      <c r="D52" s="76"/>
      <c r="E52" s="239">
        <f t="shared" si="4"/>
        <v>44675</v>
      </c>
      <c r="F52" s="196">
        <f t="shared" si="2"/>
        <v>0</v>
      </c>
      <c r="G52" s="196">
        <f t="shared" ref="G52:BM52" si="43">+IF(SUM($F118:F118)&gt;=G183*$F$5,0,G118)</f>
        <v>0</v>
      </c>
      <c r="H52" s="196">
        <f t="shared" si="43"/>
        <v>0</v>
      </c>
      <c r="I52" s="196">
        <f t="shared" si="43"/>
        <v>0</v>
      </c>
      <c r="J52" s="196">
        <f t="shared" si="43"/>
        <v>0</v>
      </c>
      <c r="K52" s="196">
        <f t="shared" si="43"/>
        <v>0</v>
      </c>
      <c r="L52" s="196">
        <f t="shared" si="43"/>
        <v>0</v>
      </c>
      <c r="M52" s="196">
        <f t="shared" si="43"/>
        <v>0</v>
      </c>
      <c r="N52" s="196">
        <f t="shared" si="43"/>
        <v>0</v>
      </c>
      <c r="O52" s="196">
        <f t="shared" si="43"/>
        <v>0</v>
      </c>
      <c r="P52" s="196">
        <f t="shared" si="43"/>
        <v>0</v>
      </c>
      <c r="Q52" s="196">
        <f t="shared" si="43"/>
        <v>0</v>
      </c>
      <c r="R52" s="196">
        <f t="shared" si="43"/>
        <v>0</v>
      </c>
      <c r="S52" s="196">
        <f t="shared" si="43"/>
        <v>0</v>
      </c>
      <c r="T52" s="196">
        <f t="shared" si="43"/>
        <v>0</v>
      </c>
      <c r="U52" s="196">
        <f t="shared" si="43"/>
        <v>0</v>
      </c>
      <c r="V52" s="196">
        <f t="shared" si="43"/>
        <v>0</v>
      </c>
      <c r="W52" s="196">
        <f t="shared" si="43"/>
        <v>0</v>
      </c>
      <c r="X52" s="196">
        <f t="shared" si="43"/>
        <v>0</v>
      </c>
      <c r="Y52" s="196">
        <f t="shared" si="43"/>
        <v>0</v>
      </c>
      <c r="Z52" s="196">
        <f t="shared" si="43"/>
        <v>0</v>
      </c>
      <c r="AA52" s="196">
        <f t="shared" si="43"/>
        <v>0</v>
      </c>
      <c r="AB52" s="196">
        <f t="shared" si="43"/>
        <v>0</v>
      </c>
      <c r="AC52" s="196">
        <f t="shared" si="43"/>
        <v>0</v>
      </c>
      <c r="AD52" s="196">
        <f t="shared" si="43"/>
        <v>0</v>
      </c>
      <c r="AE52" s="196">
        <f t="shared" si="43"/>
        <v>0</v>
      </c>
      <c r="AF52" s="196">
        <f t="shared" si="43"/>
        <v>0</v>
      </c>
      <c r="AG52" s="196">
        <f t="shared" si="43"/>
        <v>0</v>
      </c>
      <c r="AH52" s="196">
        <f t="shared" si="43"/>
        <v>0</v>
      </c>
      <c r="AI52" s="196">
        <f t="shared" si="43"/>
        <v>0</v>
      </c>
      <c r="AJ52" s="196">
        <f t="shared" si="43"/>
        <v>0</v>
      </c>
      <c r="AK52" s="196">
        <f t="shared" si="43"/>
        <v>0</v>
      </c>
      <c r="AL52" s="196">
        <f t="shared" si="43"/>
        <v>0</v>
      </c>
      <c r="AM52" s="196">
        <f t="shared" si="43"/>
        <v>0</v>
      </c>
      <c r="AN52" s="196">
        <f t="shared" si="43"/>
        <v>0</v>
      </c>
      <c r="AO52" s="196">
        <f t="shared" si="43"/>
        <v>0</v>
      </c>
      <c r="AP52" s="196">
        <f t="shared" si="43"/>
        <v>0</v>
      </c>
      <c r="AQ52" s="196">
        <f t="shared" si="43"/>
        <v>0</v>
      </c>
      <c r="AR52" s="196">
        <f t="shared" si="43"/>
        <v>0</v>
      </c>
      <c r="AS52" s="196" t="e">
        <f t="shared" si="43"/>
        <v>#REF!</v>
      </c>
      <c r="AT52" s="196" t="e">
        <f t="shared" si="43"/>
        <v>#REF!</v>
      </c>
      <c r="AU52" s="196" t="e">
        <f t="shared" si="43"/>
        <v>#REF!</v>
      </c>
      <c r="AV52" s="196" t="e">
        <f t="shared" si="43"/>
        <v>#REF!</v>
      </c>
      <c r="AW52" s="196" t="e">
        <f t="shared" si="43"/>
        <v>#REF!</v>
      </c>
      <c r="AX52" s="196" t="e">
        <f t="shared" si="43"/>
        <v>#REF!</v>
      </c>
      <c r="AY52" s="196" t="e">
        <f t="shared" si="43"/>
        <v>#REF!</v>
      </c>
      <c r="AZ52" s="196" t="e">
        <f t="shared" si="43"/>
        <v>#REF!</v>
      </c>
      <c r="BA52" s="196" t="e">
        <f t="shared" si="43"/>
        <v>#REF!</v>
      </c>
      <c r="BB52" s="196" t="e">
        <f t="shared" si="43"/>
        <v>#REF!</v>
      </c>
      <c r="BC52" s="196" t="e">
        <f t="shared" si="43"/>
        <v>#REF!</v>
      </c>
      <c r="BD52" s="196" t="e">
        <f t="shared" si="43"/>
        <v>#REF!</v>
      </c>
      <c r="BE52" s="196" t="e">
        <f t="shared" si="43"/>
        <v>#REF!</v>
      </c>
      <c r="BF52" s="196" t="e">
        <f t="shared" si="43"/>
        <v>#REF!</v>
      </c>
      <c r="BG52" s="196" t="e">
        <f t="shared" si="43"/>
        <v>#REF!</v>
      </c>
      <c r="BH52" s="196" t="e">
        <f t="shared" si="43"/>
        <v>#REF!</v>
      </c>
      <c r="BI52" s="196" t="e">
        <f t="shared" si="43"/>
        <v>#REF!</v>
      </c>
      <c r="BJ52" s="196" t="e">
        <f t="shared" si="43"/>
        <v>#REF!</v>
      </c>
      <c r="BK52" s="196" t="e">
        <f t="shared" si="43"/>
        <v>#REF!</v>
      </c>
      <c r="BL52" s="196" t="e">
        <f t="shared" si="43"/>
        <v>#REF!</v>
      </c>
      <c r="BM52" s="196" t="e">
        <f t="shared" si="43"/>
        <v>#REF!</v>
      </c>
      <c r="BN52" s="76"/>
      <c r="BO52" s="76"/>
      <c r="BP52" s="76"/>
      <c r="BQ52" s="76"/>
      <c r="BR52" s="76"/>
      <c r="BS52" s="76"/>
      <c r="BT52" s="76"/>
      <c r="BU52" s="76"/>
      <c r="BV52" s="76"/>
      <c r="BW52" s="76"/>
      <c r="BX52" s="76"/>
      <c r="BY52" s="76"/>
      <c r="BZ52" s="76"/>
      <c r="CA52" s="76"/>
      <c r="CB52" s="76"/>
      <c r="CC52" s="76"/>
      <c r="CD52" s="76"/>
      <c r="CE52" s="76"/>
      <c r="CF52" s="76"/>
      <c r="CG52" s="76"/>
    </row>
    <row r="53" spans="1:85" ht="15.75" customHeight="1" x14ac:dyDescent="0.3">
      <c r="A53" s="76"/>
      <c r="B53" s="76"/>
      <c r="C53" s="76"/>
      <c r="D53" s="76"/>
      <c r="E53" s="239">
        <f t="shared" si="4"/>
        <v>44706</v>
      </c>
      <c r="F53" s="196">
        <f t="shared" si="2"/>
        <v>0</v>
      </c>
      <c r="G53" s="196">
        <f t="shared" ref="G53:BM53" si="44">+IF(SUM($F119:F119)&gt;=G184*$F$5,0,G119)</f>
        <v>0</v>
      </c>
      <c r="H53" s="196">
        <f t="shared" si="44"/>
        <v>0</v>
      </c>
      <c r="I53" s="196">
        <f t="shared" si="44"/>
        <v>0</v>
      </c>
      <c r="J53" s="196">
        <f t="shared" si="44"/>
        <v>0</v>
      </c>
      <c r="K53" s="196">
        <f t="shared" si="44"/>
        <v>0</v>
      </c>
      <c r="L53" s="196">
        <f t="shared" si="44"/>
        <v>0</v>
      </c>
      <c r="M53" s="196">
        <f t="shared" si="44"/>
        <v>0</v>
      </c>
      <c r="N53" s="196">
        <f t="shared" si="44"/>
        <v>0</v>
      </c>
      <c r="O53" s="196">
        <f t="shared" si="44"/>
        <v>0</v>
      </c>
      <c r="P53" s="196">
        <f t="shared" si="44"/>
        <v>0</v>
      </c>
      <c r="Q53" s="196">
        <f t="shared" si="44"/>
        <v>0</v>
      </c>
      <c r="R53" s="196">
        <f t="shared" si="44"/>
        <v>0</v>
      </c>
      <c r="S53" s="196">
        <f t="shared" si="44"/>
        <v>0</v>
      </c>
      <c r="T53" s="196">
        <f t="shared" si="44"/>
        <v>0</v>
      </c>
      <c r="U53" s="196">
        <f t="shared" si="44"/>
        <v>0</v>
      </c>
      <c r="V53" s="196">
        <f t="shared" si="44"/>
        <v>0</v>
      </c>
      <c r="W53" s="196">
        <f t="shared" si="44"/>
        <v>0</v>
      </c>
      <c r="X53" s="196">
        <f t="shared" si="44"/>
        <v>0</v>
      </c>
      <c r="Y53" s="196">
        <f t="shared" si="44"/>
        <v>0</v>
      </c>
      <c r="Z53" s="196">
        <f t="shared" si="44"/>
        <v>0</v>
      </c>
      <c r="AA53" s="196">
        <f t="shared" si="44"/>
        <v>0</v>
      </c>
      <c r="AB53" s="196">
        <f t="shared" si="44"/>
        <v>0</v>
      </c>
      <c r="AC53" s="196">
        <f t="shared" si="44"/>
        <v>0</v>
      </c>
      <c r="AD53" s="196">
        <f t="shared" si="44"/>
        <v>0</v>
      </c>
      <c r="AE53" s="196">
        <f t="shared" si="44"/>
        <v>0</v>
      </c>
      <c r="AF53" s="196">
        <f t="shared" si="44"/>
        <v>0</v>
      </c>
      <c r="AG53" s="196">
        <f t="shared" si="44"/>
        <v>0</v>
      </c>
      <c r="AH53" s="196">
        <f t="shared" si="44"/>
        <v>0</v>
      </c>
      <c r="AI53" s="196">
        <f t="shared" si="44"/>
        <v>0</v>
      </c>
      <c r="AJ53" s="196">
        <f t="shared" si="44"/>
        <v>0</v>
      </c>
      <c r="AK53" s="196">
        <f t="shared" si="44"/>
        <v>0</v>
      </c>
      <c r="AL53" s="196">
        <f t="shared" si="44"/>
        <v>0</v>
      </c>
      <c r="AM53" s="196">
        <f t="shared" si="44"/>
        <v>0</v>
      </c>
      <c r="AN53" s="196">
        <f t="shared" si="44"/>
        <v>0</v>
      </c>
      <c r="AO53" s="196">
        <f t="shared" si="44"/>
        <v>0</v>
      </c>
      <c r="AP53" s="196">
        <f t="shared" si="44"/>
        <v>0</v>
      </c>
      <c r="AQ53" s="196">
        <f t="shared" si="44"/>
        <v>0</v>
      </c>
      <c r="AR53" s="196">
        <f t="shared" si="44"/>
        <v>0</v>
      </c>
      <c r="AS53" s="196">
        <f t="shared" si="44"/>
        <v>0</v>
      </c>
      <c r="AT53" s="196" t="e">
        <f t="shared" si="44"/>
        <v>#REF!</v>
      </c>
      <c r="AU53" s="196" t="e">
        <f t="shared" si="44"/>
        <v>#REF!</v>
      </c>
      <c r="AV53" s="196" t="e">
        <f t="shared" si="44"/>
        <v>#REF!</v>
      </c>
      <c r="AW53" s="196" t="e">
        <f t="shared" si="44"/>
        <v>#REF!</v>
      </c>
      <c r="AX53" s="196" t="e">
        <f t="shared" si="44"/>
        <v>#REF!</v>
      </c>
      <c r="AY53" s="196" t="e">
        <f t="shared" si="44"/>
        <v>#REF!</v>
      </c>
      <c r="AZ53" s="196" t="e">
        <f t="shared" si="44"/>
        <v>#REF!</v>
      </c>
      <c r="BA53" s="196" t="e">
        <f t="shared" si="44"/>
        <v>#REF!</v>
      </c>
      <c r="BB53" s="196" t="e">
        <f t="shared" si="44"/>
        <v>#REF!</v>
      </c>
      <c r="BC53" s="196" t="e">
        <f t="shared" si="44"/>
        <v>#REF!</v>
      </c>
      <c r="BD53" s="196" t="e">
        <f t="shared" si="44"/>
        <v>#REF!</v>
      </c>
      <c r="BE53" s="196" t="e">
        <f t="shared" si="44"/>
        <v>#REF!</v>
      </c>
      <c r="BF53" s="196" t="e">
        <f t="shared" si="44"/>
        <v>#REF!</v>
      </c>
      <c r="BG53" s="196" t="e">
        <f t="shared" si="44"/>
        <v>#REF!</v>
      </c>
      <c r="BH53" s="196" t="e">
        <f t="shared" si="44"/>
        <v>#REF!</v>
      </c>
      <c r="BI53" s="196" t="e">
        <f t="shared" si="44"/>
        <v>#REF!</v>
      </c>
      <c r="BJ53" s="196" t="e">
        <f t="shared" si="44"/>
        <v>#REF!</v>
      </c>
      <c r="BK53" s="196" t="e">
        <f t="shared" si="44"/>
        <v>#REF!</v>
      </c>
      <c r="BL53" s="196" t="e">
        <f t="shared" si="44"/>
        <v>#REF!</v>
      </c>
      <c r="BM53" s="196" t="e">
        <f t="shared" si="44"/>
        <v>#REF!</v>
      </c>
      <c r="BN53" s="76"/>
      <c r="BO53" s="76"/>
      <c r="BP53" s="76"/>
      <c r="BQ53" s="76"/>
      <c r="BR53" s="76"/>
      <c r="BS53" s="76"/>
      <c r="BT53" s="76"/>
      <c r="BU53" s="76"/>
      <c r="BV53" s="76"/>
      <c r="BW53" s="76"/>
      <c r="BX53" s="76"/>
      <c r="BY53" s="76"/>
      <c r="BZ53" s="76"/>
      <c r="CA53" s="76"/>
      <c r="CB53" s="76"/>
      <c r="CC53" s="76"/>
      <c r="CD53" s="76"/>
      <c r="CE53" s="76"/>
      <c r="CF53" s="76"/>
      <c r="CG53" s="76"/>
    </row>
    <row r="54" spans="1:85" ht="15.75" customHeight="1" x14ac:dyDescent="0.3">
      <c r="A54" s="76"/>
      <c r="B54" s="76"/>
      <c r="C54" s="76"/>
      <c r="D54" s="76"/>
      <c r="E54" s="239">
        <f t="shared" si="4"/>
        <v>44737</v>
      </c>
      <c r="F54" s="196">
        <f t="shared" si="2"/>
        <v>0</v>
      </c>
      <c r="G54" s="196">
        <f t="shared" ref="G54:BM54" si="45">+IF(SUM($F120:F120)&gt;=G185*$F$5,0,G120)</f>
        <v>0</v>
      </c>
      <c r="H54" s="196">
        <f t="shared" si="45"/>
        <v>0</v>
      </c>
      <c r="I54" s="196">
        <f t="shared" si="45"/>
        <v>0</v>
      </c>
      <c r="J54" s="196">
        <f t="shared" si="45"/>
        <v>0</v>
      </c>
      <c r="K54" s="196">
        <f t="shared" si="45"/>
        <v>0</v>
      </c>
      <c r="L54" s="196">
        <f t="shared" si="45"/>
        <v>0</v>
      </c>
      <c r="M54" s="196">
        <f t="shared" si="45"/>
        <v>0</v>
      </c>
      <c r="N54" s="196">
        <f t="shared" si="45"/>
        <v>0</v>
      </c>
      <c r="O54" s="196">
        <f t="shared" si="45"/>
        <v>0</v>
      </c>
      <c r="P54" s="196">
        <f t="shared" si="45"/>
        <v>0</v>
      </c>
      <c r="Q54" s="196">
        <f t="shared" si="45"/>
        <v>0</v>
      </c>
      <c r="R54" s="196">
        <f t="shared" si="45"/>
        <v>0</v>
      </c>
      <c r="S54" s="196">
        <f t="shared" si="45"/>
        <v>0</v>
      </c>
      <c r="T54" s="196">
        <f t="shared" si="45"/>
        <v>0</v>
      </c>
      <c r="U54" s="196">
        <f t="shared" si="45"/>
        <v>0</v>
      </c>
      <c r="V54" s="196">
        <f t="shared" si="45"/>
        <v>0</v>
      </c>
      <c r="W54" s="196">
        <f t="shared" si="45"/>
        <v>0</v>
      </c>
      <c r="X54" s="196">
        <f t="shared" si="45"/>
        <v>0</v>
      </c>
      <c r="Y54" s="196">
        <f t="shared" si="45"/>
        <v>0</v>
      </c>
      <c r="Z54" s="196">
        <f t="shared" si="45"/>
        <v>0</v>
      </c>
      <c r="AA54" s="196">
        <f t="shared" si="45"/>
        <v>0</v>
      </c>
      <c r="AB54" s="196">
        <f t="shared" si="45"/>
        <v>0</v>
      </c>
      <c r="AC54" s="196">
        <f t="shared" si="45"/>
        <v>0</v>
      </c>
      <c r="AD54" s="196">
        <f t="shared" si="45"/>
        <v>0</v>
      </c>
      <c r="AE54" s="196">
        <f t="shared" si="45"/>
        <v>0</v>
      </c>
      <c r="AF54" s="196">
        <f t="shared" si="45"/>
        <v>0</v>
      </c>
      <c r="AG54" s="196">
        <f t="shared" si="45"/>
        <v>0</v>
      </c>
      <c r="AH54" s="196">
        <f t="shared" si="45"/>
        <v>0</v>
      </c>
      <c r="AI54" s="196">
        <f t="shared" si="45"/>
        <v>0</v>
      </c>
      <c r="AJ54" s="196">
        <f t="shared" si="45"/>
        <v>0</v>
      </c>
      <c r="AK54" s="196">
        <f t="shared" si="45"/>
        <v>0</v>
      </c>
      <c r="AL54" s="196">
        <f t="shared" si="45"/>
        <v>0</v>
      </c>
      <c r="AM54" s="196">
        <f t="shared" si="45"/>
        <v>0</v>
      </c>
      <c r="AN54" s="196">
        <f t="shared" si="45"/>
        <v>0</v>
      </c>
      <c r="AO54" s="196">
        <f t="shared" si="45"/>
        <v>0</v>
      </c>
      <c r="AP54" s="196">
        <f t="shared" si="45"/>
        <v>0</v>
      </c>
      <c r="AQ54" s="196">
        <f t="shared" si="45"/>
        <v>0</v>
      </c>
      <c r="AR54" s="196">
        <f t="shared" si="45"/>
        <v>0</v>
      </c>
      <c r="AS54" s="196">
        <f t="shared" si="45"/>
        <v>0</v>
      </c>
      <c r="AT54" s="196">
        <f t="shared" si="45"/>
        <v>0</v>
      </c>
      <c r="AU54" s="196" t="e">
        <f t="shared" si="45"/>
        <v>#REF!</v>
      </c>
      <c r="AV54" s="196" t="e">
        <f t="shared" si="45"/>
        <v>#REF!</v>
      </c>
      <c r="AW54" s="196" t="e">
        <f t="shared" si="45"/>
        <v>#REF!</v>
      </c>
      <c r="AX54" s="196" t="e">
        <f t="shared" si="45"/>
        <v>#REF!</v>
      </c>
      <c r="AY54" s="196" t="e">
        <f t="shared" si="45"/>
        <v>#REF!</v>
      </c>
      <c r="AZ54" s="196" t="e">
        <f t="shared" si="45"/>
        <v>#REF!</v>
      </c>
      <c r="BA54" s="196" t="e">
        <f t="shared" si="45"/>
        <v>#REF!</v>
      </c>
      <c r="BB54" s="196" t="e">
        <f t="shared" si="45"/>
        <v>#REF!</v>
      </c>
      <c r="BC54" s="196" t="e">
        <f t="shared" si="45"/>
        <v>#REF!</v>
      </c>
      <c r="BD54" s="196" t="e">
        <f t="shared" si="45"/>
        <v>#REF!</v>
      </c>
      <c r="BE54" s="196" t="e">
        <f t="shared" si="45"/>
        <v>#REF!</v>
      </c>
      <c r="BF54" s="196" t="e">
        <f t="shared" si="45"/>
        <v>#REF!</v>
      </c>
      <c r="BG54" s="196" t="e">
        <f t="shared" si="45"/>
        <v>#REF!</v>
      </c>
      <c r="BH54" s="196" t="e">
        <f t="shared" si="45"/>
        <v>#REF!</v>
      </c>
      <c r="BI54" s="196" t="e">
        <f t="shared" si="45"/>
        <v>#REF!</v>
      </c>
      <c r="BJ54" s="196" t="e">
        <f t="shared" si="45"/>
        <v>#REF!</v>
      </c>
      <c r="BK54" s="196" t="e">
        <f t="shared" si="45"/>
        <v>#REF!</v>
      </c>
      <c r="BL54" s="196" t="e">
        <f t="shared" si="45"/>
        <v>#REF!</v>
      </c>
      <c r="BM54" s="196" t="e">
        <f t="shared" si="45"/>
        <v>#REF!</v>
      </c>
      <c r="BN54" s="76"/>
      <c r="BO54" s="76"/>
      <c r="BP54" s="76"/>
      <c r="BQ54" s="76"/>
      <c r="BR54" s="76"/>
      <c r="BS54" s="76"/>
      <c r="BT54" s="76"/>
      <c r="BU54" s="76"/>
      <c r="BV54" s="76"/>
      <c r="BW54" s="76"/>
      <c r="BX54" s="76"/>
      <c r="BY54" s="76"/>
      <c r="BZ54" s="76"/>
      <c r="CA54" s="76"/>
      <c r="CB54" s="76"/>
      <c r="CC54" s="76"/>
      <c r="CD54" s="76"/>
      <c r="CE54" s="76"/>
      <c r="CF54" s="76"/>
      <c r="CG54" s="76"/>
    </row>
    <row r="55" spans="1:85" ht="15.75" customHeight="1" x14ac:dyDescent="0.3">
      <c r="A55" s="76"/>
      <c r="B55" s="76"/>
      <c r="C55" s="76"/>
      <c r="D55" s="76"/>
      <c r="E55" s="239">
        <f t="shared" si="4"/>
        <v>44768</v>
      </c>
      <c r="F55" s="196">
        <f t="shared" si="2"/>
        <v>0</v>
      </c>
      <c r="G55" s="196">
        <f t="shared" ref="G55:BM55" si="46">+IF(SUM($F121:F121)&gt;=G186*$F$5,0,G121)</f>
        <v>0</v>
      </c>
      <c r="H55" s="196">
        <f t="shared" si="46"/>
        <v>0</v>
      </c>
      <c r="I55" s="196">
        <f t="shared" si="46"/>
        <v>0</v>
      </c>
      <c r="J55" s="196">
        <f t="shared" si="46"/>
        <v>0</v>
      </c>
      <c r="K55" s="196">
        <f t="shared" si="46"/>
        <v>0</v>
      </c>
      <c r="L55" s="196">
        <f t="shared" si="46"/>
        <v>0</v>
      </c>
      <c r="M55" s="196">
        <f t="shared" si="46"/>
        <v>0</v>
      </c>
      <c r="N55" s="196">
        <f t="shared" si="46"/>
        <v>0</v>
      </c>
      <c r="O55" s="196">
        <f t="shared" si="46"/>
        <v>0</v>
      </c>
      <c r="P55" s="196">
        <f t="shared" si="46"/>
        <v>0</v>
      </c>
      <c r="Q55" s="196">
        <f t="shared" si="46"/>
        <v>0</v>
      </c>
      <c r="R55" s="196">
        <f t="shared" si="46"/>
        <v>0</v>
      </c>
      <c r="S55" s="196">
        <f t="shared" si="46"/>
        <v>0</v>
      </c>
      <c r="T55" s="196">
        <f t="shared" si="46"/>
        <v>0</v>
      </c>
      <c r="U55" s="196">
        <f t="shared" si="46"/>
        <v>0</v>
      </c>
      <c r="V55" s="196">
        <f t="shared" si="46"/>
        <v>0</v>
      </c>
      <c r="W55" s="196">
        <f t="shared" si="46"/>
        <v>0</v>
      </c>
      <c r="X55" s="196">
        <f t="shared" si="46"/>
        <v>0</v>
      </c>
      <c r="Y55" s="196">
        <f t="shared" si="46"/>
        <v>0</v>
      </c>
      <c r="Z55" s="196">
        <f t="shared" si="46"/>
        <v>0</v>
      </c>
      <c r="AA55" s="196">
        <f t="shared" si="46"/>
        <v>0</v>
      </c>
      <c r="AB55" s="196">
        <f t="shared" si="46"/>
        <v>0</v>
      </c>
      <c r="AC55" s="196">
        <f t="shared" si="46"/>
        <v>0</v>
      </c>
      <c r="AD55" s="196">
        <f t="shared" si="46"/>
        <v>0</v>
      </c>
      <c r="AE55" s="196">
        <f t="shared" si="46"/>
        <v>0</v>
      </c>
      <c r="AF55" s="196">
        <f t="shared" si="46"/>
        <v>0</v>
      </c>
      <c r="AG55" s="196">
        <f t="shared" si="46"/>
        <v>0</v>
      </c>
      <c r="AH55" s="196">
        <f t="shared" si="46"/>
        <v>0</v>
      </c>
      <c r="AI55" s="196">
        <f t="shared" si="46"/>
        <v>0</v>
      </c>
      <c r="AJ55" s="196">
        <f t="shared" si="46"/>
        <v>0</v>
      </c>
      <c r="AK55" s="196">
        <f t="shared" si="46"/>
        <v>0</v>
      </c>
      <c r="AL55" s="196">
        <f t="shared" si="46"/>
        <v>0</v>
      </c>
      <c r="AM55" s="196">
        <f t="shared" si="46"/>
        <v>0</v>
      </c>
      <c r="AN55" s="196">
        <f t="shared" si="46"/>
        <v>0</v>
      </c>
      <c r="AO55" s="196">
        <f t="shared" si="46"/>
        <v>0</v>
      </c>
      <c r="AP55" s="196">
        <f t="shared" si="46"/>
        <v>0</v>
      </c>
      <c r="AQ55" s="196">
        <f t="shared" si="46"/>
        <v>0</v>
      </c>
      <c r="AR55" s="196">
        <f t="shared" si="46"/>
        <v>0</v>
      </c>
      <c r="AS55" s="196">
        <f t="shared" si="46"/>
        <v>0</v>
      </c>
      <c r="AT55" s="196">
        <f t="shared" si="46"/>
        <v>0</v>
      </c>
      <c r="AU55" s="196">
        <f t="shared" si="46"/>
        <v>0</v>
      </c>
      <c r="AV55" s="196" t="e">
        <f t="shared" si="46"/>
        <v>#REF!</v>
      </c>
      <c r="AW55" s="196" t="e">
        <f t="shared" si="46"/>
        <v>#REF!</v>
      </c>
      <c r="AX55" s="196" t="e">
        <f t="shared" si="46"/>
        <v>#REF!</v>
      </c>
      <c r="AY55" s="196" t="e">
        <f t="shared" si="46"/>
        <v>#REF!</v>
      </c>
      <c r="AZ55" s="196" t="e">
        <f t="shared" si="46"/>
        <v>#REF!</v>
      </c>
      <c r="BA55" s="196" t="e">
        <f t="shared" si="46"/>
        <v>#REF!</v>
      </c>
      <c r="BB55" s="196" t="e">
        <f t="shared" si="46"/>
        <v>#REF!</v>
      </c>
      <c r="BC55" s="196" t="e">
        <f t="shared" si="46"/>
        <v>#REF!</v>
      </c>
      <c r="BD55" s="196" t="e">
        <f t="shared" si="46"/>
        <v>#REF!</v>
      </c>
      <c r="BE55" s="196" t="e">
        <f t="shared" si="46"/>
        <v>#REF!</v>
      </c>
      <c r="BF55" s="196" t="e">
        <f t="shared" si="46"/>
        <v>#REF!</v>
      </c>
      <c r="BG55" s="196" t="e">
        <f t="shared" si="46"/>
        <v>#REF!</v>
      </c>
      <c r="BH55" s="196" t="e">
        <f t="shared" si="46"/>
        <v>#REF!</v>
      </c>
      <c r="BI55" s="196" t="e">
        <f t="shared" si="46"/>
        <v>#REF!</v>
      </c>
      <c r="BJ55" s="196" t="e">
        <f t="shared" si="46"/>
        <v>#REF!</v>
      </c>
      <c r="BK55" s="196" t="e">
        <f t="shared" si="46"/>
        <v>#REF!</v>
      </c>
      <c r="BL55" s="196" t="e">
        <f t="shared" si="46"/>
        <v>#REF!</v>
      </c>
      <c r="BM55" s="196" t="e">
        <f t="shared" si="46"/>
        <v>#REF!</v>
      </c>
      <c r="BN55" s="76"/>
      <c r="BO55" s="76"/>
      <c r="BP55" s="76"/>
      <c r="BQ55" s="76"/>
      <c r="BR55" s="76"/>
      <c r="BS55" s="76"/>
      <c r="BT55" s="76"/>
      <c r="BU55" s="76"/>
      <c r="BV55" s="76"/>
      <c r="BW55" s="76"/>
      <c r="BX55" s="76"/>
      <c r="BY55" s="76"/>
      <c r="BZ55" s="76"/>
      <c r="CA55" s="76"/>
      <c r="CB55" s="76"/>
      <c r="CC55" s="76"/>
      <c r="CD55" s="76"/>
      <c r="CE55" s="76"/>
      <c r="CF55" s="76"/>
      <c r="CG55" s="76"/>
    </row>
    <row r="56" spans="1:85" ht="15.75" customHeight="1" x14ac:dyDescent="0.3">
      <c r="A56" s="76"/>
      <c r="B56" s="76"/>
      <c r="C56" s="76"/>
      <c r="D56" s="76"/>
      <c r="E56" s="239">
        <f t="shared" si="4"/>
        <v>44799</v>
      </c>
      <c r="F56" s="196">
        <f t="shared" si="2"/>
        <v>0</v>
      </c>
      <c r="G56" s="196">
        <f t="shared" ref="G56:BM56" si="47">+IF(SUM($F122:F122)&gt;=G187*$F$5,0,G122)</f>
        <v>0</v>
      </c>
      <c r="H56" s="196">
        <f t="shared" si="47"/>
        <v>0</v>
      </c>
      <c r="I56" s="196">
        <f t="shared" si="47"/>
        <v>0</v>
      </c>
      <c r="J56" s="196">
        <f t="shared" si="47"/>
        <v>0</v>
      </c>
      <c r="K56" s="196">
        <f t="shared" si="47"/>
        <v>0</v>
      </c>
      <c r="L56" s="196">
        <f t="shared" si="47"/>
        <v>0</v>
      </c>
      <c r="M56" s="196">
        <f t="shared" si="47"/>
        <v>0</v>
      </c>
      <c r="N56" s="196">
        <f t="shared" si="47"/>
        <v>0</v>
      </c>
      <c r="O56" s="196">
        <f t="shared" si="47"/>
        <v>0</v>
      </c>
      <c r="P56" s="196">
        <f t="shared" si="47"/>
        <v>0</v>
      </c>
      <c r="Q56" s="196">
        <f t="shared" si="47"/>
        <v>0</v>
      </c>
      <c r="R56" s="196">
        <f t="shared" si="47"/>
        <v>0</v>
      </c>
      <c r="S56" s="196">
        <f t="shared" si="47"/>
        <v>0</v>
      </c>
      <c r="T56" s="196">
        <f t="shared" si="47"/>
        <v>0</v>
      </c>
      <c r="U56" s="196">
        <f t="shared" si="47"/>
        <v>0</v>
      </c>
      <c r="V56" s="196">
        <f t="shared" si="47"/>
        <v>0</v>
      </c>
      <c r="W56" s="196">
        <f t="shared" si="47"/>
        <v>0</v>
      </c>
      <c r="X56" s="196">
        <f t="shared" si="47"/>
        <v>0</v>
      </c>
      <c r="Y56" s="196">
        <f t="shared" si="47"/>
        <v>0</v>
      </c>
      <c r="Z56" s="196">
        <f t="shared" si="47"/>
        <v>0</v>
      </c>
      <c r="AA56" s="196">
        <f t="shared" si="47"/>
        <v>0</v>
      </c>
      <c r="AB56" s="196">
        <f t="shared" si="47"/>
        <v>0</v>
      </c>
      <c r="AC56" s="196">
        <f t="shared" si="47"/>
        <v>0</v>
      </c>
      <c r="AD56" s="196">
        <f t="shared" si="47"/>
        <v>0</v>
      </c>
      <c r="AE56" s="196">
        <f t="shared" si="47"/>
        <v>0</v>
      </c>
      <c r="AF56" s="196">
        <f t="shared" si="47"/>
        <v>0</v>
      </c>
      <c r="AG56" s="196">
        <f t="shared" si="47"/>
        <v>0</v>
      </c>
      <c r="AH56" s="196">
        <f t="shared" si="47"/>
        <v>0</v>
      </c>
      <c r="AI56" s="196">
        <f t="shared" si="47"/>
        <v>0</v>
      </c>
      <c r="AJ56" s="196">
        <f t="shared" si="47"/>
        <v>0</v>
      </c>
      <c r="AK56" s="196">
        <f t="shared" si="47"/>
        <v>0</v>
      </c>
      <c r="AL56" s="196">
        <f t="shared" si="47"/>
        <v>0</v>
      </c>
      <c r="AM56" s="196">
        <f t="shared" si="47"/>
        <v>0</v>
      </c>
      <c r="AN56" s="196">
        <f t="shared" si="47"/>
        <v>0</v>
      </c>
      <c r="AO56" s="196">
        <f t="shared" si="47"/>
        <v>0</v>
      </c>
      <c r="AP56" s="196">
        <f t="shared" si="47"/>
        <v>0</v>
      </c>
      <c r="AQ56" s="196">
        <f t="shared" si="47"/>
        <v>0</v>
      </c>
      <c r="AR56" s="196">
        <f t="shared" si="47"/>
        <v>0</v>
      </c>
      <c r="AS56" s="196">
        <f t="shared" si="47"/>
        <v>0</v>
      </c>
      <c r="AT56" s="196">
        <f t="shared" si="47"/>
        <v>0</v>
      </c>
      <c r="AU56" s="196">
        <f t="shared" si="47"/>
        <v>0</v>
      </c>
      <c r="AV56" s="196">
        <f t="shared" si="47"/>
        <v>0</v>
      </c>
      <c r="AW56" s="196" t="e">
        <f t="shared" si="47"/>
        <v>#REF!</v>
      </c>
      <c r="AX56" s="196" t="e">
        <f t="shared" si="47"/>
        <v>#REF!</v>
      </c>
      <c r="AY56" s="196" t="e">
        <f t="shared" si="47"/>
        <v>#REF!</v>
      </c>
      <c r="AZ56" s="196" t="e">
        <f t="shared" si="47"/>
        <v>#REF!</v>
      </c>
      <c r="BA56" s="196" t="e">
        <f t="shared" si="47"/>
        <v>#REF!</v>
      </c>
      <c r="BB56" s="196" t="e">
        <f t="shared" si="47"/>
        <v>#REF!</v>
      </c>
      <c r="BC56" s="196" t="e">
        <f t="shared" si="47"/>
        <v>#REF!</v>
      </c>
      <c r="BD56" s="196" t="e">
        <f t="shared" si="47"/>
        <v>#REF!</v>
      </c>
      <c r="BE56" s="196" t="e">
        <f t="shared" si="47"/>
        <v>#REF!</v>
      </c>
      <c r="BF56" s="196" t="e">
        <f t="shared" si="47"/>
        <v>#REF!</v>
      </c>
      <c r="BG56" s="196" t="e">
        <f t="shared" si="47"/>
        <v>#REF!</v>
      </c>
      <c r="BH56" s="196" t="e">
        <f t="shared" si="47"/>
        <v>#REF!</v>
      </c>
      <c r="BI56" s="196" t="e">
        <f t="shared" si="47"/>
        <v>#REF!</v>
      </c>
      <c r="BJ56" s="196" t="e">
        <f t="shared" si="47"/>
        <v>#REF!</v>
      </c>
      <c r="BK56" s="196" t="e">
        <f t="shared" si="47"/>
        <v>#REF!</v>
      </c>
      <c r="BL56" s="196" t="e">
        <f t="shared" si="47"/>
        <v>#REF!</v>
      </c>
      <c r="BM56" s="196" t="e">
        <f t="shared" si="47"/>
        <v>#REF!</v>
      </c>
      <c r="BN56" s="76"/>
      <c r="BO56" s="76"/>
      <c r="BP56" s="76"/>
      <c r="BQ56" s="76"/>
      <c r="BR56" s="76"/>
      <c r="BS56" s="76"/>
      <c r="BT56" s="76"/>
      <c r="BU56" s="76"/>
      <c r="BV56" s="76"/>
      <c r="BW56" s="76"/>
      <c r="BX56" s="76"/>
      <c r="BY56" s="76"/>
      <c r="BZ56" s="76"/>
      <c r="CA56" s="76"/>
      <c r="CB56" s="76"/>
      <c r="CC56" s="76"/>
      <c r="CD56" s="76"/>
      <c r="CE56" s="76"/>
      <c r="CF56" s="76"/>
      <c r="CG56" s="76"/>
    </row>
    <row r="57" spans="1:85" ht="15.75" customHeight="1" x14ac:dyDescent="0.3">
      <c r="A57" s="76"/>
      <c r="B57" s="76"/>
      <c r="C57" s="76"/>
      <c r="D57" s="76"/>
      <c r="E57" s="239">
        <f t="shared" si="4"/>
        <v>44830</v>
      </c>
      <c r="F57" s="196">
        <f t="shared" si="2"/>
        <v>0</v>
      </c>
      <c r="G57" s="196">
        <f t="shared" ref="G57:BM57" si="48">+IF(SUM($F123:F123)&gt;=G188*$F$5,0,G123)</f>
        <v>0</v>
      </c>
      <c r="H57" s="196">
        <f t="shared" si="48"/>
        <v>0</v>
      </c>
      <c r="I57" s="196">
        <f t="shared" si="48"/>
        <v>0</v>
      </c>
      <c r="J57" s="196">
        <f t="shared" si="48"/>
        <v>0</v>
      </c>
      <c r="K57" s="196">
        <f t="shared" si="48"/>
        <v>0</v>
      </c>
      <c r="L57" s="196">
        <f t="shared" si="48"/>
        <v>0</v>
      </c>
      <c r="M57" s="196">
        <f t="shared" si="48"/>
        <v>0</v>
      </c>
      <c r="N57" s="196">
        <f t="shared" si="48"/>
        <v>0</v>
      </c>
      <c r="O57" s="196">
        <f t="shared" si="48"/>
        <v>0</v>
      </c>
      <c r="P57" s="196">
        <f t="shared" si="48"/>
        <v>0</v>
      </c>
      <c r="Q57" s="196">
        <f t="shared" si="48"/>
        <v>0</v>
      </c>
      <c r="R57" s="196">
        <f t="shared" si="48"/>
        <v>0</v>
      </c>
      <c r="S57" s="196">
        <f t="shared" si="48"/>
        <v>0</v>
      </c>
      <c r="T57" s="196">
        <f t="shared" si="48"/>
        <v>0</v>
      </c>
      <c r="U57" s="196">
        <f t="shared" si="48"/>
        <v>0</v>
      </c>
      <c r="V57" s="196">
        <f t="shared" si="48"/>
        <v>0</v>
      </c>
      <c r="W57" s="196">
        <f t="shared" si="48"/>
        <v>0</v>
      </c>
      <c r="X57" s="196">
        <f t="shared" si="48"/>
        <v>0</v>
      </c>
      <c r="Y57" s="196">
        <f t="shared" si="48"/>
        <v>0</v>
      </c>
      <c r="Z57" s="196">
        <f t="shared" si="48"/>
        <v>0</v>
      </c>
      <c r="AA57" s="196">
        <f t="shared" si="48"/>
        <v>0</v>
      </c>
      <c r="AB57" s="196">
        <f t="shared" si="48"/>
        <v>0</v>
      </c>
      <c r="AC57" s="196">
        <f t="shared" si="48"/>
        <v>0</v>
      </c>
      <c r="AD57" s="196">
        <f t="shared" si="48"/>
        <v>0</v>
      </c>
      <c r="AE57" s="196">
        <f t="shared" si="48"/>
        <v>0</v>
      </c>
      <c r="AF57" s="196">
        <f t="shared" si="48"/>
        <v>0</v>
      </c>
      <c r="AG57" s="196">
        <f t="shared" si="48"/>
        <v>0</v>
      </c>
      <c r="AH57" s="196">
        <f t="shared" si="48"/>
        <v>0</v>
      </c>
      <c r="AI57" s="196">
        <f t="shared" si="48"/>
        <v>0</v>
      </c>
      <c r="AJ57" s="196">
        <f t="shared" si="48"/>
        <v>0</v>
      </c>
      <c r="AK57" s="196">
        <f t="shared" si="48"/>
        <v>0</v>
      </c>
      <c r="AL57" s="196">
        <f t="shared" si="48"/>
        <v>0</v>
      </c>
      <c r="AM57" s="196">
        <f t="shared" si="48"/>
        <v>0</v>
      </c>
      <c r="AN57" s="196">
        <f t="shared" si="48"/>
        <v>0</v>
      </c>
      <c r="AO57" s="196">
        <f t="shared" si="48"/>
        <v>0</v>
      </c>
      <c r="AP57" s="196">
        <f t="shared" si="48"/>
        <v>0</v>
      </c>
      <c r="AQ57" s="196">
        <f t="shared" si="48"/>
        <v>0</v>
      </c>
      <c r="AR57" s="196">
        <f t="shared" si="48"/>
        <v>0</v>
      </c>
      <c r="AS57" s="196">
        <f t="shared" si="48"/>
        <v>0</v>
      </c>
      <c r="AT57" s="196">
        <f t="shared" si="48"/>
        <v>0</v>
      </c>
      <c r="AU57" s="196">
        <f t="shared" si="48"/>
        <v>0</v>
      </c>
      <c r="AV57" s="196">
        <f t="shared" si="48"/>
        <v>0</v>
      </c>
      <c r="AW57" s="196">
        <f t="shared" si="48"/>
        <v>0</v>
      </c>
      <c r="AX57" s="196" t="e">
        <f t="shared" si="48"/>
        <v>#REF!</v>
      </c>
      <c r="AY57" s="196" t="e">
        <f t="shared" si="48"/>
        <v>#REF!</v>
      </c>
      <c r="AZ57" s="196" t="e">
        <f t="shared" si="48"/>
        <v>#REF!</v>
      </c>
      <c r="BA57" s="196" t="e">
        <f t="shared" si="48"/>
        <v>#REF!</v>
      </c>
      <c r="BB57" s="196" t="e">
        <f t="shared" si="48"/>
        <v>#REF!</v>
      </c>
      <c r="BC57" s="196" t="e">
        <f t="shared" si="48"/>
        <v>#REF!</v>
      </c>
      <c r="BD57" s="196" t="e">
        <f t="shared" si="48"/>
        <v>#REF!</v>
      </c>
      <c r="BE57" s="196" t="e">
        <f t="shared" si="48"/>
        <v>#REF!</v>
      </c>
      <c r="BF57" s="196" t="e">
        <f t="shared" si="48"/>
        <v>#REF!</v>
      </c>
      <c r="BG57" s="196" t="e">
        <f t="shared" si="48"/>
        <v>#REF!</v>
      </c>
      <c r="BH57" s="196" t="e">
        <f t="shared" si="48"/>
        <v>#REF!</v>
      </c>
      <c r="BI57" s="196" t="e">
        <f t="shared" si="48"/>
        <v>#REF!</v>
      </c>
      <c r="BJ57" s="196" t="e">
        <f t="shared" si="48"/>
        <v>#REF!</v>
      </c>
      <c r="BK57" s="196" t="e">
        <f t="shared" si="48"/>
        <v>#REF!</v>
      </c>
      <c r="BL57" s="196" t="e">
        <f t="shared" si="48"/>
        <v>#REF!</v>
      </c>
      <c r="BM57" s="196" t="e">
        <f t="shared" si="48"/>
        <v>#REF!</v>
      </c>
      <c r="BN57" s="76"/>
      <c r="BO57" s="76"/>
      <c r="BP57" s="76"/>
      <c r="BQ57" s="76"/>
      <c r="BR57" s="76"/>
      <c r="BS57" s="76"/>
      <c r="BT57" s="76"/>
      <c r="BU57" s="76"/>
      <c r="BV57" s="76"/>
      <c r="BW57" s="76"/>
      <c r="BX57" s="76"/>
      <c r="BY57" s="76"/>
      <c r="BZ57" s="76"/>
      <c r="CA57" s="76"/>
      <c r="CB57" s="76"/>
      <c r="CC57" s="76"/>
      <c r="CD57" s="76"/>
      <c r="CE57" s="76"/>
      <c r="CF57" s="76"/>
      <c r="CG57" s="76"/>
    </row>
    <row r="58" spans="1:85" ht="15.75" customHeight="1" x14ac:dyDescent="0.3">
      <c r="A58" s="76"/>
      <c r="B58" s="76"/>
      <c r="C58" s="76"/>
      <c r="D58" s="76"/>
      <c r="E58" s="239">
        <f t="shared" si="4"/>
        <v>44861</v>
      </c>
      <c r="F58" s="196">
        <f t="shared" si="2"/>
        <v>0</v>
      </c>
      <c r="G58" s="196">
        <f t="shared" ref="G58:BM58" si="49">+IF(SUM($F124:F124)&gt;=G189*$F$5,0,G124)</f>
        <v>0</v>
      </c>
      <c r="H58" s="196">
        <f t="shared" si="49"/>
        <v>0</v>
      </c>
      <c r="I58" s="196">
        <f t="shared" si="49"/>
        <v>0</v>
      </c>
      <c r="J58" s="196">
        <f t="shared" si="49"/>
        <v>0</v>
      </c>
      <c r="K58" s="196">
        <f t="shared" si="49"/>
        <v>0</v>
      </c>
      <c r="L58" s="196">
        <f t="shared" si="49"/>
        <v>0</v>
      </c>
      <c r="M58" s="196">
        <f t="shared" si="49"/>
        <v>0</v>
      </c>
      <c r="N58" s="196">
        <f t="shared" si="49"/>
        <v>0</v>
      </c>
      <c r="O58" s="196">
        <f t="shared" si="49"/>
        <v>0</v>
      </c>
      <c r="P58" s="196">
        <f t="shared" si="49"/>
        <v>0</v>
      </c>
      <c r="Q58" s="196">
        <f t="shared" si="49"/>
        <v>0</v>
      </c>
      <c r="R58" s="196">
        <f t="shared" si="49"/>
        <v>0</v>
      </c>
      <c r="S58" s="196">
        <f t="shared" si="49"/>
        <v>0</v>
      </c>
      <c r="T58" s="196">
        <f t="shared" si="49"/>
        <v>0</v>
      </c>
      <c r="U58" s="196">
        <f t="shared" si="49"/>
        <v>0</v>
      </c>
      <c r="V58" s="196">
        <f t="shared" si="49"/>
        <v>0</v>
      </c>
      <c r="W58" s="196">
        <f t="shared" si="49"/>
        <v>0</v>
      </c>
      <c r="X58" s="196">
        <f t="shared" si="49"/>
        <v>0</v>
      </c>
      <c r="Y58" s="196">
        <f t="shared" si="49"/>
        <v>0</v>
      </c>
      <c r="Z58" s="196">
        <f t="shared" si="49"/>
        <v>0</v>
      </c>
      <c r="AA58" s="196">
        <f t="shared" si="49"/>
        <v>0</v>
      </c>
      <c r="AB58" s="196">
        <f t="shared" si="49"/>
        <v>0</v>
      </c>
      <c r="AC58" s="196">
        <f t="shared" si="49"/>
        <v>0</v>
      </c>
      <c r="AD58" s="196">
        <f t="shared" si="49"/>
        <v>0</v>
      </c>
      <c r="AE58" s="196">
        <f t="shared" si="49"/>
        <v>0</v>
      </c>
      <c r="AF58" s="196">
        <f t="shared" si="49"/>
        <v>0</v>
      </c>
      <c r="AG58" s="196">
        <f t="shared" si="49"/>
        <v>0</v>
      </c>
      <c r="AH58" s="196">
        <f t="shared" si="49"/>
        <v>0</v>
      </c>
      <c r="AI58" s="196">
        <f t="shared" si="49"/>
        <v>0</v>
      </c>
      <c r="AJ58" s="196">
        <f t="shared" si="49"/>
        <v>0</v>
      </c>
      <c r="AK58" s="196">
        <f t="shared" si="49"/>
        <v>0</v>
      </c>
      <c r="AL58" s="196">
        <f t="shared" si="49"/>
        <v>0</v>
      </c>
      <c r="AM58" s="196">
        <f t="shared" si="49"/>
        <v>0</v>
      </c>
      <c r="AN58" s="196">
        <f t="shared" si="49"/>
        <v>0</v>
      </c>
      <c r="AO58" s="196">
        <f t="shared" si="49"/>
        <v>0</v>
      </c>
      <c r="AP58" s="196">
        <f t="shared" si="49"/>
        <v>0</v>
      </c>
      <c r="AQ58" s="196">
        <f t="shared" si="49"/>
        <v>0</v>
      </c>
      <c r="AR58" s="196">
        <f t="shared" si="49"/>
        <v>0</v>
      </c>
      <c r="AS58" s="196">
        <f t="shared" si="49"/>
        <v>0</v>
      </c>
      <c r="AT58" s="196">
        <f t="shared" si="49"/>
        <v>0</v>
      </c>
      <c r="AU58" s="196">
        <f t="shared" si="49"/>
        <v>0</v>
      </c>
      <c r="AV58" s="196">
        <f t="shared" si="49"/>
        <v>0</v>
      </c>
      <c r="AW58" s="196">
        <f t="shared" si="49"/>
        <v>0</v>
      </c>
      <c r="AX58" s="196">
        <f t="shared" si="49"/>
        <v>0</v>
      </c>
      <c r="AY58" s="196" t="e">
        <f t="shared" si="49"/>
        <v>#REF!</v>
      </c>
      <c r="AZ58" s="196" t="e">
        <f t="shared" si="49"/>
        <v>#REF!</v>
      </c>
      <c r="BA58" s="196" t="e">
        <f t="shared" si="49"/>
        <v>#REF!</v>
      </c>
      <c r="BB58" s="196" t="e">
        <f t="shared" si="49"/>
        <v>#REF!</v>
      </c>
      <c r="BC58" s="196" t="e">
        <f t="shared" si="49"/>
        <v>#REF!</v>
      </c>
      <c r="BD58" s="196" t="e">
        <f t="shared" si="49"/>
        <v>#REF!</v>
      </c>
      <c r="BE58" s="196" t="e">
        <f t="shared" si="49"/>
        <v>#REF!</v>
      </c>
      <c r="BF58" s="196" t="e">
        <f t="shared" si="49"/>
        <v>#REF!</v>
      </c>
      <c r="BG58" s="196" t="e">
        <f t="shared" si="49"/>
        <v>#REF!</v>
      </c>
      <c r="BH58" s="196" t="e">
        <f t="shared" si="49"/>
        <v>#REF!</v>
      </c>
      <c r="BI58" s="196" t="e">
        <f t="shared" si="49"/>
        <v>#REF!</v>
      </c>
      <c r="BJ58" s="196" t="e">
        <f t="shared" si="49"/>
        <v>#REF!</v>
      </c>
      <c r="BK58" s="196" t="e">
        <f t="shared" si="49"/>
        <v>#REF!</v>
      </c>
      <c r="BL58" s="196" t="e">
        <f t="shared" si="49"/>
        <v>#REF!</v>
      </c>
      <c r="BM58" s="196" t="e">
        <f t="shared" si="49"/>
        <v>#REF!</v>
      </c>
      <c r="BN58" s="76"/>
      <c r="BO58" s="76"/>
      <c r="BP58" s="76"/>
      <c r="BQ58" s="76"/>
      <c r="BR58" s="76"/>
      <c r="BS58" s="76"/>
      <c r="BT58" s="76"/>
      <c r="BU58" s="76"/>
      <c r="BV58" s="76"/>
      <c r="BW58" s="76"/>
      <c r="BX58" s="76"/>
      <c r="BY58" s="76"/>
      <c r="BZ58" s="76"/>
      <c r="CA58" s="76"/>
      <c r="CB58" s="76"/>
      <c r="CC58" s="76"/>
      <c r="CD58" s="76"/>
      <c r="CE58" s="76"/>
      <c r="CF58" s="76"/>
      <c r="CG58" s="76"/>
    </row>
    <row r="59" spans="1:85" ht="15.75" customHeight="1" x14ac:dyDescent="0.3">
      <c r="A59" s="76"/>
      <c r="B59" s="76"/>
      <c r="C59" s="76"/>
      <c r="D59" s="76"/>
      <c r="E59" s="239">
        <f t="shared" si="4"/>
        <v>44892</v>
      </c>
      <c r="F59" s="196">
        <f t="shared" si="2"/>
        <v>0</v>
      </c>
      <c r="G59" s="196">
        <f t="shared" ref="G59:BM59" si="50">+IF(SUM($F125:F125)&gt;=G190*$F$5,0,G125)</f>
        <v>0</v>
      </c>
      <c r="H59" s="196">
        <f t="shared" si="50"/>
        <v>0</v>
      </c>
      <c r="I59" s="196">
        <f t="shared" si="50"/>
        <v>0</v>
      </c>
      <c r="J59" s="196">
        <f t="shared" si="50"/>
        <v>0</v>
      </c>
      <c r="K59" s="196">
        <f t="shared" si="50"/>
        <v>0</v>
      </c>
      <c r="L59" s="196">
        <f t="shared" si="50"/>
        <v>0</v>
      </c>
      <c r="M59" s="196">
        <f t="shared" si="50"/>
        <v>0</v>
      </c>
      <c r="N59" s="196">
        <f t="shared" si="50"/>
        <v>0</v>
      </c>
      <c r="O59" s="196">
        <f t="shared" si="50"/>
        <v>0</v>
      </c>
      <c r="P59" s="196">
        <f t="shared" si="50"/>
        <v>0</v>
      </c>
      <c r="Q59" s="196">
        <f t="shared" si="50"/>
        <v>0</v>
      </c>
      <c r="R59" s="196">
        <f t="shared" si="50"/>
        <v>0</v>
      </c>
      <c r="S59" s="196">
        <f t="shared" si="50"/>
        <v>0</v>
      </c>
      <c r="T59" s="196">
        <f t="shared" si="50"/>
        <v>0</v>
      </c>
      <c r="U59" s="196">
        <f t="shared" si="50"/>
        <v>0</v>
      </c>
      <c r="V59" s="196">
        <f t="shared" si="50"/>
        <v>0</v>
      </c>
      <c r="W59" s="196">
        <f t="shared" si="50"/>
        <v>0</v>
      </c>
      <c r="X59" s="196">
        <f t="shared" si="50"/>
        <v>0</v>
      </c>
      <c r="Y59" s="196">
        <f t="shared" si="50"/>
        <v>0</v>
      </c>
      <c r="Z59" s="196">
        <f t="shared" si="50"/>
        <v>0</v>
      </c>
      <c r="AA59" s="196">
        <f t="shared" si="50"/>
        <v>0</v>
      </c>
      <c r="AB59" s="196">
        <f t="shared" si="50"/>
        <v>0</v>
      </c>
      <c r="AC59" s="196">
        <f t="shared" si="50"/>
        <v>0</v>
      </c>
      <c r="AD59" s="196">
        <f t="shared" si="50"/>
        <v>0</v>
      </c>
      <c r="AE59" s="196">
        <f t="shared" si="50"/>
        <v>0</v>
      </c>
      <c r="AF59" s="196">
        <f t="shared" si="50"/>
        <v>0</v>
      </c>
      <c r="AG59" s="196">
        <f t="shared" si="50"/>
        <v>0</v>
      </c>
      <c r="AH59" s="196">
        <f t="shared" si="50"/>
        <v>0</v>
      </c>
      <c r="AI59" s="196">
        <f t="shared" si="50"/>
        <v>0</v>
      </c>
      <c r="AJ59" s="196">
        <f t="shared" si="50"/>
        <v>0</v>
      </c>
      <c r="AK59" s="196">
        <f t="shared" si="50"/>
        <v>0</v>
      </c>
      <c r="AL59" s="196">
        <f t="shared" si="50"/>
        <v>0</v>
      </c>
      <c r="AM59" s="196">
        <f t="shared" si="50"/>
        <v>0</v>
      </c>
      <c r="AN59" s="196">
        <f t="shared" si="50"/>
        <v>0</v>
      </c>
      <c r="AO59" s="196">
        <f t="shared" si="50"/>
        <v>0</v>
      </c>
      <c r="AP59" s="196">
        <f t="shared" si="50"/>
        <v>0</v>
      </c>
      <c r="AQ59" s="196">
        <f t="shared" si="50"/>
        <v>0</v>
      </c>
      <c r="AR59" s="196">
        <f t="shared" si="50"/>
        <v>0</v>
      </c>
      <c r="AS59" s="196">
        <f t="shared" si="50"/>
        <v>0</v>
      </c>
      <c r="AT59" s="196">
        <f t="shared" si="50"/>
        <v>0</v>
      </c>
      <c r="AU59" s="196">
        <f t="shared" si="50"/>
        <v>0</v>
      </c>
      <c r="AV59" s="196">
        <f t="shared" si="50"/>
        <v>0</v>
      </c>
      <c r="AW59" s="196">
        <f t="shared" si="50"/>
        <v>0</v>
      </c>
      <c r="AX59" s="196">
        <f t="shared" si="50"/>
        <v>0</v>
      </c>
      <c r="AY59" s="196">
        <f t="shared" si="50"/>
        <v>0</v>
      </c>
      <c r="AZ59" s="196" t="e">
        <f t="shared" si="50"/>
        <v>#REF!</v>
      </c>
      <c r="BA59" s="196" t="e">
        <f t="shared" si="50"/>
        <v>#REF!</v>
      </c>
      <c r="BB59" s="196" t="e">
        <f t="shared" si="50"/>
        <v>#REF!</v>
      </c>
      <c r="BC59" s="196" t="e">
        <f t="shared" si="50"/>
        <v>#REF!</v>
      </c>
      <c r="BD59" s="196" t="e">
        <f t="shared" si="50"/>
        <v>#REF!</v>
      </c>
      <c r="BE59" s="196" t="e">
        <f t="shared" si="50"/>
        <v>#REF!</v>
      </c>
      <c r="BF59" s="196" t="e">
        <f t="shared" si="50"/>
        <v>#REF!</v>
      </c>
      <c r="BG59" s="196" t="e">
        <f t="shared" si="50"/>
        <v>#REF!</v>
      </c>
      <c r="BH59" s="196" t="e">
        <f t="shared" si="50"/>
        <v>#REF!</v>
      </c>
      <c r="BI59" s="196" t="e">
        <f t="shared" si="50"/>
        <v>#REF!</v>
      </c>
      <c r="BJ59" s="196" t="e">
        <f t="shared" si="50"/>
        <v>#REF!</v>
      </c>
      <c r="BK59" s="196" t="e">
        <f t="shared" si="50"/>
        <v>#REF!</v>
      </c>
      <c r="BL59" s="196" t="e">
        <f t="shared" si="50"/>
        <v>#REF!</v>
      </c>
      <c r="BM59" s="196" t="e">
        <f t="shared" si="50"/>
        <v>#REF!</v>
      </c>
      <c r="BN59" s="76"/>
      <c r="BO59" s="76"/>
      <c r="BP59" s="76"/>
      <c r="BQ59" s="76"/>
      <c r="BR59" s="76"/>
      <c r="BS59" s="76"/>
      <c r="BT59" s="76"/>
      <c r="BU59" s="76"/>
      <c r="BV59" s="76"/>
      <c r="BW59" s="76"/>
      <c r="BX59" s="76"/>
      <c r="BY59" s="76"/>
      <c r="BZ59" s="76"/>
      <c r="CA59" s="76"/>
      <c r="CB59" s="76"/>
      <c r="CC59" s="76"/>
      <c r="CD59" s="76"/>
      <c r="CE59" s="76"/>
      <c r="CF59" s="76"/>
      <c r="CG59" s="76"/>
    </row>
    <row r="60" spans="1:85" ht="15.75" customHeight="1" x14ac:dyDescent="0.3">
      <c r="A60" s="76"/>
      <c r="B60" s="76"/>
      <c r="C60" s="76"/>
      <c r="D60" s="76"/>
      <c r="E60" s="239">
        <f t="shared" si="4"/>
        <v>44923</v>
      </c>
      <c r="F60" s="196">
        <f t="shared" si="2"/>
        <v>0</v>
      </c>
      <c r="G60" s="196">
        <f t="shared" ref="G60:BM60" si="51">+IF(SUM($F126:F126)&gt;=G191*$F$5,0,G126)</f>
        <v>0</v>
      </c>
      <c r="H60" s="196">
        <f t="shared" si="51"/>
        <v>0</v>
      </c>
      <c r="I60" s="196">
        <f t="shared" si="51"/>
        <v>0</v>
      </c>
      <c r="J60" s="196">
        <f t="shared" si="51"/>
        <v>0</v>
      </c>
      <c r="K60" s="196">
        <f t="shared" si="51"/>
        <v>0</v>
      </c>
      <c r="L60" s="196">
        <f t="shared" si="51"/>
        <v>0</v>
      </c>
      <c r="M60" s="196">
        <f t="shared" si="51"/>
        <v>0</v>
      </c>
      <c r="N60" s="196">
        <f t="shared" si="51"/>
        <v>0</v>
      </c>
      <c r="O60" s="196">
        <f t="shared" si="51"/>
        <v>0</v>
      </c>
      <c r="P60" s="196">
        <f t="shared" si="51"/>
        <v>0</v>
      </c>
      <c r="Q60" s="196">
        <f t="shared" si="51"/>
        <v>0</v>
      </c>
      <c r="R60" s="196">
        <f t="shared" si="51"/>
        <v>0</v>
      </c>
      <c r="S60" s="196">
        <f t="shared" si="51"/>
        <v>0</v>
      </c>
      <c r="T60" s="196">
        <f t="shared" si="51"/>
        <v>0</v>
      </c>
      <c r="U60" s="196">
        <f t="shared" si="51"/>
        <v>0</v>
      </c>
      <c r="V60" s="196">
        <f t="shared" si="51"/>
        <v>0</v>
      </c>
      <c r="W60" s="196">
        <f t="shared" si="51"/>
        <v>0</v>
      </c>
      <c r="X60" s="196">
        <f t="shared" si="51"/>
        <v>0</v>
      </c>
      <c r="Y60" s="196">
        <f t="shared" si="51"/>
        <v>0</v>
      </c>
      <c r="Z60" s="196">
        <f t="shared" si="51"/>
        <v>0</v>
      </c>
      <c r="AA60" s="196">
        <f t="shared" si="51"/>
        <v>0</v>
      </c>
      <c r="AB60" s="196">
        <f t="shared" si="51"/>
        <v>0</v>
      </c>
      <c r="AC60" s="196">
        <f t="shared" si="51"/>
        <v>0</v>
      </c>
      <c r="AD60" s="196">
        <f t="shared" si="51"/>
        <v>0</v>
      </c>
      <c r="AE60" s="196">
        <f t="shared" si="51"/>
        <v>0</v>
      </c>
      <c r="AF60" s="196">
        <f t="shared" si="51"/>
        <v>0</v>
      </c>
      <c r="AG60" s="196">
        <f t="shared" si="51"/>
        <v>0</v>
      </c>
      <c r="AH60" s="196">
        <f t="shared" si="51"/>
        <v>0</v>
      </c>
      <c r="AI60" s="196">
        <f t="shared" si="51"/>
        <v>0</v>
      </c>
      <c r="AJ60" s="196">
        <f t="shared" si="51"/>
        <v>0</v>
      </c>
      <c r="AK60" s="196">
        <f t="shared" si="51"/>
        <v>0</v>
      </c>
      <c r="AL60" s="196">
        <f t="shared" si="51"/>
        <v>0</v>
      </c>
      <c r="AM60" s="196">
        <f t="shared" si="51"/>
        <v>0</v>
      </c>
      <c r="AN60" s="196">
        <f t="shared" si="51"/>
        <v>0</v>
      </c>
      <c r="AO60" s="196">
        <f t="shared" si="51"/>
        <v>0</v>
      </c>
      <c r="AP60" s="196">
        <f t="shared" si="51"/>
        <v>0</v>
      </c>
      <c r="AQ60" s="196">
        <f t="shared" si="51"/>
        <v>0</v>
      </c>
      <c r="AR60" s="196">
        <f t="shared" si="51"/>
        <v>0</v>
      </c>
      <c r="AS60" s="196">
        <f t="shared" si="51"/>
        <v>0</v>
      </c>
      <c r="AT60" s="196">
        <f t="shared" si="51"/>
        <v>0</v>
      </c>
      <c r="AU60" s="196">
        <f t="shared" si="51"/>
        <v>0</v>
      </c>
      <c r="AV60" s="196">
        <f t="shared" si="51"/>
        <v>0</v>
      </c>
      <c r="AW60" s="196">
        <f t="shared" si="51"/>
        <v>0</v>
      </c>
      <c r="AX60" s="196">
        <f t="shared" si="51"/>
        <v>0</v>
      </c>
      <c r="AY60" s="196">
        <f t="shared" si="51"/>
        <v>0</v>
      </c>
      <c r="AZ60" s="196">
        <f t="shared" si="51"/>
        <v>0</v>
      </c>
      <c r="BA60" s="196" t="e">
        <f t="shared" si="51"/>
        <v>#REF!</v>
      </c>
      <c r="BB60" s="196" t="e">
        <f t="shared" si="51"/>
        <v>#REF!</v>
      </c>
      <c r="BC60" s="196" t="e">
        <f t="shared" si="51"/>
        <v>#REF!</v>
      </c>
      <c r="BD60" s="196" t="e">
        <f t="shared" si="51"/>
        <v>#REF!</v>
      </c>
      <c r="BE60" s="196" t="e">
        <f t="shared" si="51"/>
        <v>#REF!</v>
      </c>
      <c r="BF60" s="196" t="e">
        <f t="shared" si="51"/>
        <v>#REF!</v>
      </c>
      <c r="BG60" s="196" t="e">
        <f t="shared" si="51"/>
        <v>#REF!</v>
      </c>
      <c r="BH60" s="196" t="e">
        <f t="shared" si="51"/>
        <v>#REF!</v>
      </c>
      <c r="BI60" s="196" t="e">
        <f t="shared" si="51"/>
        <v>#REF!</v>
      </c>
      <c r="BJ60" s="196" t="e">
        <f t="shared" si="51"/>
        <v>#REF!</v>
      </c>
      <c r="BK60" s="196" t="e">
        <f t="shared" si="51"/>
        <v>#REF!</v>
      </c>
      <c r="BL60" s="196" t="e">
        <f t="shared" si="51"/>
        <v>#REF!</v>
      </c>
      <c r="BM60" s="196" t="e">
        <f t="shared" si="51"/>
        <v>#REF!</v>
      </c>
      <c r="BN60" s="76"/>
      <c r="BO60" s="76"/>
      <c r="BP60" s="76"/>
      <c r="BQ60" s="76"/>
      <c r="BR60" s="76"/>
      <c r="BS60" s="76"/>
      <c r="BT60" s="76"/>
      <c r="BU60" s="76"/>
      <c r="BV60" s="76"/>
      <c r="BW60" s="76"/>
      <c r="BX60" s="76"/>
      <c r="BY60" s="76"/>
      <c r="BZ60" s="76"/>
      <c r="CA60" s="76"/>
      <c r="CB60" s="76"/>
      <c r="CC60" s="76"/>
      <c r="CD60" s="76"/>
      <c r="CE60" s="76"/>
      <c r="CF60" s="76"/>
      <c r="CG60" s="76"/>
    </row>
    <row r="61" spans="1:85" ht="15.75" customHeight="1" x14ac:dyDescent="0.3">
      <c r="A61" s="76"/>
      <c r="B61" s="76"/>
      <c r="C61" s="76"/>
      <c r="D61" s="76"/>
      <c r="E61" s="239">
        <f t="shared" si="4"/>
        <v>44954</v>
      </c>
      <c r="F61" s="196">
        <f t="shared" si="2"/>
        <v>0</v>
      </c>
      <c r="G61" s="196">
        <f t="shared" ref="G61:BM61" si="52">+IF(SUM($F127:F127)&gt;=G192*$F$5,0,G127)</f>
        <v>0</v>
      </c>
      <c r="H61" s="196">
        <f t="shared" si="52"/>
        <v>0</v>
      </c>
      <c r="I61" s="196">
        <f t="shared" si="52"/>
        <v>0</v>
      </c>
      <c r="J61" s="196">
        <f t="shared" si="52"/>
        <v>0</v>
      </c>
      <c r="K61" s="196">
        <f t="shared" si="52"/>
        <v>0</v>
      </c>
      <c r="L61" s="196">
        <f t="shared" si="52"/>
        <v>0</v>
      </c>
      <c r="M61" s="196">
        <f t="shared" si="52"/>
        <v>0</v>
      </c>
      <c r="N61" s="196">
        <f t="shared" si="52"/>
        <v>0</v>
      </c>
      <c r="O61" s="196">
        <f t="shared" si="52"/>
        <v>0</v>
      </c>
      <c r="P61" s="196">
        <f t="shared" si="52"/>
        <v>0</v>
      </c>
      <c r="Q61" s="196">
        <f t="shared" si="52"/>
        <v>0</v>
      </c>
      <c r="R61" s="196">
        <f t="shared" si="52"/>
        <v>0</v>
      </c>
      <c r="S61" s="196">
        <f t="shared" si="52"/>
        <v>0</v>
      </c>
      <c r="T61" s="196">
        <f t="shared" si="52"/>
        <v>0</v>
      </c>
      <c r="U61" s="196">
        <f t="shared" si="52"/>
        <v>0</v>
      </c>
      <c r="V61" s="196">
        <f t="shared" si="52"/>
        <v>0</v>
      </c>
      <c r="W61" s="196">
        <f t="shared" si="52"/>
        <v>0</v>
      </c>
      <c r="X61" s="196">
        <f t="shared" si="52"/>
        <v>0</v>
      </c>
      <c r="Y61" s="196">
        <f t="shared" si="52"/>
        <v>0</v>
      </c>
      <c r="Z61" s="196">
        <f t="shared" si="52"/>
        <v>0</v>
      </c>
      <c r="AA61" s="196">
        <f t="shared" si="52"/>
        <v>0</v>
      </c>
      <c r="AB61" s="196">
        <f t="shared" si="52"/>
        <v>0</v>
      </c>
      <c r="AC61" s="196">
        <f t="shared" si="52"/>
        <v>0</v>
      </c>
      <c r="AD61" s="196">
        <f t="shared" si="52"/>
        <v>0</v>
      </c>
      <c r="AE61" s="196">
        <f t="shared" si="52"/>
        <v>0</v>
      </c>
      <c r="AF61" s="196">
        <f t="shared" si="52"/>
        <v>0</v>
      </c>
      <c r="AG61" s="196">
        <f t="shared" si="52"/>
        <v>0</v>
      </c>
      <c r="AH61" s="196">
        <f t="shared" si="52"/>
        <v>0</v>
      </c>
      <c r="AI61" s="196">
        <f t="shared" si="52"/>
        <v>0</v>
      </c>
      <c r="AJ61" s="196">
        <f t="shared" si="52"/>
        <v>0</v>
      </c>
      <c r="AK61" s="196">
        <f t="shared" si="52"/>
        <v>0</v>
      </c>
      <c r="AL61" s="196">
        <f t="shared" si="52"/>
        <v>0</v>
      </c>
      <c r="AM61" s="196">
        <f t="shared" si="52"/>
        <v>0</v>
      </c>
      <c r="AN61" s="196">
        <f t="shared" si="52"/>
        <v>0</v>
      </c>
      <c r="AO61" s="196">
        <f t="shared" si="52"/>
        <v>0</v>
      </c>
      <c r="AP61" s="196">
        <f t="shared" si="52"/>
        <v>0</v>
      </c>
      <c r="AQ61" s="196">
        <f t="shared" si="52"/>
        <v>0</v>
      </c>
      <c r="AR61" s="196">
        <f t="shared" si="52"/>
        <v>0</v>
      </c>
      <c r="AS61" s="196">
        <f t="shared" si="52"/>
        <v>0</v>
      </c>
      <c r="AT61" s="196">
        <f t="shared" si="52"/>
        <v>0</v>
      </c>
      <c r="AU61" s="196">
        <f t="shared" si="52"/>
        <v>0</v>
      </c>
      <c r="AV61" s="196">
        <f t="shared" si="52"/>
        <v>0</v>
      </c>
      <c r="AW61" s="196">
        <f t="shared" si="52"/>
        <v>0</v>
      </c>
      <c r="AX61" s="196">
        <f t="shared" si="52"/>
        <v>0</v>
      </c>
      <c r="AY61" s="196">
        <f t="shared" si="52"/>
        <v>0</v>
      </c>
      <c r="AZ61" s="196">
        <f t="shared" si="52"/>
        <v>0</v>
      </c>
      <c r="BA61" s="196">
        <f t="shared" si="52"/>
        <v>0</v>
      </c>
      <c r="BB61" s="196" t="e">
        <f t="shared" si="52"/>
        <v>#REF!</v>
      </c>
      <c r="BC61" s="196" t="e">
        <f t="shared" si="52"/>
        <v>#REF!</v>
      </c>
      <c r="BD61" s="196" t="e">
        <f t="shared" si="52"/>
        <v>#REF!</v>
      </c>
      <c r="BE61" s="196" t="e">
        <f t="shared" si="52"/>
        <v>#REF!</v>
      </c>
      <c r="BF61" s="196" t="e">
        <f t="shared" si="52"/>
        <v>#REF!</v>
      </c>
      <c r="BG61" s="196" t="e">
        <f t="shared" si="52"/>
        <v>#REF!</v>
      </c>
      <c r="BH61" s="196" t="e">
        <f t="shared" si="52"/>
        <v>#REF!</v>
      </c>
      <c r="BI61" s="196" t="e">
        <f t="shared" si="52"/>
        <v>#REF!</v>
      </c>
      <c r="BJ61" s="196" t="e">
        <f t="shared" si="52"/>
        <v>#REF!</v>
      </c>
      <c r="BK61" s="196" t="e">
        <f t="shared" si="52"/>
        <v>#REF!</v>
      </c>
      <c r="BL61" s="196" t="e">
        <f t="shared" si="52"/>
        <v>#REF!</v>
      </c>
      <c r="BM61" s="196" t="e">
        <f t="shared" si="52"/>
        <v>#REF!</v>
      </c>
      <c r="BN61" s="76"/>
      <c r="BO61" s="76"/>
      <c r="BP61" s="76"/>
      <c r="BQ61" s="76"/>
      <c r="BR61" s="76"/>
      <c r="BS61" s="76"/>
      <c r="BT61" s="76"/>
      <c r="BU61" s="76"/>
      <c r="BV61" s="76"/>
      <c r="BW61" s="76"/>
      <c r="BX61" s="76"/>
      <c r="BY61" s="76"/>
      <c r="BZ61" s="76"/>
      <c r="CA61" s="76"/>
      <c r="CB61" s="76"/>
      <c r="CC61" s="76"/>
      <c r="CD61" s="76"/>
      <c r="CE61" s="76"/>
      <c r="CF61" s="76"/>
      <c r="CG61" s="76"/>
    </row>
    <row r="62" spans="1:85" ht="15.75" customHeight="1" x14ac:dyDescent="0.3">
      <c r="A62" s="76"/>
      <c r="B62" s="76"/>
      <c r="C62" s="76"/>
      <c r="D62" s="76"/>
      <c r="E62" s="239">
        <f t="shared" si="4"/>
        <v>44985</v>
      </c>
      <c r="F62" s="196">
        <f t="shared" si="2"/>
        <v>0</v>
      </c>
      <c r="G62" s="196">
        <f t="shared" ref="G62:BM62" si="53">+IF(SUM($F128:F128)&gt;=G193*$F$5,0,G128)</f>
        <v>0</v>
      </c>
      <c r="H62" s="196">
        <f t="shared" si="53"/>
        <v>0</v>
      </c>
      <c r="I62" s="196">
        <f t="shared" si="53"/>
        <v>0</v>
      </c>
      <c r="J62" s="196">
        <f t="shared" si="53"/>
        <v>0</v>
      </c>
      <c r="K62" s="196">
        <f t="shared" si="53"/>
        <v>0</v>
      </c>
      <c r="L62" s="196">
        <f t="shared" si="53"/>
        <v>0</v>
      </c>
      <c r="M62" s="196">
        <f t="shared" si="53"/>
        <v>0</v>
      </c>
      <c r="N62" s="196">
        <f t="shared" si="53"/>
        <v>0</v>
      </c>
      <c r="O62" s="196">
        <f t="shared" si="53"/>
        <v>0</v>
      </c>
      <c r="P62" s="196">
        <f t="shared" si="53"/>
        <v>0</v>
      </c>
      <c r="Q62" s="196">
        <f t="shared" si="53"/>
        <v>0</v>
      </c>
      <c r="R62" s="196">
        <f t="shared" si="53"/>
        <v>0</v>
      </c>
      <c r="S62" s="196">
        <f t="shared" si="53"/>
        <v>0</v>
      </c>
      <c r="T62" s="196">
        <f t="shared" si="53"/>
        <v>0</v>
      </c>
      <c r="U62" s="196">
        <f t="shared" si="53"/>
        <v>0</v>
      </c>
      <c r="V62" s="196">
        <f t="shared" si="53"/>
        <v>0</v>
      </c>
      <c r="W62" s="196">
        <f t="shared" si="53"/>
        <v>0</v>
      </c>
      <c r="X62" s="196">
        <f t="shared" si="53"/>
        <v>0</v>
      </c>
      <c r="Y62" s="196">
        <f t="shared" si="53"/>
        <v>0</v>
      </c>
      <c r="Z62" s="196">
        <f t="shared" si="53"/>
        <v>0</v>
      </c>
      <c r="AA62" s="196">
        <f t="shared" si="53"/>
        <v>0</v>
      </c>
      <c r="AB62" s="196">
        <f t="shared" si="53"/>
        <v>0</v>
      </c>
      <c r="AC62" s="196">
        <f t="shared" si="53"/>
        <v>0</v>
      </c>
      <c r="AD62" s="196">
        <f t="shared" si="53"/>
        <v>0</v>
      </c>
      <c r="AE62" s="196">
        <f t="shared" si="53"/>
        <v>0</v>
      </c>
      <c r="AF62" s="196">
        <f t="shared" si="53"/>
        <v>0</v>
      </c>
      <c r="AG62" s="196">
        <f t="shared" si="53"/>
        <v>0</v>
      </c>
      <c r="AH62" s="196">
        <f t="shared" si="53"/>
        <v>0</v>
      </c>
      <c r="AI62" s="196">
        <f t="shared" si="53"/>
        <v>0</v>
      </c>
      <c r="AJ62" s="196">
        <f t="shared" si="53"/>
        <v>0</v>
      </c>
      <c r="AK62" s="196">
        <f t="shared" si="53"/>
        <v>0</v>
      </c>
      <c r="AL62" s="196">
        <f t="shared" si="53"/>
        <v>0</v>
      </c>
      <c r="AM62" s="196">
        <f t="shared" si="53"/>
        <v>0</v>
      </c>
      <c r="AN62" s="196">
        <f t="shared" si="53"/>
        <v>0</v>
      </c>
      <c r="AO62" s="196">
        <f t="shared" si="53"/>
        <v>0</v>
      </c>
      <c r="AP62" s="196">
        <f t="shared" si="53"/>
        <v>0</v>
      </c>
      <c r="AQ62" s="196">
        <f t="shared" si="53"/>
        <v>0</v>
      </c>
      <c r="AR62" s="196">
        <f t="shared" si="53"/>
        <v>0</v>
      </c>
      <c r="AS62" s="196">
        <f t="shared" si="53"/>
        <v>0</v>
      </c>
      <c r="AT62" s="196">
        <f t="shared" si="53"/>
        <v>0</v>
      </c>
      <c r="AU62" s="196">
        <f t="shared" si="53"/>
        <v>0</v>
      </c>
      <c r="AV62" s="196">
        <f t="shared" si="53"/>
        <v>0</v>
      </c>
      <c r="AW62" s="196">
        <f t="shared" si="53"/>
        <v>0</v>
      </c>
      <c r="AX62" s="196">
        <f t="shared" si="53"/>
        <v>0</v>
      </c>
      <c r="AY62" s="196">
        <f t="shared" si="53"/>
        <v>0</v>
      </c>
      <c r="AZ62" s="196">
        <f t="shared" si="53"/>
        <v>0</v>
      </c>
      <c r="BA62" s="196">
        <f t="shared" si="53"/>
        <v>0</v>
      </c>
      <c r="BB62" s="196">
        <f t="shared" si="53"/>
        <v>0</v>
      </c>
      <c r="BC62" s="196" t="e">
        <f t="shared" si="53"/>
        <v>#REF!</v>
      </c>
      <c r="BD62" s="196" t="e">
        <f t="shared" si="53"/>
        <v>#REF!</v>
      </c>
      <c r="BE62" s="196" t="e">
        <f t="shared" si="53"/>
        <v>#REF!</v>
      </c>
      <c r="BF62" s="196" t="e">
        <f t="shared" si="53"/>
        <v>#REF!</v>
      </c>
      <c r="BG62" s="196" t="e">
        <f t="shared" si="53"/>
        <v>#REF!</v>
      </c>
      <c r="BH62" s="196" t="e">
        <f t="shared" si="53"/>
        <v>#REF!</v>
      </c>
      <c r="BI62" s="196" t="e">
        <f t="shared" si="53"/>
        <v>#REF!</v>
      </c>
      <c r="BJ62" s="196" t="e">
        <f t="shared" si="53"/>
        <v>#REF!</v>
      </c>
      <c r="BK62" s="196" t="e">
        <f t="shared" si="53"/>
        <v>#REF!</v>
      </c>
      <c r="BL62" s="196" t="e">
        <f t="shared" si="53"/>
        <v>#REF!</v>
      </c>
      <c r="BM62" s="196" t="e">
        <f t="shared" si="53"/>
        <v>#REF!</v>
      </c>
      <c r="BN62" s="76"/>
      <c r="BO62" s="76"/>
      <c r="BP62" s="76"/>
      <c r="BQ62" s="76"/>
      <c r="BR62" s="76"/>
      <c r="BS62" s="76"/>
      <c r="BT62" s="76"/>
      <c r="BU62" s="76"/>
      <c r="BV62" s="76"/>
      <c r="BW62" s="76"/>
      <c r="BX62" s="76"/>
      <c r="BY62" s="76"/>
      <c r="BZ62" s="76"/>
      <c r="CA62" s="76"/>
      <c r="CB62" s="76"/>
      <c r="CC62" s="76"/>
      <c r="CD62" s="76"/>
      <c r="CE62" s="76"/>
      <c r="CF62" s="76"/>
      <c r="CG62" s="76"/>
    </row>
    <row r="63" spans="1:85" ht="15.75" customHeight="1" x14ac:dyDescent="0.3">
      <c r="A63" s="76"/>
      <c r="B63" s="76"/>
      <c r="C63" s="76"/>
      <c r="D63" s="76"/>
      <c r="E63" s="239">
        <f t="shared" si="4"/>
        <v>45016</v>
      </c>
      <c r="F63" s="196">
        <f t="shared" si="2"/>
        <v>0</v>
      </c>
      <c r="G63" s="196">
        <f t="shared" ref="G63:BM63" si="54">+IF(SUM($F129:F129)&gt;=G194*$F$5,0,G129)</f>
        <v>0</v>
      </c>
      <c r="H63" s="196">
        <f t="shared" si="54"/>
        <v>0</v>
      </c>
      <c r="I63" s="196">
        <f t="shared" si="54"/>
        <v>0</v>
      </c>
      <c r="J63" s="196">
        <f t="shared" si="54"/>
        <v>0</v>
      </c>
      <c r="K63" s="196">
        <f t="shared" si="54"/>
        <v>0</v>
      </c>
      <c r="L63" s="196">
        <f t="shared" si="54"/>
        <v>0</v>
      </c>
      <c r="M63" s="196">
        <f t="shared" si="54"/>
        <v>0</v>
      </c>
      <c r="N63" s="196">
        <f t="shared" si="54"/>
        <v>0</v>
      </c>
      <c r="O63" s="196">
        <f t="shared" si="54"/>
        <v>0</v>
      </c>
      <c r="P63" s="196">
        <f t="shared" si="54"/>
        <v>0</v>
      </c>
      <c r="Q63" s="196">
        <f t="shared" si="54"/>
        <v>0</v>
      </c>
      <c r="R63" s="196">
        <f t="shared" si="54"/>
        <v>0</v>
      </c>
      <c r="S63" s="196">
        <f t="shared" si="54"/>
        <v>0</v>
      </c>
      <c r="T63" s="196">
        <f t="shared" si="54"/>
        <v>0</v>
      </c>
      <c r="U63" s="196">
        <f t="shared" si="54"/>
        <v>0</v>
      </c>
      <c r="V63" s="196">
        <f t="shared" si="54"/>
        <v>0</v>
      </c>
      <c r="W63" s="196">
        <f t="shared" si="54"/>
        <v>0</v>
      </c>
      <c r="X63" s="196">
        <f t="shared" si="54"/>
        <v>0</v>
      </c>
      <c r="Y63" s="196">
        <f t="shared" si="54"/>
        <v>0</v>
      </c>
      <c r="Z63" s="196">
        <f t="shared" si="54"/>
        <v>0</v>
      </c>
      <c r="AA63" s="196">
        <f t="shared" si="54"/>
        <v>0</v>
      </c>
      <c r="AB63" s="196">
        <f t="shared" si="54"/>
        <v>0</v>
      </c>
      <c r="AC63" s="196">
        <f t="shared" si="54"/>
        <v>0</v>
      </c>
      <c r="AD63" s="196">
        <f t="shared" si="54"/>
        <v>0</v>
      </c>
      <c r="AE63" s="196">
        <f t="shared" si="54"/>
        <v>0</v>
      </c>
      <c r="AF63" s="196">
        <f t="shared" si="54"/>
        <v>0</v>
      </c>
      <c r="AG63" s="196">
        <f t="shared" si="54"/>
        <v>0</v>
      </c>
      <c r="AH63" s="196">
        <f t="shared" si="54"/>
        <v>0</v>
      </c>
      <c r="AI63" s="196">
        <f t="shared" si="54"/>
        <v>0</v>
      </c>
      <c r="AJ63" s="196">
        <f t="shared" si="54"/>
        <v>0</v>
      </c>
      <c r="AK63" s="196">
        <f t="shared" si="54"/>
        <v>0</v>
      </c>
      <c r="AL63" s="196">
        <f t="shared" si="54"/>
        <v>0</v>
      </c>
      <c r="AM63" s="196">
        <f t="shared" si="54"/>
        <v>0</v>
      </c>
      <c r="AN63" s="196">
        <f t="shared" si="54"/>
        <v>0</v>
      </c>
      <c r="AO63" s="196">
        <f t="shared" si="54"/>
        <v>0</v>
      </c>
      <c r="AP63" s="196">
        <f t="shared" si="54"/>
        <v>0</v>
      </c>
      <c r="AQ63" s="196">
        <f t="shared" si="54"/>
        <v>0</v>
      </c>
      <c r="AR63" s="196">
        <f t="shared" si="54"/>
        <v>0</v>
      </c>
      <c r="AS63" s="196">
        <f t="shared" si="54"/>
        <v>0</v>
      </c>
      <c r="AT63" s="196">
        <f t="shared" si="54"/>
        <v>0</v>
      </c>
      <c r="AU63" s="196">
        <f t="shared" si="54"/>
        <v>0</v>
      </c>
      <c r="AV63" s="196">
        <f t="shared" si="54"/>
        <v>0</v>
      </c>
      <c r="AW63" s="196">
        <f t="shared" si="54"/>
        <v>0</v>
      </c>
      <c r="AX63" s="196">
        <f t="shared" si="54"/>
        <v>0</v>
      </c>
      <c r="AY63" s="196">
        <f t="shared" si="54"/>
        <v>0</v>
      </c>
      <c r="AZ63" s="196">
        <f t="shared" si="54"/>
        <v>0</v>
      </c>
      <c r="BA63" s="196">
        <f t="shared" si="54"/>
        <v>0</v>
      </c>
      <c r="BB63" s="196">
        <f t="shared" si="54"/>
        <v>0</v>
      </c>
      <c r="BC63" s="196">
        <f t="shared" si="54"/>
        <v>0</v>
      </c>
      <c r="BD63" s="196" t="e">
        <f t="shared" si="54"/>
        <v>#REF!</v>
      </c>
      <c r="BE63" s="196" t="e">
        <f t="shared" si="54"/>
        <v>#REF!</v>
      </c>
      <c r="BF63" s="196" t="e">
        <f t="shared" si="54"/>
        <v>#REF!</v>
      </c>
      <c r="BG63" s="196" t="e">
        <f t="shared" si="54"/>
        <v>#REF!</v>
      </c>
      <c r="BH63" s="196" t="e">
        <f t="shared" si="54"/>
        <v>#REF!</v>
      </c>
      <c r="BI63" s="196" t="e">
        <f t="shared" si="54"/>
        <v>#REF!</v>
      </c>
      <c r="BJ63" s="196" t="e">
        <f t="shared" si="54"/>
        <v>#REF!</v>
      </c>
      <c r="BK63" s="196" t="e">
        <f t="shared" si="54"/>
        <v>#REF!</v>
      </c>
      <c r="BL63" s="196" t="e">
        <f t="shared" si="54"/>
        <v>#REF!</v>
      </c>
      <c r="BM63" s="196" t="e">
        <f t="shared" si="54"/>
        <v>#REF!</v>
      </c>
      <c r="BN63" s="76"/>
      <c r="BO63" s="76"/>
      <c r="BP63" s="76"/>
      <c r="BQ63" s="76"/>
      <c r="BR63" s="76"/>
      <c r="BS63" s="76"/>
      <c r="BT63" s="76"/>
      <c r="BU63" s="76"/>
      <c r="BV63" s="76"/>
      <c r="BW63" s="76"/>
      <c r="BX63" s="76"/>
      <c r="BY63" s="76"/>
      <c r="BZ63" s="76"/>
      <c r="CA63" s="76"/>
      <c r="CB63" s="76"/>
      <c r="CC63" s="76"/>
      <c r="CD63" s="76"/>
      <c r="CE63" s="76"/>
      <c r="CF63" s="76"/>
      <c r="CG63" s="76"/>
    </row>
    <row r="64" spans="1:85" ht="15.75" customHeight="1" x14ac:dyDescent="0.3">
      <c r="A64" s="76"/>
      <c r="B64" s="76"/>
      <c r="C64" s="76"/>
      <c r="D64" s="76"/>
      <c r="E64" s="239">
        <f>+E63+10</f>
        <v>45026</v>
      </c>
      <c r="F64" s="196">
        <f t="shared" si="2"/>
        <v>0</v>
      </c>
      <c r="G64" s="196">
        <f t="shared" ref="G64:BM64" si="55">+IF(SUM($F130:F130)&gt;=G195*$F$5,0,G130)</f>
        <v>0</v>
      </c>
      <c r="H64" s="196">
        <f t="shared" si="55"/>
        <v>0</v>
      </c>
      <c r="I64" s="196">
        <f t="shared" si="55"/>
        <v>0</v>
      </c>
      <c r="J64" s="196">
        <f t="shared" si="55"/>
        <v>0</v>
      </c>
      <c r="K64" s="196">
        <f t="shared" si="55"/>
        <v>0</v>
      </c>
      <c r="L64" s="196">
        <f t="shared" si="55"/>
        <v>0</v>
      </c>
      <c r="M64" s="196">
        <f t="shared" si="55"/>
        <v>0</v>
      </c>
      <c r="N64" s="196">
        <f t="shared" si="55"/>
        <v>0</v>
      </c>
      <c r="O64" s="196">
        <f t="shared" si="55"/>
        <v>0</v>
      </c>
      <c r="P64" s="196">
        <f t="shared" si="55"/>
        <v>0</v>
      </c>
      <c r="Q64" s="196">
        <f t="shared" si="55"/>
        <v>0</v>
      </c>
      <c r="R64" s="196">
        <f t="shared" si="55"/>
        <v>0</v>
      </c>
      <c r="S64" s="196">
        <f t="shared" si="55"/>
        <v>0</v>
      </c>
      <c r="T64" s="196">
        <f t="shared" si="55"/>
        <v>0</v>
      </c>
      <c r="U64" s="196">
        <f t="shared" si="55"/>
        <v>0</v>
      </c>
      <c r="V64" s="196">
        <f t="shared" si="55"/>
        <v>0</v>
      </c>
      <c r="W64" s="196">
        <f t="shared" si="55"/>
        <v>0</v>
      </c>
      <c r="X64" s="196">
        <f t="shared" si="55"/>
        <v>0</v>
      </c>
      <c r="Y64" s="196">
        <f t="shared" si="55"/>
        <v>0</v>
      </c>
      <c r="Z64" s="196">
        <f t="shared" si="55"/>
        <v>0</v>
      </c>
      <c r="AA64" s="196">
        <f t="shared" si="55"/>
        <v>0</v>
      </c>
      <c r="AB64" s="196">
        <f t="shared" si="55"/>
        <v>0</v>
      </c>
      <c r="AC64" s="196">
        <f t="shared" si="55"/>
        <v>0</v>
      </c>
      <c r="AD64" s="196">
        <f t="shared" si="55"/>
        <v>0</v>
      </c>
      <c r="AE64" s="196">
        <f t="shared" si="55"/>
        <v>0</v>
      </c>
      <c r="AF64" s="196">
        <f t="shared" si="55"/>
        <v>0</v>
      </c>
      <c r="AG64" s="196">
        <f t="shared" si="55"/>
        <v>0</v>
      </c>
      <c r="AH64" s="196">
        <f t="shared" si="55"/>
        <v>0</v>
      </c>
      <c r="AI64" s="196">
        <f t="shared" si="55"/>
        <v>0</v>
      </c>
      <c r="AJ64" s="196">
        <f t="shared" si="55"/>
        <v>0</v>
      </c>
      <c r="AK64" s="196">
        <f t="shared" si="55"/>
        <v>0</v>
      </c>
      <c r="AL64" s="196">
        <f t="shared" si="55"/>
        <v>0</v>
      </c>
      <c r="AM64" s="196">
        <f t="shared" si="55"/>
        <v>0</v>
      </c>
      <c r="AN64" s="196">
        <f t="shared" si="55"/>
        <v>0</v>
      </c>
      <c r="AO64" s="196">
        <f t="shared" si="55"/>
        <v>0</v>
      </c>
      <c r="AP64" s="196">
        <f t="shared" si="55"/>
        <v>0</v>
      </c>
      <c r="AQ64" s="196">
        <f t="shared" si="55"/>
        <v>0</v>
      </c>
      <c r="AR64" s="196">
        <f t="shared" si="55"/>
        <v>0</v>
      </c>
      <c r="AS64" s="196">
        <f t="shared" si="55"/>
        <v>0</v>
      </c>
      <c r="AT64" s="196">
        <f t="shared" si="55"/>
        <v>0</v>
      </c>
      <c r="AU64" s="196">
        <f t="shared" si="55"/>
        <v>0</v>
      </c>
      <c r="AV64" s="196">
        <f t="shared" si="55"/>
        <v>0</v>
      </c>
      <c r="AW64" s="196">
        <f t="shared" si="55"/>
        <v>0</v>
      </c>
      <c r="AX64" s="196">
        <f t="shared" si="55"/>
        <v>0</v>
      </c>
      <c r="AY64" s="196">
        <f t="shared" si="55"/>
        <v>0</v>
      </c>
      <c r="AZ64" s="196">
        <f t="shared" si="55"/>
        <v>0</v>
      </c>
      <c r="BA64" s="196">
        <f t="shared" si="55"/>
        <v>0</v>
      </c>
      <c r="BB64" s="196">
        <f t="shared" si="55"/>
        <v>0</v>
      </c>
      <c r="BC64" s="196">
        <f t="shared" si="55"/>
        <v>0</v>
      </c>
      <c r="BD64" s="196">
        <f t="shared" si="55"/>
        <v>0</v>
      </c>
      <c r="BE64" s="196" t="e">
        <f t="shared" si="55"/>
        <v>#REF!</v>
      </c>
      <c r="BF64" s="196" t="e">
        <f t="shared" si="55"/>
        <v>#REF!</v>
      </c>
      <c r="BG64" s="196" t="e">
        <f t="shared" si="55"/>
        <v>#REF!</v>
      </c>
      <c r="BH64" s="196" t="e">
        <f t="shared" si="55"/>
        <v>#REF!</v>
      </c>
      <c r="BI64" s="196" t="e">
        <f t="shared" si="55"/>
        <v>#REF!</v>
      </c>
      <c r="BJ64" s="196" t="e">
        <f t="shared" si="55"/>
        <v>#REF!</v>
      </c>
      <c r="BK64" s="196" t="e">
        <f t="shared" si="55"/>
        <v>#REF!</v>
      </c>
      <c r="BL64" s="196" t="e">
        <f t="shared" si="55"/>
        <v>#REF!</v>
      </c>
      <c r="BM64" s="196" t="e">
        <f t="shared" si="55"/>
        <v>#REF!</v>
      </c>
      <c r="BN64" s="76"/>
      <c r="BO64" s="76"/>
      <c r="BP64" s="76"/>
      <c r="BQ64" s="76"/>
      <c r="BR64" s="76"/>
      <c r="BS64" s="76"/>
      <c r="BT64" s="76"/>
      <c r="BU64" s="76"/>
      <c r="BV64" s="76"/>
      <c r="BW64" s="76"/>
      <c r="BX64" s="76"/>
      <c r="BY64" s="76"/>
      <c r="BZ64" s="76"/>
      <c r="CA64" s="76"/>
      <c r="CB64" s="76"/>
      <c r="CC64" s="76"/>
      <c r="CD64" s="76"/>
      <c r="CE64" s="76"/>
      <c r="CF64" s="76"/>
      <c r="CG64" s="76"/>
    </row>
    <row r="65" spans="1:85" ht="15.75" customHeight="1" x14ac:dyDescent="0.3">
      <c r="A65" s="76"/>
      <c r="B65" s="76"/>
      <c r="C65" s="76"/>
      <c r="D65" s="76"/>
      <c r="E65" s="239">
        <f t="shared" ref="E65:E72" si="56">+E64+31</f>
        <v>45057</v>
      </c>
      <c r="F65" s="196">
        <f t="shared" si="2"/>
        <v>0</v>
      </c>
      <c r="G65" s="196">
        <f t="shared" ref="G65:BM65" si="57">+IF(SUM($F131:F131)&gt;=G196*$F$5,0,G131)</f>
        <v>0</v>
      </c>
      <c r="H65" s="196">
        <f t="shared" si="57"/>
        <v>0</v>
      </c>
      <c r="I65" s="196">
        <f t="shared" si="57"/>
        <v>0</v>
      </c>
      <c r="J65" s="196">
        <f t="shared" si="57"/>
        <v>0</v>
      </c>
      <c r="K65" s="196">
        <f t="shared" si="57"/>
        <v>0</v>
      </c>
      <c r="L65" s="196">
        <f t="shared" si="57"/>
        <v>0</v>
      </c>
      <c r="M65" s="196">
        <f t="shared" si="57"/>
        <v>0</v>
      </c>
      <c r="N65" s="196">
        <f t="shared" si="57"/>
        <v>0</v>
      </c>
      <c r="O65" s="196">
        <f t="shared" si="57"/>
        <v>0</v>
      </c>
      <c r="P65" s="196">
        <f t="shared" si="57"/>
        <v>0</v>
      </c>
      <c r="Q65" s="196">
        <f t="shared" si="57"/>
        <v>0</v>
      </c>
      <c r="R65" s="196">
        <f t="shared" si="57"/>
        <v>0</v>
      </c>
      <c r="S65" s="196">
        <f t="shared" si="57"/>
        <v>0</v>
      </c>
      <c r="T65" s="196">
        <f t="shared" si="57"/>
        <v>0</v>
      </c>
      <c r="U65" s="196">
        <f t="shared" si="57"/>
        <v>0</v>
      </c>
      <c r="V65" s="196">
        <f t="shared" si="57"/>
        <v>0</v>
      </c>
      <c r="W65" s="196">
        <f t="shared" si="57"/>
        <v>0</v>
      </c>
      <c r="X65" s="196">
        <f t="shared" si="57"/>
        <v>0</v>
      </c>
      <c r="Y65" s="196">
        <f t="shared" si="57"/>
        <v>0</v>
      </c>
      <c r="Z65" s="196">
        <f t="shared" si="57"/>
        <v>0</v>
      </c>
      <c r="AA65" s="196">
        <f t="shared" si="57"/>
        <v>0</v>
      </c>
      <c r="AB65" s="196">
        <f t="shared" si="57"/>
        <v>0</v>
      </c>
      <c r="AC65" s="196">
        <f t="shared" si="57"/>
        <v>0</v>
      </c>
      <c r="AD65" s="196">
        <f t="shared" si="57"/>
        <v>0</v>
      </c>
      <c r="AE65" s="196">
        <f t="shared" si="57"/>
        <v>0</v>
      </c>
      <c r="AF65" s="196">
        <f t="shared" si="57"/>
        <v>0</v>
      </c>
      <c r="AG65" s="196">
        <f t="shared" si="57"/>
        <v>0</v>
      </c>
      <c r="AH65" s="196">
        <f t="shared" si="57"/>
        <v>0</v>
      </c>
      <c r="AI65" s="196">
        <f t="shared" si="57"/>
        <v>0</v>
      </c>
      <c r="AJ65" s="196">
        <f t="shared" si="57"/>
        <v>0</v>
      </c>
      <c r="AK65" s="196">
        <f t="shared" si="57"/>
        <v>0</v>
      </c>
      <c r="AL65" s="196">
        <f t="shared" si="57"/>
        <v>0</v>
      </c>
      <c r="AM65" s="196">
        <f t="shared" si="57"/>
        <v>0</v>
      </c>
      <c r="AN65" s="196">
        <f t="shared" si="57"/>
        <v>0</v>
      </c>
      <c r="AO65" s="196">
        <f t="shared" si="57"/>
        <v>0</v>
      </c>
      <c r="AP65" s="196">
        <f t="shared" si="57"/>
        <v>0</v>
      </c>
      <c r="AQ65" s="196">
        <f t="shared" si="57"/>
        <v>0</v>
      </c>
      <c r="AR65" s="196">
        <f t="shared" si="57"/>
        <v>0</v>
      </c>
      <c r="AS65" s="196">
        <f t="shared" si="57"/>
        <v>0</v>
      </c>
      <c r="AT65" s="196">
        <f t="shared" si="57"/>
        <v>0</v>
      </c>
      <c r="AU65" s="196">
        <f t="shared" si="57"/>
        <v>0</v>
      </c>
      <c r="AV65" s="196">
        <f t="shared" si="57"/>
        <v>0</v>
      </c>
      <c r="AW65" s="196">
        <f t="shared" si="57"/>
        <v>0</v>
      </c>
      <c r="AX65" s="196">
        <f t="shared" si="57"/>
        <v>0</v>
      </c>
      <c r="AY65" s="196">
        <f t="shared" si="57"/>
        <v>0</v>
      </c>
      <c r="AZ65" s="196">
        <f t="shared" si="57"/>
        <v>0</v>
      </c>
      <c r="BA65" s="196">
        <f t="shared" si="57"/>
        <v>0</v>
      </c>
      <c r="BB65" s="196">
        <f t="shared" si="57"/>
        <v>0</v>
      </c>
      <c r="BC65" s="196">
        <f t="shared" si="57"/>
        <v>0</v>
      </c>
      <c r="BD65" s="196">
        <f t="shared" si="57"/>
        <v>0</v>
      </c>
      <c r="BE65" s="196">
        <f t="shared" si="57"/>
        <v>0</v>
      </c>
      <c r="BF65" s="196" t="e">
        <f t="shared" si="57"/>
        <v>#REF!</v>
      </c>
      <c r="BG65" s="196" t="e">
        <f t="shared" si="57"/>
        <v>#REF!</v>
      </c>
      <c r="BH65" s="196" t="e">
        <f t="shared" si="57"/>
        <v>#REF!</v>
      </c>
      <c r="BI65" s="196" t="e">
        <f t="shared" si="57"/>
        <v>#REF!</v>
      </c>
      <c r="BJ65" s="196" t="e">
        <f t="shared" si="57"/>
        <v>#REF!</v>
      </c>
      <c r="BK65" s="196" t="e">
        <f t="shared" si="57"/>
        <v>#REF!</v>
      </c>
      <c r="BL65" s="196" t="e">
        <f t="shared" si="57"/>
        <v>#REF!</v>
      </c>
      <c r="BM65" s="196" t="e">
        <f t="shared" si="57"/>
        <v>#REF!</v>
      </c>
      <c r="BN65" s="76"/>
      <c r="BO65" s="76"/>
      <c r="BP65" s="76"/>
      <c r="BQ65" s="76"/>
      <c r="BR65" s="76"/>
      <c r="BS65" s="76"/>
      <c r="BT65" s="76"/>
      <c r="BU65" s="76"/>
      <c r="BV65" s="76"/>
      <c r="BW65" s="76"/>
      <c r="BX65" s="76"/>
      <c r="BY65" s="76"/>
      <c r="BZ65" s="76"/>
      <c r="CA65" s="76"/>
      <c r="CB65" s="76"/>
      <c r="CC65" s="76"/>
      <c r="CD65" s="76"/>
      <c r="CE65" s="76"/>
      <c r="CF65" s="76"/>
      <c r="CG65" s="76"/>
    </row>
    <row r="66" spans="1:85" ht="15.75" customHeight="1" x14ac:dyDescent="0.3">
      <c r="A66" s="76"/>
      <c r="B66" s="76"/>
      <c r="C66" s="76"/>
      <c r="D66" s="76"/>
      <c r="E66" s="239">
        <f t="shared" si="56"/>
        <v>45088</v>
      </c>
      <c r="F66" s="196">
        <f t="shared" si="2"/>
        <v>0</v>
      </c>
      <c r="G66" s="196">
        <f t="shared" ref="G66:BM66" si="58">+IF(SUM($F132:F132)&gt;=G197*$F$5,0,G132)</f>
        <v>0</v>
      </c>
      <c r="H66" s="196">
        <f t="shared" si="58"/>
        <v>0</v>
      </c>
      <c r="I66" s="196">
        <f t="shared" si="58"/>
        <v>0</v>
      </c>
      <c r="J66" s="196">
        <f t="shared" si="58"/>
        <v>0</v>
      </c>
      <c r="K66" s="196">
        <f t="shared" si="58"/>
        <v>0</v>
      </c>
      <c r="L66" s="196">
        <f t="shared" si="58"/>
        <v>0</v>
      </c>
      <c r="M66" s="196">
        <f t="shared" si="58"/>
        <v>0</v>
      </c>
      <c r="N66" s="196">
        <f t="shared" si="58"/>
        <v>0</v>
      </c>
      <c r="O66" s="196">
        <f t="shared" si="58"/>
        <v>0</v>
      </c>
      <c r="P66" s="196">
        <f t="shared" si="58"/>
        <v>0</v>
      </c>
      <c r="Q66" s="196">
        <f t="shared" si="58"/>
        <v>0</v>
      </c>
      <c r="R66" s="196">
        <f t="shared" si="58"/>
        <v>0</v>
      </c>
      <c r="S66" s="196">
        <f t="shared" si="58"/>
        <v>0</v>
      </c>
      <c r="T66" s="196">
        <f t="shared" si="58"/>
        <v>0</v>
      </c>
      <c r="U66" s="196">
        <f t="shared" si="58"/>
        <v>0</v>
      </c>
      <c r="V66" s="196">
        <f t="shared" si="58"/>
        <v>0</v>
      </c>
      <c r="W66" s="196">
        <f t="shared" si="58"/>
        <v>0</v>
      </c>
      <c r="X66" s="196">
        <f t="shared" si="58"/>
        <v>0</v>
      </c>
      <c r="Y66" s="196">
        <f t="shared" si="58"/>
        <v>0</v>
      </c>
      <c r="Z66" s="196">
        <f t="shared" si="58"/>
        <v>0</v>
      </c>
      <c r="AA66" s="196">
        <f t="shared" si="58"/>
        <v>0</v>
      </c>
      <c r="AB66" s="196">
        <f t="shared" si="58"/>
        <v>0</v>
      </c>
      <c r="AC66" s="196">
        <f t="shared" si="58"/>
        <v>0</v>
      </c>
      <c r="AD66" s="196">
        <f t="shared" si="58"/>
        <v>0</v>
      </c>
      <c r="AE66" s="196">
        <f t="shared" si="58"/>
        <v>0</v>
      </c>
      <c r="AF66" s="196">
        <f t="shared" si="58"/>
        <v>0</v>
      </c>
      <c r="AG66" s="196">
        <f t="shared" si="58"/>
        <v>0</v>
      </c>
      <c r="AH66" s="196">
        <f t="shared" si="58"/>
        <v>0</v>
      </c>
      <c r="AI66" s="196">
        <f t="shared" si="58"/>
        <v>0</v>
      </c>
      <c r="AJ66" s="196">
        <f t="shared" si="58"/>
        <v>0</v>
      </c>
      <c r="AK66" s="196">
        <f t="shared" si="58"/>
        <v>0</v>
      </c>
      <c r="AL66" s="196">
        <f t="shared" si="58"/>
        <v>0</v>
      </c>
      <c r="AM66" s="196">
        <f t="shared" si="58"/>
        <v>0</v>
      </c>
      <c r="AN66" s="196">
        <f t="shared" si="58"/>
        <v>0</v>
      </c>
      <c r="AO66" s="196">
        <f t="shared" si="58"/>
        <v>0</v>
      </c>
      <c r="AP66" s="196">
        <f t="shared" si="58"/>
        <v>0</v>
      </c>
      <c r="AQ66" s="196">
        <f t="shared" si="58"/>
        <v>0</v>
      </c>
      <c r="AR66" s="196">
        <f t="shared" si="58"/>
        <v>0</v>
      </c>
      <c r="AS66" s="196">
        <f t="shared" si="58"/>
        <v>0</v>
      </c>
      <c r="AT66" s="196">
        <f t="shared" si="58"/>
        <v>0</v>
      </c>
      <c r="AU66" s="196">
        <f t="shared" si="58"/>
        <v>0</v>
      </c>
      <c r="AV66" s="196">
        <f t="shared" si="58"/>
        <v>0</v>
      </c>
      <c r="AW66" s="196">
        <f t="shared" si="58"/>
        <v>0</v>
      </c>
      <c r="AX66" s="196">
        <f t="shared" si="58"/>
        <v>0</v>
      </c>
      <c r="AY66" s="196">
        <f t="shared" si="58"/>
        <v>0</v>
      </c>
      <c r="AZ66" s="196">
        <f t="shared" si="58"/>
        <v>0</v>
      </c>
      <c r="BA66" s="196">
        <f t="shared" si="58"/>
        <v>0</v>
      </c>
      <c r="BB66" s="196">
        <f t="shared" si="58"/>
        <v>0</v>
      </c>
      <c r="BC66" s="196">
        <f t="shared" si="58"/>
        <v>0</v>
      </c>
      <c r="BD66" s="196">
        <f t="shared" si="58"/>
        <v>0</v>
      </c>
      <c r="BE66" s="196">
        <f t="shared" si="58"/>
        <v>0</v>
      </c>
      <c r="BF66" s="196">
        <f t="shared" si="58"/>
        <v>0</v>
      </c>
      <c r="BG66" s="196" t="e">
        <f t="shared" si="58"/>
        <v>#REF!</v>
      </c>
      <c r="BH66" s="196" t="e">
        <f t="shared" si="58"/>
        <v>#REF!</v>
      </c>
      <c r="BI66" s="196" t="e">
        <f t="shared" si="58"/>
        <v>#REF!</v>
      </c>
      <c r="BJ66" s="196" t="e">
        <f t="shared" si="58"/>
        <v>#REF!</v>
      </c>
      <c r="BK66" s="196" t="e">
        <f t="shared" si="58"/>
        <v>#REF!</v>
      </c>
      <c r="BL66" s="196" t="e">
        <f t="shared" si="58"/>
        <v>#REF!</v>
      </c>
      <c r="BM66" s="196" t="e">
        <f t="shared" si="58"/>
        <v>#REF!</v>
      </c>
      <c r="BN66" s="76"/>
      <c r="BO66" s="76"/>
      <c r="BP66" s="76"/>
      <c r="BQ66" s="76"/>
      <c r="BR66" s="76"/>
      <c r="BS66" s="76"/>
      <c r="BT66" s="76"/>
      <c r="BU66" s="76"/>
      <c r="BV66" s="76"/>
      <c r="BW66" s="76"/>
      <c r="BX66" s="76"/>
      <c r="BY66" s="76"/>
      <c r="BZ66" s="76"/>
      <c r="CA66" s="76"/>
      <c r="CB66" s="76"/>
      <c r="CC66" s="76"/>
      <c r="CD66" s="76"/>
      <c r="CE66" s="76"/>
      <c r="CF66" s="76"/>
      <c r="CG66" s="76"/>
    </row>
    <row r="67" spans="1:85" ht="15.75" customHeight="1" x14ac:dyDescent="0.3">
      <c r="A67" s="76"/>
      <c r="B67" s="76"/>
      <c r="C67" s="76"/>
      <c r="D67" s="76"/>
      <c r="E67" s="239">
        <f t="shared" si="56"/>
        <v>45119</v>
      </c>
      <c r="F67" s="196">
        <f t="shared" si="2"/>
        <v>0</v>
      </c>
      <c r="G67" s="196">
        <f t="shared" ref="G67:BM67" si="59">+IF(SUM($F133:F133)&gt;=G198*$F$5,0,G133)</f>
        <v>0</v>
      </c>
      <c r="H67" s="196">
        <f t="shared" si="59"/>
        <v>0</v>
      </c>
      <c r="I67" s="196">
        <f t="shared" si="59"/>
        <v>0</v>
      </c>
      <c r="J67" s="196">
        <f t="shared" si="59"/>
        <v>0</v>
      </c>
      <c r="K67" s="196">
        <f t="shared" si="59"/>
        <v>0</v>
      </c>
      <c r="L67" s="196">
        <f t="shared" si="59"/>
        <v>0</v>
      </c>
      <c r="M67" s="196">
        <f t="shared" si="59"/>
        <v>0</v>
      </c>
      <c r="N67" s="196">
        <f t="shared" si="59"/>
        <v>0</v>
      </c>
      <c r="O67" s="196">
        <f t="shared" si="59"/>
        <v>0</v>
      </c>
      <c r="P67" s="196">
        <f t="shared" si="59"/>
        <v>0</v>
      </c>
      <c r="Q67" s="196">
        <f t="shared" si="59"/>
        <v>0</v>
      </c>
      <c r="R67" s="196">
        <f t="shared" si="59"/>
        <v>0</v>
      </c>
      <c r="S67" s="196">
        <f t="shared" si="59"/>
        <v>0</v>
      </c>
      <c r="T67" s="196">
        <f t="shared" si="59"/>
        <v>0</v>
      </c>
      <c r="U67" s="196">
        <f t="shared" si="59"/>
        <v>0</v>
      </c>
      <c r="V67" s="196">
        <f t="shared" si="59"/>
        <v>0</v>
      </c>
      <c r="W67" s="196">
        <f t="shared" si="59"/>
        <v>0</v>
      </c>
      <c r="X67" s="196">
        <f t="shared" si="59"/>
        <v>0</v>
      </c>
      <c r="Y67" s="196">
        <f t="shared" si="59"/>
        <v>0</v>
      </c>
      <c r="Z67" s="196">
        <f t="shared" si="59"/>
        <v>0</v>
      </c>
      <c r="AA67" s="196">
        <f t="shared" si="59"/>
        <v>0</v>
      </c>
      <c r="AB67" s="196">
        <f t="shared" si="59"/>
        <v>0</v>
      </c>
      <c r="AC67" s="196">
        <f t="shared" si="59"/>
        <v>0</v>
      </c>
      <c r="AD67" s="196">
        <f t="shared" si="59"/>
        <v>0</v>
      </c>
      <c r="AE67" s="196">
        <f t="shared" si="59"/>
        <v>0</v>
      </c>
      <c r="AF67" s="196">
        <f t="shared" si="59"/>
        <v>0</v>
      </c>
      <c r="AG67" s="196">
        <f t="shared" si="59"/>
        <v>0</v>
      </c>
      <c r="AH67" s="196">
        <f t="shared" si="59"/>
        <v>0</v>
      </c>
      <c r="AI67" s="196">
        <f t="shared" si="59"/>
        <v>0</v>
      </c>
      <c r="AJ67" s="196">
        <f t="shared" si="59"/>
        <v>0</v>
      </c>
      <c r="AK67" s="196">
        <f t="shared" si="59"/>
        <v>0</v>
      </c>
      <c r="AL67" s="196">
        <f t="shared" si="59"/>
        <v>0</v>
      </c>
      <c r="AM67" s="196">
        <f t="shared" si="59"/>
        <v>0</v>
      </c>
      <c r="AN67" s="196">
        <f t="shared" si="59"/>
        <v>0</v>
      </c>
      <c r="AO67" s="196">
        <f t="shared" si="59"/>
        <v>0</v>
      </c>
      <c r="AP67" s="196">
        <f t="shared" si="59"/>
        <v>0</v>
      </c>
      <c r="AQ67" s="196">
        <f t="shared" si="59"/>
        <v>0</v>
      </c>
      <c r="AR67" s="196">
        <f t="shared" si="59"/>
        <v>0</v>
      </c>
      <c r="AS67" s="196">
        <f t="shared" si="59"/>
        <v>0</v>
      </c>
      <c r="AT67" s="196">
        <f t="shared" si="59"/>
        <v>0</v>
      </c>
      <c r="AU67" s="196">
        <f t="shared" si="59"/>
        <v>0</v>
      </c>
      <c r="AV67" s="196">
        <f t="shared" si="59"/>
        <v>0</v>
      </c>
      <c r="AW67" s="196">
        <f t="shared" si="59"/>
        <v>0</v>
      </c>
      <c r="AX67" s="196">
        <f t="shared" si="59"/>
        <v>0</v>
      </c>
      <c r="AY67" s="196">
        <f t="shared" si="59"/>
        <v>0</v>
      </c>
      <c r="AZ67" s="196">
        <f t="shared" si="59"/>
        <v>0</v>
      </c>
      <c r="BA67" s="196">
        <f t="shared" si="59"/>
        <v>0</v>
      </c>
      <c r="BB67" s="196">
        <f t="shared" si="59"/>
        <v>0</v>
      </c>
      <c r="BC67" s="196">
        <f t="shared" si="59"/>
        <v>0</v>
      </c>
      <c r="BD67" s="196">
        <f t="shared" si="59"/>
        <v>0</v>
      </c>
      <c r="BE67" s="196">
        <f t="shared" si="59"/>
        <v>0</v>
      </c>
      <c r="BF67" s="196">
        <f t="shared" si="59"/>
        <v>0</v>
      </c>
      <c r="BG67" s="196">
        <f t="shared" si="59"/>
        <v>0</v>
      </c>
      <c r="BH67" s="196" t="e">
        <f t="shared" si="59"/>
        <v>#REF!</v>
      </c>
      <c r="BI67" s="196" t="e">
        <f t="shared" si="59"/>
        <v>#REF!</v>
      </c>
      <c r="BJ67" s="196" t="e">
        <f t="shared" si="59"/>
        <v>#REF!</v>
      </c>
      <c r="BK67" s="196" t="e">
        <f t="shared" si="59"/>
        <v>#REF!</v>
      </c>
      <c r="BL67" s="196" t="e">
        <f t="shared" si="59"/>
        <v>#REF!</v>
      </c>
      <c r="BM67" s="196" t="e">
        <f t="shared" si="59"/>
        <v>#REF!</v>
      </c>
      <c r="BN67" s="76"/>
      <c r="BO67" s="76"/>
      <c r="BP67" s="76"/>
      <c r="BQ67" s="76"/>
      <c r="BR67" s="76"/>
      <c r="BS67" s="76"/>
      <c r="BT67" s="76"/>
      <c r="BU67" s="76"/>
      <c r="BV67" s="76"/>
      <c r="BW67" s="76"/>
      <c r="BX67" s="76"/>
      <c r="BY67" s="76"/>
      <c r="BZ67" s="76"/>
      <c r="CA67" s="76"/>
      <c r="CB67" s="76"/>
      <c r="CC67" s="76"/>
      <c r="CD67" s="76"/>
      <c r="CE67" s="76"/>
      <c r="CF67" s="76"/>
      <c r="CG67" s="76"/>
    </row>
    <row r="68" spans="1:85" ht="15.75" customHeight="1" x14ac:dyDescent="0.3">
      <c r="A68" s="76"/>
      <c r="B68" s="76"/>
      <c r="C68" s="76"/>
      <c r="D68" s="76"/>
      <c r="E68" s="239">
        <f t="shared" si="56"/>
        <v>45150</v>
      </c>
      <c r="F68" s="196">
        <f t="shared" si="2"/>
        <v>0</v>
      </c>
      <c r="G68" s="196">
        <f t="shared" ref="G68:BM68" si="60">+IF(SUM($F134:F134)&gt;=G199*$F$5,0,G134)</f>
        <v>0</v>
      </c>
      <c r="H68" s="196">
        <f t="shared" si="60"/>
        <v>0</v>
      </c>
      <c r="I68" s="196">
        <f t="shared" si="60"/>
        <v>0</v>
      </c>
      <c r="J68" s="196">
        <f t="shared" si="60"/>
        <v>0</v>
      </c>
      <c r="K68" s="196">
        <f t="shared" si="60"/>
        <v>0</v>
      </c>
      <c r="L68" s="196">
        <f t="shared" si="60"/>
        <v>0</v>
      </c>
      <c r="M68" s="196">
        <f t="shared" si="60"/>
        <v>0</v>
      </c>
      <c r="N68" s="196">
        <f t="shared" si="60"/>
        <v>0</v>
      </c>
      <c r="O68" s="196">
        <f t="shared" si="60"/>
        <v>0</v>
      </c>
      <c r="P68" s="196">
        <f t="shared" si="60"/>
        <v>0</v>
      </c>
      <c r="Q68" s="196">
        <f t="shared" si="60"/>
        <v>0</v>
      </c>
      <c r="R68" s="196">
        <f t="shared" si="60"/>
        <v>0</v>
      </c>
      <c r="S68" s="196">
        <f t="shared" si="60"/>
        <v>0</v>
      </c>
      <c r="T68" s="196">
        <f t="shared" si="60"/>
        <v>0</v>
      </c>
      <c r="U68" s="196">
        <f t="shared" si="60"/>
        <v>0</v>
      </c>
      <c r="V68" s="196">
        <f t="shared" si="60"/>
        <v>0</v>
      </c>
      <c r="W68" s="196">
        <f t="shared" si="60"/>
        <v>0</v>
      </c>
      <c r="X68" s="196">
        <f t="shared" si="60"/>
        <v>0</v>
      </c>
      <c r="Y68" s="196">
        <f t="shared" si="60"/>
        <v>0</v>
      </c>
      <c r="Z68" s="196">
        <f t="shared" si="60"/>
        <v>0</v>
      </c>
      <c r="AA68" s="196">
        <f t="shared" si="60"/>
        <v>0</v>
      </c>
      <c r="AB68" s="196">
        <f t="shared" si="60"/>
        <v>0</v>
      </c>
      <c r="AC68" s="196">
        <f t="shared" si="60"/>
        <v>0</v>
      </c>
      <c r="AD68" s="196">
        <f t="shared" si="60"/>
        <v>0</v>
      </c>
      <c r="AE68" s="196">
        <f t="shared" si="60"/>
        <v>0</v>
      </c>
      <c r="AF68" s="196">
        <f t="shared" si="60"/>
        <v>0</v>
      </c>
      <c r="AG68" s="196">
        <f t="shared" si="60"/>
        <v>0</v>
      </c>
      <c r="AH68" s="196">
        <f t="shared" si="60"/>
        <v>0</v>
      </c>
      <c r="AI68" s="196">
        <f t="shared" si="60"/>
        <v>0</v>
      </c>
      <c r="AJ68" s="196">
        <f t="shared" si="60"/>
        <v>0</v>
      </c>
      <c r="AK68" s="196">
        <f t="shared" si="60"/>
        <v>0</v>
      </c>
      <c r="AL68" s="196">
        <f t="shared" si="60"/>
        <v>0</v>
      </c>
      <c r="AM68" s="196">
        <f t="shared" si="60"/>
        <v>0</v>
      </c>
      <c r="AN68" s="196">
        <f t="shared" si="60"/>
        <v>0</v>
      </c>
      <c r="AO68" s="196">
        <f t="shared" si="60"/>
        <v>0</v>
      </c>
      <c r="AP68" s="196">
        <f t="shared" si="60"/>
        <v>0</v>
      </c>
      <c r="AQ68" s="196">
        <f t="shared" si="60"/>
        <v>0</v>
      </c>
      <c r="AR68" s="196">
        <f t="shared" si="60"/>
        <v>0</v>
      </c>
      <c r="AS68" s="196">
        <f t="shared" si="60"/>
        <v>0</v>
      </c>
      <c r="AT68" s="196">
        <f t="shared" si="60"/>
        <v>0</v>
      </c>
      <c r="AU68" s="196">
        <f t="shared" si="60"/>
        <v>0</v>
      </c>
      <c r="AV68" s="196">
        <f t="shared" si="60"/>
        <v>0</v>
      </c>
      <c r="AW68" s="196">
        <f t="shared" si="60"/>
        <v>0</v>
      </c>
      <c r="AX68" s="196">
        <f t="shared" si="60"/>
        <v>0</v>
      </c>
      <c r="AY68" s="196">
        <f t="shared" si="60"/>
        <v>0</v>
      </c>
      <c r="AZ68" s="196">
        <f t="shared" si="60"/>
        <v>0</v>
      </c>
      <c r="BA68" s="196">
        <f t="shared" si="60"/>
        <v>0</v>
      </c>
      <c r="BB68" s="196">
        <f t="shared" si="60"/>
        <v>0</v>
      </c>
      <c r="BC68" s="196">
        <f t="shared" si="60"/>
        <v>0</v>
      </c>
      <c r="BD68" s="196">
        <f t="shared" si="60"/>
        <v>0</v>
      </c>
      <c r="BE68" s="196">
        <f t="shared" si="60"/>
        <v>0</v>
      </c>
      <c r="BF68" s="196">
        <f t="shared" si="60"/>
        <v>0</v>
      </c>
      <c r="BG68" s="196">
        <f t="shared" si="60"/>
        <v>0</v>
      </c>
      <c r="BH68" s="196">
        <f t="shared" si="60"/>
        <v>0</v>
      </c>
      <c r="BI68" s="196" t="e">
        <f t="shared" si="60"/>
        <v>#REF!</v>
      </c>
      <c r="BJ68" s="196" t="e">
        <f t="shared" si="60"/>
        <v>#REF!</v>
      </c>
      <c r="BK68" s="196" t="e">
        <f t="shared" si="60"/>
        <v>#REF!</v>
      </c>
      <c r="BL68" s="196" t="e">
        <f t="shared" si="60"/>
        <v>#REF!</v>
      </c>
      <c r="BM68" s="196" t="e">
        <f t="shared" si="60"/>
        <v>#REF!</v>
      </c>
      <c r="BN68" s="76"/>
      <c r="BO68" s="76"/>
      <c r="BP68" s="76"/>
      <c r="BQ68" s="76"/>
      <c r="BR68" s="76"/>
      <c r="BS68" s="76"/>
      <c r="BT68" s="76"/>
      <c r="BU68" s="76"/>
      <c r="BV68" s="76"/>
      <c r="BW68" s="76"/>
      <c r="BX68" s="76"/>
      <c r="BY68" s="76"/>
      <c r="BZ68" s="76"/>
      <c r="CA68" s="76"/>
      <c r="CB68" s="76"/>
      <c r="CC68" s="76"/>
      <c r="CD68" s="76"/>
      <c r="CE68" s="76"/>
      <c r="CF68" s="76"/>
      <c r="CG68" s="76"/>
    </row>
    <row r="69" spans="1:85" ht="15.75" customHeight="1" x14ac:dyDescent="0.3">
      <c r="A69" s="76"/>
      <c r="B69" s="76"/>
      <c r="C69" s="76"/>
      <c r="D69" s="76"/>
      <c r="E69" s="239">
        <f t="shared" si="56"/>
        <v>45181</v>
      </c>
      <c r="F69" s="196">
        <f t="shared" si="2"/>
        <v>0</v>
      </c>
      <c r="G69" s="196">
        <f t="shared" ref="G69:BM69" si="61">+IF(SUM($F135:F135)&gt;=G200*$F$5,0,G135)</f>
        <v>0</v>
      </c>
      <c r="H69" s="196">
        <f t="shared" si="61"/>
        <v>0</v>
      </c>
      <c r="I69" s="196">
        <f t="shared" si="61"/>
        <v>0</v>
      </c>
      <c r="J69" s="196">
        <f t="shared" si="61"/>
        <v>0</v>
      </c>
      <c r="K69" s="196">
        <f t="shared" si="61"/>
        <v>0</v>
      </c>
      <c r="L69" s="196">
        <f t="shared" si="61"/>
        <v>0</v>
      </c>
      <c r="M69" s="196">
        <f t="shared" si="61"/>
        <v>0</v>
      </c>
      <c r="N69" s="196">
        <f t="shared" si="61"/>
        <v>0</v>
      </c>
      <c r="O69" s="196">
        <f t="shared" si="61"/>
        <v>0</v>
      </c>
      <c r="P69" s="196">
        <f t="shared" si="61"/>
        <v>0</v>
      </c>
      <c r="Q69" s="196">
        <f t="shared" si="61"/>
        <v>0</v>
      </c>
      <c r="R69" s="196">
        <f t="shared" si="61"/>
        <v>0</v>
      </c>
      <c r="S69" s="196">
        <f t="shared" si="61"/>
        <v>0</v>
      </c>
      <c r="T69" s="196">
        <f t="shared" si="61"/>
        <v>0</v>
      </c>
      <c r="U69" s="196">
        <f t="shared" si="61"/>
        <v>0</v>
      </c>
      <c r="V69" s="196">
        <f t="shared" si="61"/>
        <v>0</v>
      </c>
      <c r="W69" s="196">
        <f t="shared" si="61"/>
        <v>0</v>
      </c>
      <c r="X69" s="196">
        <f t="shared" si="61"/>
        <v>0</v>
      </c>
      <c r="Y69" s="196">
        <f t="shared" si="61"/>
        <v>0</v>
      </c>
      <c r="Z69" s="196">
        <f t="shared" si="61"/>
        <v>0</v>
      </c>
      <c r="AA69" s="196">
        <f t="shared" si="61"/>
        <v>0</v>
      </c>
      <c r="AB69" s="196">
        <f t="shared" si="61"/>
        <v>0</v>
      </c>
      <c r="AC69" s="196">
        <f t="shared" si="61"/>
        <v>0</v>
      </c>
      <c r="AD69" s="196">
        <f t="shared" si="61"/>
        <v>0</v>
      </c>
      <c r="AE69" s="196">
        <f t="shared" si="61"/>
        <v>0</v>
      </c>
      <c r="AF69" s="196">
        <f t="shared" si="61"/>
        <v>0</v>
      </c>
      <c r="AG69" s="196">
        <f t="shared" si="61"/>
        <v>0</v>
      </c>
      <c r="AH69" s="196">
        <f t="shared" si="61"/>
        <v>0</v>
      </c>
      <c r="AI69" s="196">
        <f t="shared" si="61"/>
        <v>0</v>
      </c>
      <c r="AJ69" s="196">
        <f t="shared" si="61"/>
        <v>0</v>
      </c>
      <c r="AK69" s="196">
        <f t="shared" si="61"/>
        <v>0</v>
      </c>
      <c r="AL69" s="196">
        <f t="shared" si="61"/>
        <v>0</v>
      </c>
      <c r="AM69" s="196">
        <f t="shared" si="61"/>
        <v>0</v>
      </c>
      <c r="AN69" s="196">
        <f t="shared" si="61"/>
        <v>0</v>
      </c>
      <c r="AO69" s="196">
        <f t="shared" si="61"/>
        <v>0</v>
      </c>
      <c r="AP69" s="196">
        <f t="shared" si="61"/>
        <v>0</v>
      </c>
      <c r="AQ69" s="196">
        <f t="shared" si="61"/>
        <v>0</v>
      </c>
      <c r="AR69" s="196">
        <f t="shared" si="61"/>
        <v>0</v>
      </c>
      <c r="AS69" s="196">
        <f t="shared" si="61"/>
        <v>0</v>
      </c>
      <c r="AT69" s="196">
        <f t="shared" si="61"/>
        <v>0</v>
      </c>
      <c r="AU69" s="196">
        <f t="shared" si="61"/>
        <v>0</v>
      </c>
      <c r="AV69" s="196">
        <f t="shared" si="61"/>
        <v>0</v>
      </c>
      <c r="AW69" s="196">
        <f t="shared" si="61"/>
        <v>0</v>
      </c>
      <c r="AX69" s="196">
        <f t="shared" si="61"/>
        <v>0</v>
      </c>
      <c r="AY69" s="196">
        <f t="shared" si="61"/>
        <v>0</v>
      </c>
      <c r="AZ69" s="196">
        <f t="shared" si="61"/>
        <v>0</v>
      </c>
      <c r="BA69" s="196">
        <f t="shared" si="61"/>
        <v>0</v>
      </c>
      <c r="BB69" s="196">
        <f t="shared" si="61"/>
        <v>0</v>
      </c>
      <c r="BC69" s="196">
        <f t="shared" si="61"/>
        <v>0</v>
      </c>
      <c r="BD69" s="196">
        <f t="shared" si="61"/>
        <v>0</v>
      </c>
      <c r="BE69" s="196">
        <f t="shared" si="61"/>
        <v>0</v>
      </c>
      <c r="BF69" s="196">
        <f t="shared" si="61"/>
        <v>0</v>
      </c>
      <c r="BG69" s="196">
        <f t="shared" si="61"/>
        <v>0</v>
      </c>
      <c r="BH69" s="196">
        <f t="shared" si="61"/>
        <v>0</v>
      </c>
      <c r="BI69" s="196">
        <f t="shared" si="61"/>
        <v>0</v>
      </c>
      <c r="BJ69" s="196" t="e">
        <f t="shared" si="61"/>
        <v>#REF!</v>
      </c>
      <c r="BK69" s="196" t="e">
        <f t="shared" si="61"/>
        <v>#REF!</v>
      </c>
      <c r="BL69" s="196" t="e">
        <f t="shared" si="61"/>
        <v>#REF!</v>
      </c>
      <c r="BM69" s="196" t="e">
        <f t="shared" si="61"/>
        <v>#REF!</v>
      </c>
      <c r="BN69" s="76"/>
      <c r="BO69" s="76"/>
      <c r="BP69" s="76"/>
      <c r="BQ69" s="76"/>
      <c r="BR69" s="76"/>
      <c r="BS69" s="76"/>
      <c r="BT69" s="76"/>
      <c r="BU69" s="76"/>
      <c r="BV69" s="76"/>
      <c r="BW69" s="76"/>
      <c r="BX69" s="76"/>
      <c r="BY69" s="76"/>
      <c r="BZ69" s="76"/>
      <c r="CA69" s="76"/>
      <c r="CB69" s="76"/>
      <c r="CC69" s="76"/>
      <c r="CD69" s="76"/>
      <c r="CE69" s="76"/>
      <c r="CF69" s="76"/>
      <c r="CG69" s="76"/>
    </row>
    <row r="70" spans="1:85" ht="15.75" customHeight="1" x14ac:dyDescent="0.3">
      <c r="A70" s="76"/>
      <c r="B70" s="76"/>
      <c r="C70" s="76"/>
      <c r="D70" s="76"/>
      <c r="E70" s="239">
        <f t="shared" si="56"/>
        <v>45212</v>
      </c>
      <c r="F70" s="196">
        <f t="shared" si="2"/>
        <v>0</v>
      </c>
      <c r="G70" s="196">
        <f t="shared" ref="G70:BM70" si="62">+IF(SUM($F136:F136)&gt;=G201*$F$5,0,G136)</f>
        <v>0</v>
      </c>
      <c r="H70" s="196">
        <f t="shared" si="62"/>
        <v>0</v>
      </c>
      <c r="I70" s="196">
        <f t="shared" si="62"/>
        <v>0</v>
      </c>
      <c r="J70" s="196">
        <f t="shared" si="62"/>
        <v>0</v>
      </c>
      <c r="K70" s="196">
        <f t="shared" si="62"/>
        <v>0</v>
      </c>
      <c r="L70" s="196">
        <f t="shared" si="62"/>
        <v>0</v>
      </c>
      <c r="M70" s="196">
        <f t="shared" si="62"/>
        <v>0</v>
      </c>
      <c r="N70" s="196">
        <f t="shared" si="62"/>
        <v>0</v>
      </c>
      <c r="O70" s="196">
        <f t="shared" si="62"/>
        <v>0</v>
      </c>
      <c r="P70" s="196">
        <f t="shared" si="62"/>
        <v>0</v>
      </c>
      <c r="Q70" s="196">
        <f t="shared" si="62"/>
        <v>0</v>
      </c>
      <c r="R70" s="196">
        <f t="shared" si="62"/>
        <v>0</v>
      </c>
      <c r="S70" s="196">
        <f t="shared" si="62"/>
        <v>0</v>
      </c>
      <c r="T70" s="196">
        <f t="shared" si="62"/>
        <v>0</v>
      </c>
      <c r="U70" s="196">
        <f t="shared" si="62"/>
        <v>0</v>
      </c>
      <c r="V70" s="196">
        <f t="shared" si="62"/>
        <v>0</v>
      </c>
      <c r="W70" s="196">
        <f t="shared" si="62"/>
        <v>0</v>
      </c>
      <c r="X70" s="196">
        <f t="shared" si="62"/>
        <v>0</v>
      </c>
      <c r="Y70" s="196">
        <f t="shared" si="62"/>
        <v>0</v>
      </c>
      <c r="Z70" s="196">
        <f t="shared" si="62"/>
        <v>0</v>
      </c>
      <c r="AA70" s="196">
        <f t="shared" si="62"/>
        <v>0</v>
      </c>
      <c r="AB70" s="196">
        <f t="shared" si="62"/>
        <v>0</v>
      </c>
      <c r="AC70" s="196">
        <f t="shared" si="62"/>
        <v>0</v>
      </c>
      <c r="AD70" s="196">
        <f t="shared" si="62"/>
        <v>0</v>
      </c>
      <c r="AE70" s="196">
        <f t="shared" si="62"/>
        <v>0</v>
      </c>
      <c r="AF70" s="196">
        <f t="shared" si="62"/>
        <v>0</v>
      </c>
      <c r="AG70" s="196">
        <f t="shared" si="62"/>
        <v>0</v>
      </c>
      <c r="AH70" s="196">
        <f t="shared" si="62"/>
        <v>0</v>
      </c>
      <c r="AI70" s="196">
        <f t="shared" si="62"/>
        <v>0</v>
      </c>
      <c r="AJ70" s="196">
        <f t="shared" si="62"/>
        <v>0</v>
      </c>
      <c r="AK70" s="196">
        <f t="shared" si="62"/>
        <v>0</v>
      </c>
      <c r="AL70" s="196">
        <f t="shared" si="62"/>
        <v>0</v>
      </c>
      <c r="AM70" s="196">
        <f t="shared" si="62"/>
        <v>0</v>
      </c>
      <c r="AN70" s="196">
        <f t="shared" si="62"/>
        <v>0</v>
      </c>
      <c r="AO70" s="196">
        <f t="shared" si="62"/>
        <v>0</v>
      </c>
      <c r="AP70" s="196">
        <f t="shared" si="62"/>
        <v>0</v>
      </c>
      <c r="AQ70" s="196">
        <f t="shared" si="62"/>
        <v>0</v>
      </c>
      <c r="AR70" s="196">
        <f t="shared" si="62"/>
        <v>0</v>
      </c>
      <c r="AS70" s="196">
        <f t="shared" si="62"/>
        <v>0</v>
      </c>
      <c r="AT70" s="196">
        <f t="shared" si="62"/>
        <v>0</v>
      </c>
      <c r="AU70" s="196">
        <f t="shared" si="62"/>
        <v>0</v>
      </c>
      <c r="AV70" s="196">
        <f t="shared" si="62"/>
        <v>0</v>
      </c>
      <c r="AW70" s="196">
        <f t="shared" si="62"/>
        <v>0</v>
      </c>
      <c r="AX70" s="196">
        <f t="shared" si="62"/>
        <v>0</v>
      </c>
      <c r="AY70" s="196">
        <f t="shared" si="62"/>
        <v>0</v>
      </c>
      <c r="AZ70" s="196">
        <f t="shared" si="62"/>
        <v>0</v>
      </c>
      <c r="BA70" s="196">
        <f t="shared" si="62"/>
        <v>0</v>
      </c>
      <c r="BB70" s="196">
        <f t="shared" si="62"/>
        <v>0</v>
      </c>
      <c r="BC70" s="196">
        <f t="shared" si="62"/>
        <v>0</v>
      </c>
      <c r="BD70" s="196">
        <f t="shared" si="62"/>
        <v>0</v>
      </c>
      <c r="BE70" s="196">
        <f t="shared" si="62"/>
        <v>0</v>
      </c>
      <c r="BF70" s="196">
        <f t="shared" si="62"/>
        <v>0</v>
      </c>
      <c r="BG70" s="196">
        <f t="shared" si="62"/>
        <v>0</v>
      </c>
      <c r="BH70" s="196">
        <f t="shared" si="62"/>
        <v>0</v>
      </c>
      <c r="BI70" s="196">
        <f t="shared" si="62"/>
        <v>0</v>
      </c>
      <c r="BJ70" s="196">
        <f t="shared" si="62"/>
        <v>0</v>
      </c>
      <c r="BK70" s="196" t="e">
        <f t="shared" si="62"/>
        <v>#REF!</v>
      </c>
      <c r="BL70" s="196" t="e">
        <f t="shared" si="62"/>
        <v>#REF!</v>
      </c>
      <c r="BM70" s="196" t="e">
        <f t="shared" si="62"/>
        <v>#REF!</v>
      </c>
      <c r="BN70" s="76"/>
      <c r="BO70" s="76"/>
      <c r="BP70" s="76"/>
      <c r="BQ70" s="76"/>
      <c r="BR70" s="76"/>
      <c r="BS70" s="76"/>
      <c r="BT70" s="76"/>
      <c r="BU70" s="76"/>
      <c r="BV70" s="76"/>
      <c r="BW70" s="76"/>
      <c r="BX70" s="76"/>
      <c r="BY70" s="76"/>
      <c r="BZ70" s="76"/>
      <c r="CA70" s="76"/>
      <c r="CB70" s="76"/>
      <c r="CC70" s="76"/>
      <c r="CD70" s="76"/>
      <c r="CE70" s="76"/>
      <c r="CF70" s="76"/>
      <c r="CG70" s="76"/>
    </row>
    <row r="71" spans="1:85" ht="15.75" customHeight="1" x14ac:dyDescent="0.3">
      <c r="A71" s="76"/>
      <c r="B71" s="76"/>
      <c r="C71" s="76"/>
      <c r="D71" s="76"/>
      <c r="E71" s="239">
        <f t="shared" si="56"/>
        <v>45243</v>
      </c>
      <c r="F71" s="196">
        <f t="shared" si="2"/>
        <v>0</v>
      </c>
      <c r="G71" s="196">
        <f t="shared" ref="G71:BM71" si="63">+IF(SUM($F137:F137)&gt;=G202*$F$5,0,G137)</f>
        <v>0</v>
      </c>
      <c r="H71" s="196">
        <f t="shared" si="63"/>
        <v>0</v>
      </c>
      <c r="I71" s="196">
        <f t="shared" si="63"/>
        <v>0</v>
      </c>
      <c r="J71" s="196">
        <f t="shared" si="63"/>
        <v>0</v>
      </c>
      <c r="K71" s="196">
        <f t="shared" si="63"/>
        <v>0</v>
      </c>
      <c r="L71" s="196">
        <f t="shared" si="63"/>
        <v>0</v>
      </c>
      <c r="M71" s="196">
        <f t="shared" si="63"/>
        <v>0</v>
      </c>
      <c r="N71" s="196">
        <f t="shared" si="63"/>
        <v>0</v>
      </c>
      <c r="O71" s="196">
        <f t="shared" si="63"/>
        <v>0</v>
      </c>
      <c r="P71" s="196">
        <f t="shared" si="63"/>
        <v>0</v>
      </c>
      <c r="Q71" s="196">
        <f t="shared" si="63"/>
        <v>0</v>
      </c>
      <c r="R71" s="196">
        <f t="shared" si="63"/>
        <v>0</v>
      </c>
      <c r="S71" s="196">
        <f t="shared" si="63"/>
        <v>0</v>
      </c>
      <c r="T71" s="196">
        <f t="shared" si="63"/>
        <v>0</v>
      </c>
      <c r="U71" s="196">
        <f t="shared" si="63"/>
        <v>0</v>
      </c>
      <c r="V71" s="196">
        <f t="shared" si="63"/>
        <v>0</v>
      </c>
      <c r="W71" s="196">
        <f t="shared" si="63"/>
        <v>0</v>
      </c>
      <c r="X71" s="196">
        <f t="shared" si="63"/>
        <v>0</v>
      </c>
      <c r="Y71" s="196">
        <f t="shared" si="63"/>
        <v>0</v>
      </c>
      <c r="Z71" s="196">
        <f t="shared" si="63"/>
        <v>0</v>
      </c>
      <c r="AA71" s="196">
        <f t="shared" si="63"/>
        <v>0</v>
      </c>
      <c r="AB71" s="196">
        <f t="shared" si="63"/>
        <v>0</v>
      </c>
      <c r="AC71" s="196">
        <f t="shared" si="63"/>
        <v>0</v>
      </c>
      <c r="AD71" s="196">
        <f t="shared" si="63"/>
        <v>0</v>
      </c>
      <c r="AE71" s="196">
        <f t="shared" si="63"/>
        <v>0</v>
      </c>
      <c r="AF71" s="196">
        <f t="shared" si="63"/>
        <v>0</v>
      </c>
      <c r="AG71" s="196">
        <f t="shared" si="63"/>
        <v>0</v>
      </c>
      <c r="AH71" s="196">
        <f t="shared" si="63"/>
        <v>0</v>
      </c>
      <c r="AI71" s="196">
        <f t="shared" si="63"/>
        <v>0</v>
      </c>
      <c r="AJ71" s="196">
        <f t="shared" si="63"/>
        <v>0</v>
      </c>
      <c r="AK71" s="196">
        <f t="shared" si="63"/>
        <v>0</v>
      </c>
      <c r="AL71" s="196">
        <f t="shared" si="63"/>
        <v>0</v>
      </c>
      <c r="AM71" s="196">
        <f t="shared" si="63"/>
        <v>0</v>
      </c>
      <c r="AN71" s="196">
        <f t="shared" si="63"/>
        <v>0</v>
      </c>
      <c r="AO71" s="196">
        <f t="shared" si="63"/>
        <v>0</v>
      </c>
      <c r="AP71" s="196">
        <f t="shared" si="63"/>
        <v>0</v>
      </c>
      <c r="AQ71" s="196">
        <f t="shared" si="63"/>
        <v>0</v>
      </c>
      <c r="AR71" s="196">
        <f t="shared" si="63"/>
        <v>0</v>
      </c>
      <c r="AS71" s="196">
        <f t="shared" si="63"/>
        <v>0</v>
      </c>
      <c r="AT71" s="196">
        <f t="shared" si="63"/>
        <v>0</v>
      </c>
      <c r="AU71" s="196">
        <f t="shared" si="63"/>
        <v>0</v>
      </c>
      <c r="AV71" s="196">
        <f t="shared" si="63"/>
        <v>0</v>
      </c>
      <c r="AW71" s="196">
        <f t="shared" si="63"/>
        <v>0</v>
      </c>
      <c r="AX71" s="196">
        <f t="shared" si="63"/>
        <v>0</v>
      </c>
      <c r="AY71" s="196">
        <f t="shared" si="63"/>
        <v>0</v>
      </c>
      <c r="AZ71" s="196">
        <f t="shared" si="63"/>
        <v>0</v>
      </c>
      <c r="BA71" s="196">
        <f t="shared" si="63"/>
        <v>0</v>
      </c>
      <c r="BB71" s="196">
        <f t="shared" si="63"/>
        <v>0</v>
      </c>
      <c r="BC71" s="196">
        <f t="shared" si="63"/>
        <v>0</v>
      </c>
      <c r="BD71" s="196">
        <f t="shared" si="63"/>
        <v>0</v>
      </c>
      <c r="BE71" s="196">
        <f t="shared" si="63"/>
        <v>0</v>
      </c>
      <c r="BF71" s="196">
        <f t="shared" si="63"/>
        <v>0</v>
      </c>
      <c r="BG71" s="196">
        <f t="shared" si="63"/>
        <v>0</v>
      </c>
      <c r="BH71" s="196">
        <f t="shared" si="63"/>
        <v>0</v>
      </c>
      <c r="BI71" s="196">
        <f t="shared" si="63"/>
        <v>0</v>
      </c>
      <c r="BJ71" s="196">
        <f t="shared" si="63"/>
        <v>0</v>
      </c>
      <c r="BK71" s="196">
        <f t="shared" si="63"/>
        <v>0</v>
      </c>
      <c r="BL71" s="196" t="e">
        <f t="shared" si="63"/>
        <v>#REF!</v>
      </c>
      <c r="BM71" s="196" t="e">
        <f t="shared" si="63"/>
        <v>#REF!</v>
      </c>
      <c r="BN71" s="76"/>
      <c r="BO71" s="76"/>
      <c r="BP71" s="76"/>
      <c r="BQ71" s="76"/>
      <c r="BR71" s="76"/>
      <c r="BS71" s="76"/>
      <c r="BT71" s="76"/>
      <c r="BU71" s="76"/>
      <c r="BV71" s="76"/>
      <c r="BW71" s="76"/>
      <c r="BX71" s="76"/>
      <c r="BY71" s="76"/>
      <c r="BZ71" s="76"/>
      <c r="CA71" s="76"/>
      <c r="CB71" s="76"/>
      <c r="CC71" s="76"/>
      <c r="CD71" s="76"/>
      <c r="CE71" s="76"/>
      <c r="CF71" s="76"/>
      <c r="CG71" s="76"/>
    </row>
    <row r="72" spans="1:85" ht="15.75" customHeight="1" x14ac:dyDescent="0.3">
      <c r="A72" s="76"/>
      <c r="B72" s="76"/>
      <c r="C72" s="76"/>
      <c r="D72" s="76"/>
      <c r="E72" s="239">
        <f t="shared" si="56"/>
        <v>45274</v>
      </c>
      <c r="F72" s="196">
        <f t="shared" si="2"/>
        <v>0</v>
      </c>
      <c r="G72" s="196">
        <f t="shared" ref="G72:BM72" si="64">+IF(SUM($F138:F138)&gt;=G203*$F$5,0,G138)</f>
        <v>0</v>
      </c>
      <c r="H72" s="196">
        <f t="shared" si="64"/>
        <v>0</v>
      </c>
      <c r="I72" s="196">
        <f t="shared" si="64"/>
        <v>0</v>
      </c>
      <c r="J72" s="196">
        <f t="shared" si="64"/>
        <v>0</v>
      </c>
      <c r="K72" s="196">
        <f t="shared" si="64"/>
        <v>0</v>
      </c>
      <c r="L72" s="196">
        <f t="shared" si="64"/>
        <v>0</v>
      </c>
      <c r="M72" s="196">
        <f t="shared" si="64"/>
        <v>0</v>
      </c>
      <c r="N72" s="196">
        <f t="shared" si="64"/>
        <v>0</v>
      </c>
      <c r="O72" s="196">
        <f t="shared" si="64"/>
        <v>0</v>
      </c>
      <c r="P72" s="196">
        <f t="shared" si="64"/>
        <v>0</v>
      </c>
      <c r="Q72" s="196">
        <f t="shared" si="64"/>
        <v>0</v>
      </c>
      <c r="R72" s="196">
        <f t="shared" si="64"/>
        <v>0</v>
      </c>
      <c r="S72" s="196">
        <f t="shared" si="64"/>
        <v>0</v>
      </c>
      <c r="T72" s="196">
        <f t="shared" si="64"/>
        <v>0</v>
      </c>
      <c r="U72" s="196">
        <f t="shared" si="64"/>
        <v>0</v>
      </c>
      <c r="V72" s="196">
        <f t="shared" si="64"/>
        <v>0</v>
      </c>
      <c r="W72" s="196">
        <f t="shared" si="64"/>
        <v>0</v>
      </c>
      <c r="X72" s="196">
        <f t="shared" si="64"/>
        <v>0</v>
      </c>
      <c r="Y72" s="196">
        <f t="shared" si="64"/>
        <v>0</v>
      </c>
      <c r="Z72" s="196">
        <f t="shared" si="64"/>
        <v>0</v>
      </c>
      <c r="AA72" s="196">
        <f t="shared" si="64"/>
        <v>0</v>
      </c>
      <c r="AB72" s="196">
        <f t="shared" si="64"/>
        <v>0</v>
      </c>
      <c r="AC72" s="196">
        <f t="shared" si="64"/>
        <v>0</v>
      </c>
      <c r="AD72" s="196">
        <f t="shared" si="64"/>
        <v>0</v>
      </c>
      <c r="AE72" s="196">
        <f t="shared" si="64"/>
        <v>0</v>
      </c>
      <c r="AF72" s="196">
        <f t="shared" si="64"/>
        <v>0</v>
      </c>
      <c r="AG72" s="196">
        <f t="shared" si="64"/>
        <v>0</v>
      </c>
      <c r="AH72" s="196">
        <f t="shared" si="64"/>
        <v>0</v>
      </c>
      <c r="AI72" s="196">
        <f t="shared" si="64"/>
        <v>0</v>
      </c>
      <c r="AJ72" s="196">
        <f t="shared" si="64"/>
        <v>0</v>
      </c>
      <c r="AK72" s="196">
        <f t="shared" si="64"/>
        <v>0</v>
      </c>
      <c r="AL72" s="196">
        <f t="shared" si="64"/>
        <v>0</v>
      </c>
      <c r="AM72" s="196">
        <f t="shared" si="64"/>
        <v>0</v>
      </c>
      <c r="AN72" s="196">
        <f t="shared" si="64"/>
        <v>0</v>
      </c>
      <c r="AO72" s="196">
        <f t="shared" si="64"/>
        <v>0</v>
      </c>
      <c r="AP72" s="196">
        <f t="shared" si="64"/>
        <v>0</v>
      </c>
      <c r="AQ72" s="196">
        <f t="shared" si="64"/>
        <v>0</v>
      </c>
      <c r="AR72" s="196">
        <f t="shared" si="64"/>
        <v>0</v>
      </c>
      <c r="AS72" s="196">
        <f t="shared" si="64"/>
        <v>0</v>
      </c>
      <c r="AT72" s="196">
        <f t="shared" si="64"/>
        <v>0</v>
      </c>
      <c r="AU72" s="196">
        <f t="shared" si="64"/>
        <v>0</v>
      </c>
      <c r="AV72" s="196">
        <f t="shared" si="64"/>
        <v>0</v>
      </c>
      <c r="AW72" s="196">
        <f t="shared" si="64"/>
        <v>0</v>
      </c>
      <c r="AX72" s="196">
        <f t="shared" si="64"/>
        <v>0</v>
      </c>
      <c r="AY72" s="196">
        <f t="shared" si="64"/>
        <v>0</v>
      </c>
      <c r="AZ72" s="196">
        <f t="shared" si="64"/>
        <v>0</v>
      </c>
      <c r="BA72" s="196">
        <f t="shared" si="64"/>
        <v>0</v>
      </c>
      <c r="BB72" s="196">
        <f t="shared" si="64"/>
        <v>0</v>
      </c>
      <c r="BC72" s="196">
        <f t="shared" si="64"/>
        <v>0</v>
      </c>
      <c r="BD72" s="196">
        <f t="shared" si="64"/>
        <v>0</v>
      </c>
      <c r="BE72" s="196">
        <f t="shared" si="64"/>
        <v>0</v>
      </c>
      <c r="BF72" s="196">
        <f t="shared" si="64"/>
        <v>0</v>
      </c>
      <c r="BG72" s="196">
        <f t="shared" si="64"/>
        <v>0</v>
      </c>
      <c r="BH72" s="196">
        <f t="shared" si="64"/>
        <v>0</v>
      </c>
      <c r="BI72" s="196">
        <f t="shared" si="64"/>
        <v>0</v>
      </c>
      <c r="BJ72" s="196">
        <f t="shared" si="64"/>
        <v>0</v>
      </c>
      <c r="BK72" s="196">
        <f t="shared" si="64"/>
        <v>0</v>
      </c>
      <c r="BL72" s="196">
        <f t="shared" si="64"/>
        <v>0</v>
      </c>
      <c r="BM72" s="196" t="e">
        <f t="shared" si="64"/>
        <v>#REF!</v>
      </c>
      <c r="BN72" s="76"/>
      <c r="BO72" s="76"/>
      <c r="BP72" s="76"/>
      <c r="BQ72" s="76"/>
      <c r="BR72" s="76"/>
      <c r="BS72" s="76"/>
      <c r="BT72" s="76"/>
      <c r="BU72" s="76"/>
      <c r="BV72" s="76"/>
      <c r="BW72" s="76"/>
      <c r="BX72" s="76"/>
      <c r="BY72" s="76"/>
      <c r="BZ72" s="76"/>
      <c r="CA72" s="76"/>
      <c r="CB72" s="76"/>
      <c r="CC72" s="76"/>
      <c r="CD72" s="76"/>
      <c r="CE72" s="76"/>
      <c r="CF72" s="76"/>
      <c r="CG72" s="76"/>
    </row>
    <row r="73" spans="1:85" ht="31.5" customHeight="1" x14ac:dyDescent="0.3">
      <c r="A73" s="241"/>
      <c r="B73" s="241"/>
      <c r="C73" s="241"/>
      <c r="D73" s="241"/>
      <c r="E73" s="242" t="s">
        <v>154</v>
      </c>
      <c r="F73" s="243" t="e">
        <f t="shared" ref="F73:BM73" si="65">+SUM(F13:F72)</f>
        <v>#REF!</v>
      </c>
      <c r="G73" s="243" t="e">
        <f t="shared" si="65"/>
        <v>#REF!</v>
      </c>
      <c r="H73" s="243" t="e">
        <f t="shared" si="65"/>
        <v>#REF!</v>
      </c>
      <c r="I73" s="243" t="e">
        <f t="shared" si="65"/>
        <v>#REF!</v>
      </c>
      <c r="J73" s="243" t="e">
        <f t="shared" si="65"/>
        <v>#REF!</v>
      </c>
      <c r="K73" s="243" t="e">
        <f t="shared" si="65"/>
        <v>#REF!</v>
      </c>
      <c r="L73" s="243" t="e">
        <f t="shared" si="65"/>
        <v>#REF!</v>
      </c>
      <c r="M73" s="243" t="e">
        <f t="shared" si="65"/>
        <v>#REF!</v>
      </c>
      <c r="N73" s="243" t="e">
        <f t="shared" si="65"/>
        <v>#REF!</v>
      </c>
      <c r="O73" s="243" t="e">
        <f t="shared" si="65"/>
        <v>#REF!</v>
      </c>
      <c r="P73" s="243" t="e">
        <f t="shared" si="65"/>
        <v>#REF!</v>
      </c>
      <c r="Q73" s="243" t="e">
        <f t="shared" si="65"/>
        <v>#REF!</v>
      </c>
      <c r="R73" s="243" t="e">
        <f t="shared" si="65"/>
        <v>#REF!</v>
      </c>
      <c r="S73" s="243" t="e">
        <f t="shared" si="65"/>
        <v>#REF!</v>
      </c>
      <c r="T73" s="243" t="e">
        <f t="shared" si="65"/>
        <v>#REF!</v>
      </c>
      <c r="U73" s="243" t="e">
        <f t="shared" si="65"/>
        <v>#REF!</v>
      </c>
      <c r="V73" s="243" t="e">
        <f t="shared" si="65"/>
        <v>#REF!</v>
      </c>
      <c r="W73" s="243" t="e">
        <f t="shared" si="65"/>
        <v>#REF!</v>
      </c>
      <c r="X73" s="243" t="e">
        <f t="shared" si="65"/>
        <v>#REF!</v>
      </c>
      <c r="Y73" s="243" t="e">
        <f t="shared" si="65"/>
        <v>#REF!</v>
      </c>
      <c r="Z73" s="243" t="e">
        <f t="shared" si="65"/>
        <v>#REF!</v>
      </c>
      <c r="AA73" s="243" t="e">
        <f t="shared" si="65"/>
        <v>#REF!</v>
      </c>
      <c r="AB73" s="243" t="e">
        <f t="shared" si="65"/>
        <v>#REF!</v>
      </c>
      <c r="AC73" s="243" t="e">
        <f t="shared" si="65"/>
        <v>#REF!</v>
      </c>
      <c r="AD73" s="243" t="e">
        <f t="shared" si="65"/>
        <v>#REF!</v>
      </c>
      <c r="AE73" s="243" t="e">
        <f t="shared" si="65"/>
        <v>#REF!</v>
      </c>
      <c r="AF73" s="243" t="e">
        <f t="shared" si="65"/>
        <v>#REF!</v>
      </c>
      <c r="AG73" s="243" t="e">
        <f t="shared" si="65"/>
        <v>#REF!</v>
      </c>
      <c r="AH73" s="243" t="e">
        <f t="shared" si="65"/>
        <v>#REF!</v>
      </c>
      <c r="AI73" s="243" t="e">
        <f t="shared" si="65"/>
        <v>#REF!</v>
      </c>
      <c r="AJ73" s="243" t="e">
        <f t="shared" si="65"/>
        <v>#REF!</v>
      </c>
      <c r="AK73" s="243" t="e">
        <f t="shared" si="65"/>
        <v>#REF!</v>
      </c>
      <c r="AL73" s="243" t="e">
        <f t="shared" si="65"/>
        <v>#REF!</v>
      </c>
      <c r="AM73" s="243" t="e">
        <f t="shared" si="65"/>
        <v>#REF!</v>
      </c>
      <c r="AN73" s="243" t="e">
        <f t="shared" si="65"/>
        <v>#REF!</v>
      </c>
      <c r="AO73" s="243" t="e">
        <f t="shared" si="65"/>
        <v>#REF!</v>
      </c>
      <c r="AP73" s="243" t="e">
        <f t="shared" si="65"/>
        <v>#REF!</v>
      </c>
      <c r="AQ73" s="243" t="e">
        <f t="shared" si="65"/>
        <v>#REF!</v>
      </c>
      <c r="AR73" s="243" t="e">
        <f t="shared" si="65"/>
        <v>#REF!</v>
      </c>
      <c r="AS73" s="243" t="e">
        <f t="shared" si="65"/>
        <v>#REF!</v>
      </c>
      <c r="AT73" s="243" t="e">
        <f t="shared" si="65"/>
        <v>#REF!</v>
      </c>
      <c r="AU73" s="243" t="e">
        <f t="shared" si="65"/>
        <v>#REF!</v>
      </c>
      <c r="AV73" s="243" t="e">
        <f t="shared" si="65"/>
        <v>#REF!</v>
      </c>
      <c r="AW73" s="243" t="e">
        <f t="shared" si="65"/>
        <v>#REF!</v>
      </c>
      <c r="AX73" s="243" t="e">
        <f t="shared" si="65"/>
        <v>#REF!</v>
      </c>
      <c r="AY73" s="243" t="e">
        <f t="shared" si="65"/>
        <v>#REF!</v>
      </c>
      <c r="AZ73" s="243" t="e">
        <f t="shared" si="65"/>
        <v>#REF!</v>
      </c>
      <c r="BA73" s="243" t="e">
        <f t="shared" si="65"/>
        <v>#REF!</v>
      </c>
      <c r="BB73" s="243" t="e">
        <f t="shared" si="65"/>
        <v>#REF!</v>
      </c>
      <c r="BC73" s="243" t="e">
        <f t="shared" si="65"/>
        <v>#REF!</v>
      </c>
      <c r="BD73" s="243" t="e">
        <f t="shared" si="65"/>
        <v>#REF!</v>
      </c>
      <c r="BE73" s="243" t="e">
        <f t="shared" si="65"/>
        <v>#REF!</v>
      </c>
      <c r="BF73" s="243" t="e">
        <f t="shared" si="65"/>
        <v>#REF!</v>
      </c>
      <c r="BG73" s="243" t="e">
        <f t="shared" si="65"/>
        <v>#REF!</v>
      </c>
      <c r="BH73" s="243" t="e">
        <f t="shared" si="65"/>
        <v>#REF!</v>
      </c>
      <c r="BI73" s="243" t="e">
        <f t="shared" si="65"/>
        <v>#REF!</v>
      </c>
      <c r="BJ73" s="243" t="e">
        <f t="shared" si="65"/>
        <v>#REF!</v>
      </c>
      <c r="BK73" s="243" t="e">
        <f t="shared" si="65"/>
        <v>#REF!</v>
      </c>
      <c r="BL73" s="243" t="e">
        <f t="shared" si="65"/>
        <v>#REF!</v>
      </c>
      <c r="BM73" s="244" t="e">
        <f t="shared" si="65"/>
        <v>#REF!</v>
      </c>
      <c r="BN73" s="241"/>
      <c r="BO73" s="241"/>
      <c r="BP73" s="241"/>
      <c r="BQ73" s="241"/>
      <c r="BR73" s="241"/>
      <c r="BS73" s="241"/>
      <c r="BT73" s="241"/>
      <c r="BU73" s="241"/>
      <c r="BV73" s="241"/>
      <c r="BW73" s="241"/>
      <c r="BX73" s="241"/>
      <c r="BY73" s="241"/>
      <c r="BZ73" s="241"/>
      <c r="CA73" s="241"/>
      <c r="CB73" s="241"/>
      <c r="CC73" s="241"/>
      <c r="CD73" s="241"/>
      <c r="CE73" s="241"/>
      <c r="CF73" s="241"/>
      <c r="CG73" s="241"/>
    </row>
    <row r="74" spans="1:85" ht="15.75" customHeight="1" x14ac:dyDescent="0.3">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row>
    <row r="75" spans="1:85" ht="15.75" customHeight="1" x14ac:dyDescent="0.3">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row>
    <row r="76" spans="1:85" ht="15.75" customHeight="1" x14ac:dyDescent="0.3">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row>
    <row r="77" spans="1:85" ht="15.75" customHeight="1" x14ac:dyDescent="0.3">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row>
    <row r="78" spans="1:85" ht="36" customHeight="1" x14ac:dyDescent="0.3">
      <c r="A78" s="90"/>
      <c r="B78" s="90"/>
      <c r="C78" s="90"/>
      <c r="D78" s="90"/>
      <c r="E78" s="90"/>
      <c r="F78" s="239">
        <v>43466</v>
      </c>
      <c r="G78" s="239">
        <f t="shared" ref="G78:BD78" si="66">+F78+31</f>
        <v>43497</v>
      </c>
      <c r="H78" s="239">
        <f t="shared" si="66"/>
        <v>43528</v>
      </c>
      <c r="I78" s="239">
        <f t="shared" si="66"/>
        <v>43559</v>
      </c>
      <c r="J78" s="239">
        <f t="shared" si="66"/>
        <v>43590</v>
      </c>
      <c r="K78" s="239">
        <f t="shared" si="66"/>
        <v>43621</v>
      </c>
      <c r="L78" s="239">
        <f t="shared" si="66"/>
        <v>43652</v>
      </c>
      <c r="M78" s="239">
        <f t="shared" si="66"/>
        <v>43683</v>
      </c>
      <c r="N78" s="239">
        <f t="shared" si="66"/>
        <v>43714</v>
      </c>
      <c r="O78" s="239">
        <f t="shared" si="66"/>
        <v>43745</v>
      </c>
      <c r="P78" s="239">
        <f t="shared" si="66"/>
        <v>43776</v>
      </c>
      <c r="Q78" s="239">
        <f t="shared" si="66"/>
        <v>43807</v>
      </c>
      <c r="R78" s="239">
        <f t="shared" si="66"/>
        <v>43838</v>
      </c>
      <c r="S78" s="239">
        <f t="shared" si="66"/>
        <v>43869</v>
      </c>
      <c r="T78" s="239">
        <f t="shared" si="66"/>
        <v>43900</v>
      </c>
      <c r="U78" s="239">
        <f t="shared" si="66"/>
        <v>43931</v>
      </c>
      <c r="V78" s="239">
        <f t="shared" si="66"/>
        <v>43962</v>
      </c>
      <c r="W78" s="239">
        <f t="shared" si="66"/>
        <v>43993</v>
      </c>
      <c r="X78" s="239">
        <f t="shared" si="66"/>
        <v>44024</v>
      </c>
      <c r="Y78" s="239">
        <f t="shared" si="66"/>
        <v>44055</v>
      </c>
      <c r="Z78" s="239">
        <f t="shared" si="66"/>
        <v>44086</v>
      </c>
      <c r="AA78" s="239">
        <f t="shared" si="66"/>
        <v>44117</v>
      </c>
      <c r="AB78" s="239">
        <f t="shared" si="66"/>
        <v>44148</v>
      </c>
      <c r="AC78" s="239">
        <f t="shared" si="66"/>
        <v>44179</v>
      </c>
      <c r="AD78" s="239">
        <f t="shared" si="66"/>
        <v>44210</v>
      </c>
      <c r="AE78" s="239">
        <f t="shared" si="66"/>
        <v>44241</v>
      </c>
      <c r="AF78" s="239">
        <f t="shared" si="66"/>
        <v>44272</v>
      </c>
      <c r="AG78" s="239">
        <f t="shared" si="66"/>
        <v>44303</v>
      </c>
      <c r="AH78" s="239">
        <f t="shared" si="66"/>
        <v>44334</v>
      </c>
      <c r="AI78" s="239">
        <f t="shared" si="66"/>
        <v>44365</v>
      </c>
      <c r="AJ78" s="239">
        <f t="shared" si="66"/>
        <v>44396</v>
      </c>
      <c r="AK78" s="239">
        <f t="shared" si="66"/>
        <v>44427</v>
      </c>
      <c r="AL78" s="239">
        <f t="shared" si="66"/>
        <v>44458</v>
      </c>
      <c r="AM78" s="239">
        <f t="shared" si="66"/>
        <v>44489</v>
      </c>
      <c r="AN78" s="239">
        <f t="shared" si="66"/>
        <v>44520</v>
      </c>
      <c r="AO78" s="239">
        <f t="shared" si="66"/>
        <v>44551</v>
      </c>
      <c r="AP78" s="239">
        <f t="shared" si="66"/>
        <v>44582</v>
      </c>
      <c r="AQ78" s="239">
        <f t="shared" si="66"/>
        <v>44613</v>
      </c>
      <c r="AR78" s="239">
        <f t="shared" si="66"/>
        <v>44644</v>
      </c>
      <c r="AS78" s="239">
        <f t="shared" si="66"/>
        <v>44675</v>
      </c>
      <c r="AT78" s="239">
        <f t="shared" si="66"/>
        <v>44706</v>
      </c>
      <c r="AU78" s="239">
        <f t="shared" si="66"/>
        <v>44737</v>
      </c>
      <c r="AV78" s="239">
        <f t="shared" si="66"/>
        <v>44768</v>
      </c>
      <c r="AW78" s="239">
        <f t="shared" si="66"/>
        <v>44799</v>
      </c>
      <c r="AX78" s="239">
        <f t="shared" si="66"/>
        <v>44830</v>
      </c>
      <c r="AY78" s="239">
        <f t="shared" si="66"/>
        <v>44861</v>
      </c>
      <c r="AZ78" s="239">
        <f t="shared" si="66"/>
        <v>44892</v>
      </c>
      <c r="BA78" s="239">
        <f t="shared" si="66"/>
        <v>44923</v>
      </c>
      <c r="BB78" s="239">
        <f t="shared" si="66"/>
        <v>44954</v>
      </c>
      <c r="BC78" s="239">
        <f t="shared" si="66"/>
        <v>44985</v>
      </c>
      <c r="BD78" s="239">
        <f t="shared" si="66"/>
        <v>45016</v>
      </c>
      <c r="BE78" s="239">
        <f>+BD78+10</f>
        <v>45026</v>
      </c>
      <c r="BF78" s="239">
        <f t="shared" ref="BF78:BM78" si="67">+BE78+31</f>
        <v>45057</v>
      </c>
      <c r="BG78" s="239">
        <f t="shared" si="67"/>
        <v>45088</v>
      </c>
      <c r="BH78" s="239">
        <f t="shared" si="67"/>
        <v>45119</v>
      </c>
      <c r="BI78" s="239">
        <f t="shared" si="67"/>
        <v>45150</v>
      </c>
      <c r="BJ78" s="239">
        <f t="shared" si="67"/>
        <v>45181</v>
      </c>
      <c r="BK78" s="239">
        <f t="shared" si="67"/>
        <v>45212</v>
      </c>
      <c r="BL78" s="239">
        <f t="shared" si="67"/>
        <v>45243</v>
      </c>
      <c r="BM78" s="239">
        <f t="shared" si="67"/>
        <v>45274</v>
      </c>
      <c r="BN78" s="90"/>
      <c r="BO78" s="90"/>
      <c r="BP78" s="90"/>
      <c r="BQ78" s="90"/>
      <c r="BR78" s="90"/>
      <c r="BS78" s="90"/>
      <c r="BT78" s="90"/>
      <c r="BU78" s="90"/>
      <c r="BV78" s="90"/>
      <c r="BW78" s="90"/>
      <c r="BX78" s="90"/>
      <c r="BY78" s="90"/>
      <c r="BZ78" s="90"/>
      <c r="CA78" s="90"/>
      <c r="CB78" s="90"/>
      <c r="CC78" s="90"/>
      <c r="CD78" s="90"/>
      <c r="CE78" s="90"/>
      <c r="CF78" s="90"/>
      <c r="CG78" s="90"/>
    </row>
    <row r="79" spans="1:85" ht="15.75" customHeight="1" x14ac:dyDescent="0.3">
      <c r="A79" s="196"/>
      <c r="B79" s="196"/>
      <c r="C79" s="196"/>
      <c r="D79" s="196"/>
      <c r="E79" s="239">
        <v>43466</v>
      </c>
      <c r="F79" s="196" t="e">
        <f>+F144</f>
        <v>#REF!</v>
      </c>
      <c r="G79" s="196" t="e">
        <f>+IF($F$6=0,G144,0)</f>
        <v>#REF!</v>
      </c>
      <c r="H79" s="196" t="e">
        <f>+IF($F$6=0,H144,IF($F$6=30,H144,0))</f>
        <v>#REF!</v>
      </c>
      <c r="I79" s="196" t="e">
        <f>+IF($F$6=0,I144,IF($F$6=30,0,I144))</f>
        <v>#REF!</v>
      </c>
      <c r="J79" s="196" t="e">
        <f>+IF($F$6=0,J144,IF($F$6=30,J144,0))</f>
        <v>#REF!</v>
      </c>
      <c r="K79" s="196" t="e">
        <f>+IF($F$6=0,K144,0)</f>
        <v>#REF!</v>
      </c>
      <c r="L79" s="196" t="e">
        <f>+L144</f>
        <v>#REF!</v>
      </c>
      <c r="M79" s="196" t="e">
        <f>+IF($F$6=0,M144,0)</f>
        <v>#REF!</v>
      </c>
      <c r="N79" s="196" t="e">
        <f>+IF($F$6=0,N144,IF($F$6=30,N144,0))</f>
        <v>#REF!</v>
      </c>
      <c r="O79" s="196" t="e">
        <f>+IF($F$6=0,O144,IF($F$6=30,0,O144))</f>
        <v>#REF!</v>
      </c>
      <c r="P79" s="196" t="e">
        <f>+IF($F$6=0,P144,IF($F$6=30,P144,0))</f>
        <v>#REF!</v>
      </c>
      <c r="Q79" s="196" t="e">
        <f>+IF($F$6=0,Q144,0)</f>
        <v>#REF!</v>
      </c>
      <c r="R79" s="196" t="e">
        <f>+R144</f>
        <v>#REF!</v>
      </c>
      <c r="S79" s="196" t="e">
        <f>+IF($F$6=0,S144,0)</f>
        <v>#REF!</v>
      </c>
      <c r="T79" s="196" t="e">
        <f>+IF($F$6=0,T144,IF($F$6=30,T144,0))</f>
        <v>#REF!</v>
      </c>
      <c r="U79" s="196" t="e">
        <f>+IF($F$6=0,U144,IF($F$6=30,0,U144))</f>
        <v>#REF!</v>
      </c>
      <c r="V79" s="196" t="e">
        <f>+IF($F$6=0,V144,IF($F$6=30,V144,0))</f>
        <v>#REF!</v>
      </c>
      <c r="W79" s="196" t="e">
        <f>+IF($F$6=0,W144,0)</f>
        <v>#REF!</v>
      </c>
      <c r="X79" s="196" t="e">
        <f>+X144</f>
        <v>#REF!</v>
      </c>
      <c r="Y79" s="196" t="e">
        <f>+IF($F$6=0,Y144,0)</f>
        <v>#REF!</v>
      </c>
      <c r="Z79" s="196" t="e">
        <f>+IF($F$6=0,Z144,IF($F$6=30,Z144,0))</f>
        <v>#REF!</v>
      </c>
      <c r="AA79" s="196" t="e">
        <f>+IF($F$6=0,AA144,IF($F$6=30,0,AA144))</f>
        <v>#REF!</v>
      </c>
      <c r="AB79" s="196" t="e">
        <f>+IF($F$6=0,AB144,IF($F$6=30,AB144,0))</f>
        <v>#REF!</v>
      </c>
      <c r="AC79" s="196" t="e">
        <f>+IF($F$6=0,AC144,0)</f>
        <v>#REF!</v>
      </c>
      <c r="AD79" s="196" t="e">
        <f>+AD144</f>
        <v>#REF!</v>
      </c>
      <c r="AE79" s="196" t="e">
        <f>+IF($F$6=0,AE144,0)</f>
        <v>#REF!</v>
      </c>
      <c r="AF79" s="196" t="e">
        <f>+IF($F$6=0,AF144,IF($F$6=30,AF144,0))</f>
        <v>#REF!</v>
      </c>
      <c r="AG79" s="196" t="e">
        <f>+IF($F$6=0,AG144,IF($F$6=30,0,AG144))</f>
        <v>#REF!</v>
      </c>
      <c r="AH79" s="196" t="e">
        <f>+IF($F$6=0,AH144,IF($F$6=30,AH144,0))</f>
        <v>#REF!</v>
      </c>
      <c r="AI79" s="196" t="e">
        <f>+IF($F$6=0,AI144,0)</f>
        <v>#REF!</v>
      </c>
      <c r="AJ79" s="196" t="e">
        <f>+AJ144</f>
        <v>#REF!</v>
      </c>
      <c r="AK79" s="196" t="e">
        <f>+IF($F$6=0,AK144,0)</f>
        <v>#REF!</v>
      </c>
      <c r="AL79" s="196" t="e">
        <f>+IF($F$6=0,AL144,IF($F$6=30,AL144,0))</f>
        <v>#REF!</v>
      </c>
      <c r="AM79" s="196" t="e">
        <f>+IF($F$6=0,AM144,IF($F$6=30,0,AM144))</f>
        <v>#REF!</v>
      </c>
      <c r="AN79" s="196" t="e">
        <f>+IF($F$6=0,AN144,IF($F$6=30,AN144,0))</f>
        <v>#REF!</v>
      </c>
      <c r="AO79" s="196" t="e">
        <f>+IF($F$6=0,AO144,0)</f>
        <v>#REF!</v>
      </c>
      <c r="AP79" s="196" t="e">
        <f>+AP144</f>
        <v>#REF!</v>
      </c>
      <c r="AQ79" s="196" t="e">
        <f>+IF($F$6=0,AQ144,0)</f>
        <v>#REF!</v>
      </c>
      <c r="AR79" s="196" t="e">
        <f>+IF($F$6=0,AR144,IF($F$6=30,AR144,0))</f>
        <v>#REF!</v>
      </c>
      <c r="AS79" s="196" t="e">
        <f>+IF($F$6=0,AS144,IF($F$6=30,0,AS144))</f>
        <v>#REF!</v>
      </c>
      <c r="AT79" s="196" t="e">
        <f>+IF($F$6=0,AT144,IF($F$6=30,AT144,0))</f>
        <v>#REF!</v>
      </c>
      <c r="AU79" s="196" t="e">
        <f>+IF($F$6=0,AU144,0)</f>
        <v>#REF!</v>
      </c>
      <c r="AV79" s="196" t="e">
        <f>+AV144</f>
        <v>#REF!</v>
      </c>
      <c r="AW79" s="196" t="e">
        <f>+IF($F$6=0,AW144,0)</f>
        <v>#REF!</v>
      </c>
      <c r="AX79" s="196" t="e">
        <f>+IF($F$6=0,AX144,IF($F$6=30,AX144,0))</f>
        <v>#REF!</v>
      </c>
      <c r="AY79" s="196" t="e">
        <f>+IF($F$6=0,AY144,IF($F$6=30,0,AY144))</f>
        <v>#REF!</v>
      </c>
      <c r="AZ79" s="196" t="e">
        <f>+IF($F$6=0,AZ144,IF($F$6=30,AZ144,0))</f>
        <v>#REF!</v>
      </c>
      <c r="BA79" s="196" t="e">
        <f>+IF($F$6=0,BA144,0)</f>
        <v>#REF!</v>
      </c>
      <c r="BB79" s="196" t="e">
        <f>+BB144</f>
        <v>#REF!</v>
      </c>
      <c r="BC79" s="196" t="e">
        <f>+IF($F$6=0,BC144,0)</f>
        <v>#REF!</v>
      </c>
      <c r="BD79" s="196" t="e">
        <f>+IF($F$6=0,BD144,IF($F$6=30,BD144,0))</f>
        <v>#REF!</v>
      </c>
      <c r="BE79" s="196" t="e">
        <f>+IF($F$6=0,BE144,IF($F$6=30,0,BE144))</f>
        <v>#REF!</v>
      </c>
      <c r="BF79" s="196" t="e">
        <f>+IF($F$6=0,BF144,IF($F$6=30,BF144,0))</f>
        <v>#REF!</v>
      </c>
      <c r="BG79" s="196" t="e">
        <f>+IF($F$6=0,BG144,0)</f>
        <v>#REF!</v>
      </c>
      <c r="BH79" s="196" t="e">
        <f>+BH144</f>
        <v>#REF!</v>
      </c>
      <c r="BI79" s="196" t="e">
        <f>+IF($F$6=0,BI144,0)</f>
        <v>#REF!</v>
      </c>
      <c r="BJ79" s="196" t="e">
        <f>+IF($F$6=0,BJ144,IF($F$6=30,BJ144,0))</f>
        <v>#REF!</v>
      </c>
      <c r="BK79" s="196" t="e">
        <f>+IF($F$6=0,BK144,IF($F$6=30,0,BK144))</f>
        <v>#REF!</v>
      </c>
      <c r="BL79" s="196" t="e">
        <f>+IF($F$6=0,BL144,IF($F$6=30,BL144,0))</f>
        <v>#REF!</v>
      </c>
      <c r="BM79" s="196" t="e">
        <f>+IF($F$6=0,BM144,0)</f>
        <v>#REF!</v>
      </c>
      <c r="BN79" s="196"/>
      <c r="BO79" s="196"/>
      <c r="BP79" s="196"/>
      <c r="BQ79" s="196"/>
      <c r="BR79" s="196"/>
      <c r="BS79" s="196"/>
      <c r="BT79" s="196"/>
      <c r="BU79" s="196"/>
      <c r="BV79" s="196"/>
      <c r="BW79" s="196"/>
      <c r="BX79" s="196"/>
      <c r="BY79" s="196"/>
      <c r="BZ79" s="196"/>
      <c r="CA79" s="196"/>
      <c r="CB79" s="196"/>
      <c r="CC79" s="196"/>
      <c r="CD79" s="196"/>
      <c r="CE79" s="196"/>
      <c r="CF79" s="196"/>
      <c r="CG79" s="196"/>
    </row>
    <row r="80" spans="1:85" ht="15.75" customHeight="1" x14ac:dyDescent="0.3">
      <c r="A80" s="76"/>
      <c r="B80" s="76"/>
      <c r="C80" s="76"/>
      <c r="D80" s="76"/>
      <c r="E80" s="239">
        <f t="shared" ref="E80:E129" si="68">+E79+31</f>
        <v>43497</v>
      </c>
      <c r="F80" s="196"/>
      <c r="G80" s="196" t="e">
        <f>+G145</f>
        <v>#REF!</v>
      </c>
      <c r="H80" s="196" t="e">
        <f>+IF($F$6=0,H145,0)</f>
        <v>#REF!</v>
      </c>
      <c r="I80" s="196" t="e">
        <f>+IF($F$6=0,I145,IF($F$6=30,I145,0))</f>
        <v>#REF!</v>
      </c>
      <c r="J80" s="196" t="e">
        <f>+IF($F$6=0,J145,IF($F$6=30,0,J145))</f>
        <v>#REF!</v>
      </c>
      <c r="K80" s="196" t="e">
        <f>+IF($F$6=0,K145,IF($F$6=30,K145,0))</f>
        <v>#REF!</v>
      </c>
      <c r="L80" s="196" t="e">
        <f>+IF($F$6=0,L145,0)</f>
        <v>#REF!</v>
      </c>
      <c r="M80" s="196" t="e">
        <f>+M145</f>
        <v>#REF!</v>
      </c>
      <c r="N80" s="196" t="e">
        <f>+IF($F$6=0,N145,0)</f>
        <v>#REF!</v>
      </c>
      <c r="O80" s="196" t="e">
        <f>+IF($F$6=0,O145,IF($F$6=30,O145,0))</f>
        <v>#REF!</v>
      </c>
      <c r="P80" s="196" t="e">
        <f>+IF($F$6=0,P145,IF($F$6=30,0,P145))</f>
        <v>#REF!</v>
      </c>
      <c r="Q80" s="196" t="e">
        <f>+IF($F$6=0,Q145,IF($F$6=30,Q145,0))</f>
        <v>#REF!</v>
      </c>
      <c r="R80" s="196" t="e">
        <f>+IF($F$6=0,R145,0)</f>
        <v>#REF!</v>
      </c>
      <c r="S80" s="196" t="e">
        <f>+S145</f>
        <v>#REF!</v>
      </c>
      <c r="T80" s="196" t="e">
        <f>+IF($F$6=0,T145,0)</f>
        <v>#REF!</v>
      </c>
      <c r="U80" s="196" t="e">
        <f>+IF($F$6=0,U145,IF($F$6=30,U145,0))</f>
        <v>#REF!</v>
      </c>
      <c r="V80" s="196" t="e">
        <f>+IF($F$6=0,V145,IF($F$6=30,0,V145))</f>
        <v>#REF!</v>
      </c>
      <c r="W80" s="196" t="e">
        <f>+IF($F$6=0,W145,IF($F$6=30,W145,0))</f>
        <v>#REF!</v>
      </c>
      <c r="X80" s="196" t="e">
        <f>+IF($F$6=0,X145,0)</f>
        <v>#REF!</v>
      </c>
      <c r="Y80" s="196" t="e">
        <f>+Y145</f>
        <v>#REF!</v>
      </c>
      <c r="Z80" s="196" t="e">
        <f>+IF($F$6=0,Z145,0)</f>
        <v>#REF!</v>
      </c>
      <c r="AA80" s="196" t="e">
        <f>+IF($F$6=0,AA145,IF($F$6=30,AA145,0))</f>
        <v>#REF!</v>
      </c>
      <c r="AB80" s="196" t="e">
        <f>+IF($F$6=0,AB145,IF($F$6=30,0,AB145))</f>
        <v>#REF!</v>
      </c>
      <c r="AC80" s="196" t="e">
        <f>+IF($F$6=0,AC145,IF($F$6=30,AC145,0))</f>
        <v>#REF!</v>
      </c>
      <c r="AD80" s="196" t="e">
        <f>+IF($F$6=0,AD145,0)</f>
        <v>#REF!</v>
      </c>
      <c r="AE80" s="196" t="e">
        <f>+AE145</f>
        <v>#REF!</v>
      </c>
      <c r="AF80" s="196" t="e">
        <f>+IF($F$6=0,AF145,0)</f>
        <v>#REF!</v>
      </c>
      <c r="AG80" s="196" t="e">
        <f>+IF($F$6=0,AG145,IF($F$6=30,AG145,0))</f>
        <v>#REF!</v>
      </c>
      <c r="AH80" s="196" t="e">
        <f>+IF($F$6=0,AH145,IF($F$6=30,0,AH145))</f>
        <v>#REF!</v>
      </c>
      <c r="AI80" s="196" t="e">
        <f>+IF($F$6=0,AI145,IF($F$6=30,AI145,0))</f>
        <v>#REF!</v>
      </c>
      <c r="AJ80" s="196" t="e">
        <f>+IF($F$6=0,AJ145,0)</f>
        <v>#REF!</v>
      </c>
      <c r="AK80" s="196" t="e">
        <f>+AK145</f>
        <v>#REF!</v>
      </c>
      <c r="AL80" s="196" t="e">
        <f>+IF($F$6=0,AL145,0)</f>
        <v>#REF!</v>
      </c>
      <c r="AM80" s="196" t="e">
        <f>+IF($F$6=0,AM145,IF($F$6=30,AM145,0))</f>
        <v>#REF!</v>
      </c>
      <c r="AN80" s="196" t="e">
        <f>+IF($F$6=0,AN145,IF($F$6=30,0,AN145))</f>
        <v>#REF!</v>
      </c>
      <c r="AO80" s="196" t="e">
        <f>+IF($F$6=0,AO145,IF($F$6=30,AO145,0))</f>
        <v>#REF!</v>
      </c>
      <c r="AP80" s="196" t="e">
        <f>+IF($F$6=0,AP145,0)</f>
        <v>#REF!</v>
      </c>
      <c r="AQ80" s="196" t="e">
        <f>+AQ145</f>
        <v>#REF!</v>
      </c>
      <c r="AR80" s="196" t="e">
        <f>+IF($F$6=0,AR145,0)</f>
        <v>#REF!</v>
      </c>
      <c r="AS80" s="196" t="e">
        <f>+IF($F$6=0,AS145,IF($F$6=30,AS145,0))</f>
        <v>#REF!</v>
      </c>
      <c r="AT80" s="196" t="e">
        <f>+IF($F$6=0,AT145,IF($F$6=30,0,AT145))</f>
        <v>#REF!</v>
      </c>
      <c r="AU80" s="196" t="e">
        <f>+IF($F$6=0,AU145,IF($F$6=30,AU145,0))</f>
        <v>#REF!</v>
      </c>
      <c r="AV80" s="196" t="e">
        <f>+IF($F$6=0,AV145,0)</f>
        <v>#REF!</v>
      </c>
      <c r="AW80" s="196" t="e">
        <f>+AW145</f>
        <v>#REF!</v>
      </c>
      <c r="AX80" s="196" t="e">
        <f>+IF($F$6=0,AX145,0)</f>
        <v>#REF!</v>
      </c>
      <c r="AY80" s="196" t="e">
        <f>+IF($F$6=0,AY145,IF($F$6=30,AY145,0))</f>
        <v>#REF!</v>
      </c>
      <c r="AZ80" s="196" t="e">
        <f>+IF($F$6=0,AZ145,IF($F$6=30,0,AZ145))</f>
        <v>#REF!</v>
      </c>
      <c r="BA80" s="196" t="e">
        <f>+IF($F$6=0,BA145,IF($F$6=30,BA145,0))</f>
        <v>#REF!</v>
      </c>
      <c r="BB80" s="196" t="e">
        <f>+IF($F$6=0,BB145,0)</f>
        <v>#REF!</v>
      </c>
      <c r="BC80" s="196" t="e">
        <f>+BC145</f>
        <v>#REF!</v>
      </c>
      <c r="BD80" s="196" t="e">
        <f>+IF($F$6=0,BD145,0)</f>
        <v>#REF!</v>
      </c>
      <c r="BE80" s="196" t="e">
        <f>+IF($F$6=0,BE145,IF($F$6=30,BE145,0))</f>
        <v>#REF!</v>
      </c>
      <c r="BF80" s="196" t="e">
        <f>+IF($F$6=0,BF145,IF($F$6=30,0,BF145))</f>
        <v>#REF!</v>
      </c>
      <c r="BG80" s="196" t="e">
        <f>+IF($F$6=0,BG145,IF($F$6=30,BG145,0))</f>
        <v>#REF!</v>
      </c>
      <c r="BH80" s="196" t="e">
        <f>+IF($F$6=0,BH145,0)</f>
        <v>#REF!</v>
      </c>
      <c r="BI80" s="196" t="e">
        <f>+BI145</f>
        <v>#REF!</v>
      </c>
      <c r="BJ80" s="196" t="e">
        <f>+IF($F$6=0,BJ145,0)</f>
        <v>#REF!</v>
      </c>
      <c r="BK80" s="196" t="e">
        <f>+IF($F$6=0,BK145,IF($F$6=30,BK145,0))</f>
        <v>#REF!</v>
      </c>
      <c r="BL80" s="196" t="e">
        <f>+IF($F$6=0,BL145,IF($F$6=30,0,BL145))</f>
        <v>#REF!</v>
      </c>
      <c r="BM80" s="196" t="e">
        <f>+IF($F$6=0,BM145,IF($F$6=30,BM145,0))</f>
        <v>#REF!</v>
      </c>
      <c r="BN80" s="196"/>
      <c r="BO80" s="76"/>
      <c r="BP80" s="76"/>
      <c r="BQ80" s="76"/>
      <c r="BR80" s="76"/>
      <c r="BS80" s="76"/>
      <c r="BT80" s="76"/>
      <c r="BU80" s="76"/>
      <c r="BV80" s="76"/>
      <c r="BW80" s="76"/>
      <c r="BX80" s="76"/>
      <c r="BY80" s="76"/>
      <c r="BZ80" s="76"/>
      <c r="CA80" s="76"/>
      <c r="CB80" s="76"/>
      <c r="CC80" s="76"/>
      <c r="CD80" s="76"/>
      <c r="CE80" s="76"/>
      <c r="CF80" s="76"/>
      <c r="CG80" s="76"/>
    </row>
    <row r="81" spans="1:85" ht="15.75" customHeight="1" x14ac:dyDescent="0.3">
      <c r="A81" s="76"/>
      <c r="B81" s="76"/>
      <c r="C81" s="76"/>
      <c r="D81" s="76"/>
      <c r="E81" s="239">
        <f t="shared" si="68"/>
        <v>43528</v>
      </c>
      <c r="F81" s="196"/>
      <c r="G81" s="196"/>
      <c r="H81" s="196" t="e">
        <f>+H146</f>
        <v>#REF!</v>
      </c>
      <c r="I81" s="196" t="e">
        <f>+IF($F$6=0,I146,0)</f>
        <v>#REF!</v>
      </c>
      <c r="J81" s="196" t="e">
        <f>+IF($F$6=0,J146,IF($F$6=30,J146,0))</f>
        <v>#REF!</v>
      </c>
      <c r="K81" s="196" t="e">
        <f>+IF($F$6=0,K146,IF($F$6=30,0,K146))</f>
        <v>#REF!</v>
      </c>
      <c r="L81" s="196" t="e">
        <f>+IF($F$6=0,L146,IF($F$6=30,L146,0))</f>
        <v>#REF!</v>
      </c>
      <c r="M81" s="196" t="e">
        <f>+IF($F$6=0,M146,0)</f>
        <v>#REF!</v>
      </c>
      <c r="N81" s="196" t="e">
        <f>+N146</f>
        <v>#REF!</v>
      </c>
      <c r="O81" s="196" t="e">
        <f>+IF($F$6=0,O146,0)</f>
        <v>#REF!</v>
      </c>
      <c r="P81" s="196" t="e">
        <f>+IF($F$6=0,P146,IF($F$6=30,P146,0))</f>
        <v>#REF!</v>
      </c>
      <c r="Q81" s="196" t="e">
        <f>+IF($F$6=0,Q146,IF($F$6=30,0,Q146))</f>
        <v>#REF!</v>
      </c>
      <c r="R81" s="196" t="e">
        <f>+IF($F$6=0,R146,IF($F$6=30,R146,0))</f>
        <v>#REF!</v>
      </c>
      <c r="S81" s="196" t="e">
        <f>+IF($F$6=0,S146,0)</f>
        <v>#REF!</v>
      </c>
      <c r="T81" s="196" t="e">
        <f>+T146</f>
        <v>#REF!</v>
      </c>
      <c r="U81" s="196" t="e">
        <f>+IF($F$6=0,U146,0)</f>
        <v>#REF!</v>
      </c>
      <c r="V81" s="196" t="e">
        <f>+IF($F$6=0,V146,IF($F$6=30,V146,0))</f>
        <v>#REF!</v>
      </c>
      <c r="W81" s="196" t="e">
        <f>+IF($F$6=0,W146,IF($F$6=30,0,W146))</f>
        <v>#REF!</v>
      </c>
      <c r="X81" s="196" t="e">
        <f>+IF($F$6=0,X146,IF($F$6=30,X146,0))</f>
        <v>#REF!</v>
      </c>
      <c r="Y81" s="196" t="e">
        <f>+IF($F$6=0,Y146,0)</f>
        <v>#REF!</v>
      </c>
      <c r="Z81" s="196" t="e">
        <f>+Z146</f>
        <v>#REF!</v>
      </c>
      <c r="AA81" s="196" t="e">
        <f>+IF($F$6=0,AA146,0)</f>
        <v>#REF!</v>
      </c>
      <c r="AB81" s="196" t="e">
        <f>+IF($F$6=0,AB146,IF($F$6=30,AB146,0))</f>
        <v>#REF!</v>
      </c>
      <c r="AC81" s="196" t="e">
        <f>+IF($F$6=0,AC146,IF($F$6=30,0,AC146))</f>
        <v>#REF!</v>
      </c>
      <c r="AD81" s="196" t="e">
        <f>+IF($F$6=0,AD146,IF($F$6=30,AD146,0))</f>
        <v>#REF!</v>
      </c>
      <c r="AE81" s="196" t="e">
        <f>+IF($F$6=0,AE146,0)</f>
        <v>#REF!</v>
      </c>
      <c r="AF81" s="196" t="e">
        <f>+AF146</f>
        <v>#REF!</v>
      </c>
      <c r="AG81" s="196" t="e">
        <f>+IF($F$6=0,AG146,0)</f>
        <v>#REF!</v>
      </c>
      <c r="AH81" s="196" t="e">
        <f>+IF($F$6=0,AH146,IF($F$6=30,AH146,0))</f>
        <v>#REF!</v>
      </c>
      <c r="AI81" s="196" t="e">
        <f>+IF($F$6=0,AI146,IF($F$6=30,0,AI146))</f>
        <v>#REF!</v>
      </c>
      <c r="AJ81" s="196" t="e">
        <f>+IF($F$6=0,AJ146,IF($F$6=30,AJ146,0))</f>
        <v>#REF!</v>
      </c>
      <c r="AK81" s="196" t="e">
        <f>+IF($F$6=0,AK146,0)</f>
        <v>#REF!</v>
      </c>
      <c r="AL81" s="196" t="e">
        <f>+AL146</f>
        <v>#REF!</v>
      </c>
      <c r="AM81" s="196" t="e">
        <f>+IF($F$6=0,AM146,0)</f>
        <v>#REF!</v>
      </c>
      <c r="AN81" s="196" t="e">
        <f>+IF($F$6=0,AN146,IF($F$6=30,AN146,0))</f>
        <v>#REF!</v>
      </c>
      <c r="AO81" s="196" t="e">
        <f>+IF($F$6=0,AO146,IF($F$6=30,0,AO146))</f>
        <v>#REF!</v>
      </c>
      <c r="AP81" s="196" t="e">
        <f>+IF($F$6=0,AP146,IF($F$6=30,AP146,0))</f>
        <v>#REF!</v>
      </c>
      <c r="AQ81" s="196" t="e">
        <f>+IF($F$6=0,AQ146,0)</f>
        <v>#REF!</v>
      </c>
      <c r="AR81" s="196" t="e">
        <f>+AR146</f>
        <v>#REF!</v>
      </c>
      <c r="AS81" s="196" t="e">
        <f>+IF($F$6=0,AS146,0)</f>
        <v>#REF!</v>
      </c>
      <c r="AT81" s="196" t="e">
        <f>+IF($F$6=0,AT146,IF($F$6=30,AT146,0))</f>
        <v>#REF!</v>
      </c>
      <c r="AU81" s="196" t="e">
        <f>+IF($F$6=0,AU146,IF($F$6=30,0,AU146))</f>
        <v>#REF!</v>
      </c>
      <c r="AV81" s="196" t="e">
        <f>+IF($F$6=0,AV146,IF($F$6=30,AV146,0))</f>
        <v>#REF!</v>
      </c>
      <c r="AW81" s="196" t="e">
        <f>+IF($F$6=0,AW146,0)</f>
        <v>#REF!</v>
      </c>
      <c r="AX81" s="196" t="e">
        <f>+AX146</f>
        <v>#REF!</v>
      </c>
      <c r="AY81" s="196" t="e">
        <f>+IF($F$6=0,AY146,0)</f>
        <v>#REF!</v>
      </c>
      <c r="AZ81" s="196" t="e">
        <f>+IF($F$6=0,AZ146,IF($F$6=30,AZ146,0))</f>
        <v>#REF!</v>
      </c>
      <c r="BA81" s="196" t="e">
        <f>+IF($F$6=0,BA146,IF($F$6=30,0,BA146))</f>
        <v>#REF!</v>
      </c>
      <c r="BB81" s="196" t="e">
        <f>+IF($F$6=0,BB146,IF($F$6=30,BB146,0))</f>
        <v>#REF!</v>
      </c>
      <c r="BC81" s="196" t="e">
        <f>+IF($F$6=0,BC146,0)</f>
        <v>#REF!</v>
      </c>
      <c r="BD81" s="196" t="e">
        <f>+BD146</f>
        <v>#REF!</v>
      </c>
      <c r="BE81" s="196" t="e">
        <f>+IF($F$6=0,BE146,0)</f>
        <v>#REF!</v>
      </c>
      <c r="BF81" s="196" t="e">
        <f>+IF($F$6=0,BF146,IF($F$6=30,BF146,0))</f>
        <v>#REF!</v>
      </c>
      <c r="BG81" s="196" t="e">
        <f>+IF($F$6=0,BG146,IF($F$6=30,0,BG146))</f>
        <v>#REF!</v>
      </c>
      <c r="BH81" s="196" t="e">
        <f>+IF($F$6=0,BH146,IF($F$6=30,BH146,0))</f>
        <v>#REF!</v>
      </c>
      <c r="BI81" s="196" t="e">
        <f>+IF($F$6=0,BI146,0)</f>
        <v>#REF!</v>
      </c>
      <c r="BJ81" s="196" t="e">
        <f>+BJ146</f>
        <v>#REF!</v>
      </c>
      <c r="BK81" s="196" t="e">
        <f>+IF($F$6=0,BK146,0)</f>
        <v>#REF!</v>
      </c>
      <c r="BL81" s="196" t="e">
        <f>+IF($F$6=0,BL146,IF($F$6=30,BL146,0))</f>
        <v>#REF!</v>
      </c>
      <c r="BM81" s="196" t="e">
        <f>+IF($F$6=0,BM146,IF($F$6=30,0,BM146))</f>
        <v>#REF!</v>
      </c>
      <c r="BN81" s="196"/>
      <c r="BO81" s="196"/>
      <c r="BP81" s="76"/>
      <c r="BQ81" s="76"/>
      <c r="BR81" s="76"/>
      <c r="BS81" s="76"/>
      <c r="BT81" s="76"/>
      <c r="BU81" s="76"/>
      <c r="BV81" s="76"/>
      <c r="BW81" s="76"/>
      <c r="BX81" s="76"/>
      <c r="BY81" s="76"/>
      <c r="BZ81" s="76"/>
      <c r="CA81" s="76"/>
      <c r="CB81" s="76"/>
      <c r="CC81" s="76"/>
      <c r="CD81" s="76"/>
      <c r="CE81" s="76"/>
      <c r="CF81" s="76"/>
      <c r="CG81" s="76"/>
    </row>
    <row r="82" spans="1:85" ht="15.75" customHeight="1" x14ac:dyDescent="0.3">
      <c r="A82" s="76"/>
      <c r="B82" s="76"/>
      <c r="C82" s="76"/>
      <c r="D82" s="76"/>
      <c r="E82" s="239">
        <f t="shared" si="68"/>
        <v>43559</v>
      </c>
      <c r="F82" s="196"/>
      <c r="G82" s="196"/>
      <c r="H82" s="196"/>
      <c r="I82" s="196" t="e">
        <f>+I147</f>
        <v>#REF!</v>
      </c>
      <c r="J82" s="196" t="e">
        <f>+IF($F$6=0,J147,0)</f>
        <v>#REF!</v>
      </c>
      <c r="K82" s="196" t="e">
        <f>+IF($F$6=0,K147,IF($F$6=30,K147,0))</f>
        <v>#REF!</v>
      </c>
      <c r="L82" s="196" t="e">
        <f>+IF($F$6=0,L147,IF($F$6=30,0,L147))</f>
        <v>#REF!</v>
      </c>
      <c r="M82" s="196" t="e">
        <f>+IF($F$6=0,M147,IF($F$6=30,M147,0))</f>
        <v>#REF!</v>
      </c>
      <c r="N82" s="196" t="e">
        <f>+IF($F$6=0,N147,0)</f>
        <v>#REF!</v>
      </c>
      <c r="O82" s="196" t="e">
        <f>+O147</f>
        <v>#REF!</v>
      </c>
      <c r="P82" s="196" t="e">
        <f>+IF($F$6=0,P147,0)</f>
        <v>#REF!</v>
      </c>
      <c r="Q82" s="196" t="e">
        <f>+IF($F$6=0,Q147,IF($F$6=30,Q147,0))</f>
        <v>#REF!</v>
      </c>
      <c r="R82" s="196" t="e">
        <f>+IF($F$6=0,R147,IF($F$6=30,0,R147))</f>
        <v>#REF!</v>
      </c>
      <c r="S82" s="196" t="e">
        <f>+IF($F$6=0,S147,IF($F$6=30,S147,0))</f>
        <v>#REF!</v>
      </c>
      <c r="T82" s="196" t="e">
        <f>+IF($F$6=0,T147,0)</f>
        <v>#REF!</v>
      </c>
      <c r="U82" s="196" t="e">
        <f>+U147</f>
        <v>#REF!</v>
      </c>
      <c r="V82" s="196" t="e">
        <f>+IF($F$6=0,V147,0)</f>
        <v>#REF!</v>
      </c>
      <c r="W82" s="196" t="e">
        <f>+IF($F$6=0,W147,IF($F$6=30,W147,0))</f>
        <v>#REF!</v>
      </c>
      <c r="X82" s="196" t="e">
        <f>+IF($F$6=0,X147,IF($F$6=30,0,X147))</f>
        <v>#REF!</v>
      </c>
      <c r="Y82" s="196" t="e">
        <f>+IF($F$6=0,Y147,IF($F$6=30,Y147,0))</f>
        <v>#REF!</v>
      </c>
      <c r="Z82" s="196" t="e">
        <f>+IF($F$6=0,Z147,0)</f>
        <v>#REF!</v>
      </c>
      <c r="AA82" s="196" t="e">
        <f>+AA147</f>
        <v>#REF!</v>
      </c>
      <c r="AB82" s="196" t="e">
        <f>+IF($F$6=0,AB147,0)</f>
        <v>#REF!</v>
      </c>
      <c r="AC82" s="196" t="e">
        <f>+IF($F$6=0,AC147,IF($F$6=30,AC147,0))</f>
        <v>#REF!</v>
      </c>
      <c r="AD82" s="196" t="e">
        <f>+IF($F$6=0,AD147,IF($F$6=30,0,AD147))</f>
        <v>#REF!</v>
      </c>
      <c r="AE82" s="196" t="e">
        <f>+IF($F$6=0,AE147,IF($F$6=30,AE147,0))</f>
        <v>#REF!</v>
      </c>
      <c r="AF82" s="196" t="e">
        <f>+IF($F$6=0,AF147,0)</f>
        <v>#REF!</v>
      </c>
      <c r="AG82" s="196" t="e">
        <f>+AG147</f>
        <v>#REF!</v>
      </c>
      <c r="AH82" s="196" t="e">
        <f>+IF($F$6=0,AH147,0)</f>
        <v>#REF!</v>
      </c>
      <c r="AI82" s="196" t="e">
        <f>+IF($F$6=0,AI147,IF($F$6=30,AI147,0))</f>
        <v>#REF!</v>
      </c>
      <c r="AJ82" s="196" t="e">
        <f>+IF($F$6=0,AJ147,IF($F$6=30,0,AJ147))</f>
        <v>#REF!</v>
      </c>
      <c r="AK82" s="196" t="e">
        <f>+IF($F$6=0,AK147,IF($F$6=30,AK147,0))</f>
        <v>#REF!</v>
      </c>
      <c r="AL82" s="196" t="e">
        <f>+IF($F$6=0,AL147,0)</f>
        <v>#REF!</v>
      </c>
      <c r="AM82" s="196" t="e">
        <f>+AM147</f>
        <v>#REF!</v>
      </c>
      <c r="AN82" s="196" t="e">
        <f>+IF($F$6=0,AN147,0)</f>
        <v>#REF!</v>
      </c>
      <c r="AO82" s="196" t="e">
        <f>+IF($F$6=0,AO147,IF($F$6=30,AO147,0))</f>
        <v>#REF!</v>
      </c>
      <c r="AP82" s="196" t="e">
        <f>+IF($F$6=0,AP147,IF($F$6=30,0,AP147))</f>
        <v>#REF!</v>
      </c>
      <c r="AQ82" s="196" t="e">
        <f>+IF($F$6=0,AQ147,IF($F$6=30,AQ147,0))</f>
        <v>#REF!</v>
      </c>
      <c r="AR82" s="196" t="e">
        <f>+IF($F$6=0,AR147,0)</f>
        <v>#REF!</v>
      </c>
      <c r="AS82" s="196" t="e">
        <f>+AS147</f>
        <v>#REF!</v>
      </c>
      <c r="AT82" s="196" t="e">
        <f>+IF($F$6=0,AT147,0)</f>
        <v>#REF!</v>
      </c>
      <c r="AU82" s="196" t="e">
        <f>+IF($F$6=0,AU147,IF($F$6=30,AU147,0))</f>
        <v>#REF!</v>
      </c>
      <c r="AV82" s="196" t="e">
        <f>+IF($F$6=0,AV147,IF($F$6=30,0,AV147))</f>
        <v>#REF!</v>
      </c>
      <c r="AW82" s="196" t="e">
        <f>+IF($F$6=0,AW147,IF($F$6=30,AW147,0))</f>
        <v>#REF!</v>
      </c>
      <c r="AX82" s="196" t="e">
        <f>+IF($F$6=0,AX147,0)</f>
        <v>#REF!</v>
      </c>
      <c r="AY82" s="196" t="e">
        <f>+AY147</f>
        <v>#REF!</v>
      </c>
      <c r="AZ82" s="196" t="e">
        <f>+IF($F$6=0,AZ147,0)</f>
        <v>#REF!</v>
      </c>
      <c r="BA82" s="196" t="e">
        <f>+IF($F$6=0,BA147,IF($F$6=30,BA147,0))</f>
        <v>#REF!</v>
      </c>
      <c r="BB82" s="196" t="e">
        <f>+IF($F$6=0,BB147,IF($F$6=30,0,BB147))</f>
        <v>#REF!</v>
      </c>
      <c r="BC82" s="196" t="e">
        <f>+IF($F$6=0,BC147,IF($F$6=30,BC147,0))</f>
        <v>#REF!</v>
      </c>
      <c r="BD82" s="196" t="e">
        <f>+IF($F$6=0,BD147,0)</f>
        <v>#REF!</v>
      </c>
      <c r="BE82" s="196" t="e">
        <f>+BE147</f>
        <v>#REF!</v>
      </c>
      <c r="BF82" s="196" t="e">
        <f>+IF($F$6=0,BF147,0)</f>
        <v>#REF!</v>
      </c>
      <c r="BG82" s="196" t="e">
        <f>+IF($F$6=0,BG147,IF($F$6=30,BG147,0))</f>
        <v>#REF!</v>
      </c>
      <c r="BH82" s="196" t="e">
        <f>+IF($F$6=0,BH147,IF($F$6=30,0,BH147))</f>
        <v>#REF!</v>
      </c>
      <c r="BI82" s="196" t="e">
        <f>+IF($F$6=0,BI147,IF($F$6=30,BI147,0))</f>
        <v>#REF!</v>
      </c>
      <c r="BJ82" s="196" t="e">
        <f>+IF($F$6=0,BJ147,0)</f>
        <v>#REF!</v>
      </c>
      <c r="BK82" s="196" t="e">
        <f>+BK147</f>
        <v>#REF!</v>
      </c>
      <c r="BL82" s="196" t="e">
        <f>+IF($F$6=0,BL147,0)</f>
        <v>#REF!</v>
      </c>
      <c r="BM82" s="196" t="e">
        <f>+IF($F$6=0,BM147,IF($F$6=30,BM147,0))</f>
        <v>#REF!</v>
      </c>
      <c r="BN82" s="196"/>
      <c r="BO82" s="196"/>
      <c r="BP82" s="196"/>
      <c r="BQ82" s="76"/>
      <c r="BR82" s="76"/>
      <c r="BS82" s="76"/>
      <c r="BT82" s="76"/>
      <c r="BU82" s="76"/>
      <c r="BV82" s="76"/>
      <c r="BW82" s="76"/>
      <c r="BX82" s="76"/>
      <c r="BY82" s="76"/>
      <c r="BZ82" s="76"/>
      <c r="CA82" s="76"/>
      <c r="CB82" s="76"/>
      <c r="CC82" s="76"/>
      <c r="CD82" s="76"/>
      <c r="CE82" s="76"/>
      <c r="CF82" s="76"/>
      <c r="CG82" s="76"/>
    </row>
    <row r="83" spans="1:85" ht="15.75" customHeight="1" x14ac:dyDescent="0.3">
      <c r="A83" s="76"/>
      <c r="B83" s="76"/>
      <c r="C83" s="79"/>
      <c r="D83" s="76"/>
      <c r="E83" s="239">
        <f t="shared" si="68"/>
        <v>43590</v>
      </c>
      <c r="F83" s="196"/>
      <c r="G83" s="196"/>
      <c r="H83" s="196"/>
      <c r="I83" s="196"/>
      <c r="J83" s="196" t="e">
        <f>+J148</f>
        <v>#REF!</v>
      </c>
      <c r="K83" s="196" t="e">
        <f>+IF($F$6=0,K148,0)</f>
        <v>#REF!</v>
      </c>
      <c r="L83" s="196" t="e">
        <f>+IF($F$6=0,L148,IF($F$6=30,L148,0))</f>
        <v>#REF!</v>
      </c>
      <c r="M83" s="196" t="e">
        <f>+IF($F$6=0,M148,IF($F$6=30,0,M148))</f>
        <v>#REF!</v>
      </c>
      <c r="N83" s="196" t="e">
        <f>+IF($F$6=0,N148,IF($F$6=30,N148,0))</f>
        <v>#REF!</v>
      </c>
      <c r="O83" s="196" t="e">
        <f>+IF($F$6=0,O148,0)</f>
        <v>#REF!</v>
      </c>
      <c r="P83" s="196" t="e">
        <f>+P148</f>
        <v>#REF!</v>
      </c>
      <c r="Q83" s="196" t="e">
        <f>+IF($F$6=0,Q148,0)</f>
        <v>#REF!</v>
      </c>
      <c r="R83" s="196" t="e">
        <f>+IF($F$6=0,R148,IF($F$6=30,R148,0))</f>
        <v>#REF!</v>
      </c>
      <c r="S83" s="196" t="e">
        <f>+IF($F$6=0,S148,IF($F$6=30,0,S148))</f>
        <v>#REF!</v>
      </c>
      <c r="T83" s="196" t="e">
        <f>+IF($F$6=0,T148,IF($F$6=30,T148,0))</f>
        <v>#REF!</v>
      </c>
      <c r="U83" s="196" t="e">
        <f>+IF($F$6=0,U148,0)</f>
        <v>#REF!</v>
      </c>
      <c r="V83" s="196" t="e">
        <f>+V148</f>
        <v>#REF!</v>
      </c>
      <c r="W83" s="196" t="e">
        <f>+IF($F$6=0,W148,0)</f>
        <v>#REF!</v>
      </c>
      <c r="X83" s="196" t="e">
        <f>+IF($F$6=0,X148,IF($F$6=30,X148,0))</f>
        <v>#REF!</v>
      </c>
      <c r="Y83" s="196" t="e">
        <f>+IF($F$6=0,Y148,IF($F$6=30,0,Y148))</f>
        <v>#REF!</v>
      </c>
      <c r="Z83" s="196" t="e">
        <f>+IF($F$6=0,Z148,IF($F$6=30,Z148,0))</f>
        <v>#REF!</v>
      </c>
      <c r="AA83" s="196" t="e">
        <f>+IF($F$6=0,AA148,0)</f>
        <v>#REF!</v>
      </c>
      <c r="AB83" s="196" t="e">
        <f>+AB148</f>
        <v>#REF!</v>
      </c>
      <c r="AC83" s="196" t="e">
        <f>+IF($F$6=0,AC148,0)</f>
        <v>#REF!</v>
      </c>
      <c r="AD83" s="196" t="e">
        <f>+IF($F$6=0,AD148,IF($F$6=30,AD148,0))</f>
        <v>#REF!</v>
      </c>
      <c r="AE83" s="196" t="e">
        <f>+IF($F$6=0,AE148,IF($F$6=30,0,AE148))</f>
        <v>#REF!</v>
      </c>
      <c r="AF83" s="196" t="e">
        <f>+IF($F$6=0,AF148,IF($F$6=30,AF148,0))</f>
        <v>#REF!</v>
      </c>
      <c r="AG83" s="196" t="e">
        <f>+IF($F$6=0,AG148,0)</f>
        <v>#REF!</v>
      </c>
      <c r="AH83" s="196" t="e">
        <f>+AH148</f>
        <v>#REF!</v>
      </c>
      <c r="AI83" s="196" t="e">
        <f>+IF($F$6=0,AI148,0)</f>
        <v>#REF!</v>
      </c>
      <c r="AJ83" s="196" t="e">
        <f>+IF($F$6=0,AJ148,IF($F$6=30,AJ148,0))</f>
        <v>#REF!</v>
      </c>
      <c r="AK83" s="196" t="e">
        <f>+IF($F$6=0,AK148,IF($F$6=30,0,AK148))</f>
        <v>#REF!</v>
      </c>
      <c r="AL83" s="196" t="e">
        <f>+IF($F$6=0,AL148,IF($F$6=30,AL148,0))</f>
        <v>#REF!</v>
      </c>
      <c r="AM83" s="196" t="e">
        <f>+IF($F$6=0,AM148,0)</f>
        <v>#REF!</v>
      </c>
      <c r="AN83" s="196" t="e">
        <f>+AN148</f>
        <v>#REF!</v>
      </c>
      <c r="AO83" s="196" t="e">
        <f>+IF($F$6=0,AO148,0)</f>
        <v>#REF!</v>
      </c>
      <c r="AP83" s="196" t="e">
        <f>+IF($F$6=0,AP148,IF($F$6=30,AP148,0))</f>
        <v>#REF!</v>
      </c>
      <c r="AQ83" s="196" t="e">
        <f>+IF($F$6=0,AQ148,IF($F$6=30,0,AQ148))</f>
        <v>#REF!</v>
      </c>
      <c r="AR83" s="196" t="e">
        <f>+IF($F$6=0,AR148,IF($F$6=30,AR148,0))</f>
        <v>#REF!</v>
      </c>
      <c r="AS83" s="196" t="e">
        <f>+IF($F$6=0,AS148,0)</f>
        <v>#REF!</v>
      </c>
      <c r="AT83" s="196" t="e">
        <f>+AT148</f>
        <v>#REF!</v>
      </c>
      <c r="AU83" s="196" t="e">
        <f>+IF($F$6=0,AU148,0)</f>
        <v>#REF!</v>
      </c>
      <c r="AV83" s="196" t="e">
        <f>+IF($F$6=0,AV148,IF($F$6=30,AV148,0))</f>
        <v>#REF!</v>
      </c>
      <c r="AW83" s="196" t="e">
        <f>+IF($F$6=0,AW148,IF($F$6=30,0,AW148))</f>
        <v>#REF!</v>
      </c>
      <c r="AX83" s="196" t="e">
        <f>+IF($F$6=0,AX148,IF($F$6=30,AX148,0))</f>
        <v>#REF!</v>
      </c>
      <c r="AY83" s="196" t="e">
        <f>+IF($F$6=0,AY148,0)</f>
        <v>#REF!</v>
      </c>
      <c r="AZ83" s="196" t="e">
        <f>+AZ148</f>
        <v>#REF!</v>
      </c>
      <c r="BA83" s="196" t="e">
        <f>+IF($F$6=0,BA148,0)</f>
        <v>#REF!</v>
      </c>
      <c r="BB83" s="196" t="e">
        <f>+IF($F$6=0,BB148,IF($F$6=30,BB148,0))</f>
        <v>#REF!</v>
      </c>
      <c r="BC83" s="196" t="e">
        <f>+IF($F$6=0,BC148,IF($F$6=30,0,BC148))</f>
        <v>#REF!</v>
      </c>
      <c r="BD83" s="196" t="e">
        <f>+IF($F$6=0,BD148,IF($F$6=30,BD148,0))</f>
        <v>#REF!</v>
      </c>
      <c r="BE83" s="196" t="e">
        <f>+IF($F$6=0,BE148,0)</f>
        <v>#REF!</v>
      </c>
      <c r="BF83" s="196" t="e">
        <f>+BF148</f>
        <v>#REF!</v>
      </c>
      <c r="BG83" s="196" t="e">
        <f>+IF($F$6=0,BG148,0)</f>
        <v>#REF!</v>
      </c>
      <c r="BH83" s="196" t="e">
        <f>+IF($F$6=0,BH148,IF($F$6=30,BH148,0))</f>
        <v>#REF!</v>
      </c>
      <c r="BI83" s="196" t="e">
        <f>+IF($F$6=0,BI148,IF($F$6=30,0,BI148))</f>
        <v>#REF!</v>
      </c>
      <c r="BJ83" s="196" t="e">
        <f>+IF($F$6=0,BJ148,IF($F$6=30,BJ148,0))</f>
        <v>#REF!</v>
      </c>
      <c r="BK83" s="196" t="e">
        <f>+IF($F$6=0,BK148,0)</f>
        <v>#REF!</v>
      </c>
      <c r="BL83" s="196" t="e">
        <f>+BL148</f>
        <v>#REF!</v>
      </c>
      <c r="BM83" s="196" t="e">
        <f>+IF($F$6=0,BM148,0)</f>
        <v>#REF!</v>
      </c>
      <c r="BN83" s="196"/>
      <c r="BO83" s="196"/>
      <c r="BP83" s="196"/>
      <c r="BQ83" s="196"/>
      <c r="BR83" s="76"/>
      <c r="BS83" s="76"/>
      <c r="BT83" s="76"/>
      <c r="BU83" s="76"/>
      <c r="BV83" s="76"/>
      <c r="BW83" s="76"/>
      <c r="BX83" s="76"/>
      <c r="BY83" s="76"/>
      <c r="BZ83" s="76"/>
      <c r="CA83" s="76"/>
      <c r="CB83" s="76"/>
      <c r="CC83" s="76"/>
      <c r="CD83" s="76"/>
      <c r="CE83" s="76"/>
      <c r="CF83" s="76"/>
      <c r="CG83" s="76"/>
    </row>
    <row r="84" spans="1:85" ht="15.75" customHeight="1" x14ac:dyDescent="0.3">
      <c r="A84" s="76"/>
      <c r="B84" s="76"/>
      <c r="C84" s="76"/>
      <c r="D84" s="76"/>
      <c r="E84" s="239">
        <f t="shared" si="68"/>
        <v>43621</v>
      </c>
      <c r="F84" s="196"/>
      <c r="G84" s="196"/>
      <c r="H84" s="196"/>
      <c r="I84" s="196"/>
      <c r="J84" s="196"/>
      <c r="K84" s="196" t="e">
        <f>+K149</f>
        <v>#REF!</v>
      </c>
      <c r="L84" s="196" t="e">
        <f>+IF($F$6=0,L149,0)</f>
        <v>#REF!</v>
      </c>
      <c r="M84" s="196" t="e">
        <f>+IF($F$6=0,M149,IF($F$6=30,M149,0))</f>
        <v>#REF!</v>
      </c>
      <c r="N84" s="196" t="e">
        <f>+IF($F$6=0,N149,IF($F$6=30,0,N149))</f>
        <v>#REF!</v>
      </c>
      <c r="O84" s="196" t="e">
        <f>+IF($F$6=0,O149,IF($F$6=30,O149,0))</f>
        <v>#REF!</v>
      </c>
      <c r="P84" s="196" t="e">
        <f>+IF($F$6=0,P149,0)</f>
        <v>#REF!</v>
      </c>
      <c r="Q84" s="196" t="e">
        <f>+Q149</f>
        <v>#REF!</v>
      </c>
      <c r="R84" s="196" t="e">
        <f>+IF($F$6=0,R149,0)</f>
        <v>#REF!</v>
      </c>
      <c r="S84" s="196" t="e">
        <f>+IF($F$6=0,S149,IF($F$6=30,S149,0))</f>
        <v>#REF!</v>
      </c>
      <c r="T84" s="196" t="e">
        <f>+IF($F$6=0,T149,IF($F$6=30,0,T149))</f>
        <v>#REF!</v>
      </c>
      <c r="U84" s="196" t="e">
        <f>+IF($F$6=0,U149,IF($F$6=30,U149,0))</f>
        <v>#REF!</v>
      </c>
      <c r="V84" s="196" t="e">
        <f>+IF($F$6=0,V149,0)</f>
        <v>#REF!</v>
      </c>
      <c r="W84" s="196" t="e">
        <f>+W149</f>
        <v>#REF!</v>
      </c>
      <c r="X84" s="196" t="e">
        <f>+IF($F$6=0,X149,0)</f>
        <v>#REF!</v>
      </c>
      <c r="Y84" s="196" t="e">
        <f>+IF($F$6=0,Y149,IF($F$6=30,Y149,0))</f>
        <v>#REF!</v>
      </c>
      <c r="Z84" s="196" t="e">
        <f>+IF($F$6=0,Z149,IF($F$6=30,0,Z149))</f>
        <v>#REF!</v>
      </c>
      <c r="AA84" s="196" t="e">
        <f>+IF($F$6=0,AA149,IF($F$6=30,AA149,0))</f>
        <v>#REF!</v>
      </c>
      <c r="AB84" s="196" t="e">
        <f>+IF($F$6=0,AB149,0)</f>
        <v>#REF!</v>
      </c>
      <c r="AC84" s="196" t="e">
        <f>+AC149</f>
        <v>#REF!</v>
      </c>
      <c r="AD84" s="196" t="e">
        <f>+IF($F$6=0,AD149,0)</f>
        <v>#REF!</v>
      </c>
      <c r="AE84" s="196" t="e">
        <f>+IF($F$6=0,AE149,IF($F$6=30,AE149,0))</f>
        <v>#REF!</v>
      </c>
      <c r="AF84" s="196" t="e">
        <f>+IF($F$6=0,AF149,IF($F$6=30,0,AF149))</f>
        <v>#REF!</v>
      </c>
      <c r="AG84" s="196" t="e">
        <f>+IF($F$6=0,AG149,IF($F$6=30,AG149,0))</f>
        <v>#REF!</v>
      </c>
      <c r="AH84" s="196" t="e">
        <f>+IF($F$6=0,AH149,0)</f>
        <v>#REF!</v>
      </c>
      <c r="AI84" s="196" t="e">
        <f>+AI149</f>
        <v>#REF!</v>
      </c>
      <c r="AJ84" s="196" t="e">
        <f>+IF($F$6=0,AJ149,0)</f>
        <v>#REF!</v>
      </c>
      <c r="AK84" s="196" t="e">
        <f>+IF($F$6=0,AK149,IF($F$6=30,AK149,0))</f>
        <v>#REF!</v>
      </c>
      <c r="AL84" s="196" t="e">
        <f>+IF($F$6=0,AL149,IF($F$6=30,0,AL149))</f>
        <v>#REF!</v>
      </c>
      <c r="AM84" s="196" t="e">
        <f>+IF($F$6=0,AM149,IF($F$6=30,AM149,0))</f>
        <v>#REF!</v>
      </c>
      <c r="AN84" s="196" t="e">
        <f>+IF($F$6=0,AN149,0)</f>
        <v>#REF!</v>
      </c>
      <c r="AO84" s="196" t="e">
        <f>+AO149</f>
        <v>#REF!</v>
      </c>
      <c r="AP84" s="196" t="e">
        <f>+IF($F$6=0,AP149,0)</f>
        <v>#REF!</v>
      </c>
      <c r="AQ84" s="196" t="e">
        <f>+IF($F$6=0,AQ149,IF($F$6=30,AQ149,0))</f>
        <v>#REF!</v>
      </c>
      <c r="AR84" s="196" t="e">
        <f>+IF($F$6=0,AR149,IF($F$6=30,0,AR149))</f>
        <v>#REF!</v>
      </c>
      <c r="AS84" s="196" t="e">
        <f>+IF($F$6=0,AS149,IF($F$6=30,AS149,0))</f>
        <v>#REF!</v>
      </c>
      <c r="AT84" s="196" t="e">
        <f>+IF($F$6=0,AT149,0)</f>
        <v>#REF!</v>
      </c>
      <c r="AU84" s="196" t="e">
        <f>+AU149</f>
        <v>#REF!</v>
      </c>
      <c r="AV84" s="196" t="e">
        <f>+IF($F$6=0,AV149,0)</f>
        <v>#REF!</v>
      </c>
      <c r="AW84" s="196" t="e">
        <f>+IF($F$6=0,AW149,IF($F$6=30,AW149,0))</f>
        <v>#REF!</v>
      </c>
      <c r="AX84" s="196" t="e">
        <f>+IF($F$6=0,AX149,IF($F$6=30,0,AX149))</f>
        <v>#REF!</v>
      </c>
      <c r="AY84" s="196" t="e">
        <f>+IF($F$6=0,AY149,IF($F$6=30,AY149,0))</f>
        <v>#REF!</v>
      </c>
      <c r="AZ84" s="196" t="e">
        <f>+IF($F$6=0,AZ149,0)</f>
        <v>#REF!</v>
      </c>
      <c r="BA84" s="196" t="e">
        <f>+BA149</f>
        <v>#REF!</v>
      </c>
      <c r="BB84" s="196" t="e">
        <f>+IF($F$6=0,BB149,0)</f>
        <v>#REF!</v>
      </c>
      <c r="BC84" s="196" t="e">
        <f>+IF($F$6=0,BC149,IF($F$6=30,BC149,0))</f>
        <v>#REF!</v>
      </c>
      <c r="BD84" s="196" t="e">
        <f>+IF($F$6=0,BD149,IF($F$6=30,0,BD149))</f>
        <v>#REF!</v>
      </c>
      <c r="BE84" s="196" t="e">
        <f>+IF($F$6=0,BE149,IF($F$6=30,BE149,0))</f>
        <v>#REF!</v>
      </c>
      <c r="BF84" s="196" t="e">
        <f>+IF($F$6=0,BF149,0)</f>
        <v>#REF!</v>
      </c>
      <c r="BG84" s="196" t="e">
        <f>+BG149</f>
        <v>#REF!</v>
      </c>
      <c r="BH84" s="196" t="e">
        <f>+IF($F$6=0,BH149,0)</f>
        <v>#REF!</v>
      </c>
      <c r="BI84" s="196" t="e">
        <f>+IF($F$6=0,BI149,IF($F$6=30,BI149,0))</f>
        <v>#REF!</v>
      </c>
      <c r="BJ84" s="196" t="e">
        <f>+IF($F$6=0,BJ149,IF($F$6=30,0,BJ149))</f>
        <v>#REF!</v>
      </c>
      <c r="BK84" s="196" t="e">
        <f>+IF($F$6=0,BK149,IF($F$6=30,BK149,0))</f>
        <v>#REF!</v>
      </c>
      <c r="BL84" s="196" t="e">
        <f>+IF($F$6=0,BL149,0)</f>
        <v>#REF!</v>
      </c>
      <c r="BM84" s="196" t="e">
        <f>+BM149</f>
        <v>#REF!</v>
      </c>
      <c r="BN84" s="196"/>
      <c r="BO84" s="196"/>
      <c r="BP84" s="196"/>
      <c r="BQ84" s="196"/>
      <c r="BR84" s="196"/>
      <c r="BS84" s="76"/>
      <c r="BT84" s="76"/>
      <c r="BU84" s="76"/>
      <c r="BV84" s="76"/>
      <c r="BW84" s="76"/>
      <c r="BX84" s="76"/>
      <c r="BY84" s="76"/>
      <c r="BZ84" s="76"/>
      <c r="CA84" s="76"/>
      <c r="CB84" s="76"/>
      <c r="CC84" s="76"/>
      <c r="CD84" s="76"/>
      <c r="CE84" s="76"/>
      <c r="CF84" s="76"/>
      <c r="CG84" s="76"/>
    </row>
    <row r="85" spans="1:85" ht="15.75" customHeight="1" x14ac:dyDescent="0.3">
      <c r="A85" s="76"/>
      <c r="B85" s="76"/>
      <c r="C85" s="76"/>
      <c r="D85" s="76"/>
      <c r="E85" s="239">
        <f t="shared" si="68"/>
        <v>43652</v>
      </c>
      <c r="F85" s="196"/>
      <c r="G85" s="196"/>
      <c r="H85" s="196"/>
      <c r="I85" s="196"/>
      <c r="J85" s="196"/>
      <c r="K85" s="196"/>
      <c r="L85" s="196" t="e">
        <f>+L150</f>
        <v>#REF!</v>
      </c>
      <c r="M85" s="196" t="e">
        <f>+IF($F$6=0,M150,0)</f>
        <v>#REF!</v>
      </c>
      <c r="N85" s="196" t="e">
        <f>+IF($F$6=0,N150,IF($F$6=30,N150,0))</f>
        <v>#REF!</v>
      </c>
      <c r="O85" s="196" t="e">
        <f>+IF($F$6=0,O150,IF($F$6=30,0,O150))</f>
        <v>#REF!</v>
      </c>
      <c r="P85" s="196" t="e">
        <f>+IF($F$6=0,P150,IF($F$6=30,P150,0))</f>
        <v>#REF!</v>
      </c>
      <c r="Q85" s="196" t="e">
        <f>+IF($F$6=0,Q150,0)</f>
        <v>#REF!</v>
      </c>
      <c r="R85" s="196" t="e">
        <f>+R150</f>
        <v>#REF!</v>
      </c>
      <c r="S85" s="196" t="e">
        <f>+IF($F$6=0,S150,0)</f>
        <v>#REF!</v>
      </c>
      <c r="T85" s="196" t="e">
        <f>+IF($F$6=0,T150,IF($F$6=30,T150,0))</f>
        <v>#REF!</v>
      </c>
      <c r="U85" s="196" t="e">
        <f>+IF($F$6=0,U150,IF($F$6=30,0,U150))</f>
        <v>#REF!</v>
      </c>
      <c r="V85" s="196" t="e">
        <f>+IF($F$6=0,V150,IF($F$6=30,V150,0))</f>
        <v>#REF!</v>
      </c>
      <c r="W85" s="196" t="e">
        <f>+IF($F$6=0,W150,0)</f>
        <v>#REF!</v>
      </c>
      <c r="X85" s="196" t="e">
        <f>+X150</f>
        <v>#REF!</v>
      </c>
      <c r="Y85" s="196" t="e">
        <f>+IF($F$6=0,Y150,0)</f>
        <v>#REF!</v>
      </c>
      <c r="Z85" s="196" t="e">
        <f>+IF($F$6=0,Z150,IF($F$6=30,Z150,0))</f>
        <v>#REF!</v>
      </c>
      <c r="AA85" s="196" t="e">
        <f>+IF($F$6=0,AA150,IF($F$6=30,0,AA150))</f>
        <v>#REF!</v>
      </c>
      <c r="AB85" s="196" t="e">
        <f>+IF($F$6=0,AB150,IF($F$6=30,AB150,0))</f>
        <v>#REF!</v>
      </c>
      <c r="AC85" s="196" t="e">
        <f>+IF($F$6=0,AC150,0)</f>
        <v>#REF!</v>
      </c>
      <c r="AD85" s="196" t="e">
        <f>+AD150</f>
        <v>#REF!</v>
      </c>
      <c r="AE85" s="196" t="e">
        <f>+IF($F$6=0,AE150,0)</f>
        <v>#REF!</v>
      </c>
      <c r="AF85" s="196" t="e">
        <f>+IF($F$6=0,AF150,IF($F$6=30,AF150,0))</f>
        <v>#REF!</v>
      </c>
      <c r="AG85" s="196" t="e">
        <f>+IF($F$6=0,AG150,IF($F$6=30,0,AG150))</f>
        <v>#REF!</v>
      </c>
      <c r="AH85" s="196" t="e">
        <f>+IF($F$6=0,AH150,IF($F$6=30,AH150,0))</f>
        <v>#REF!</v>
      </c>
      <c r="AI85" s="196" t="e">
        <f>+IF($F$6=0,AI150,0)</f>
        <v>#REF!</v>
      </c>
      <c r="AJ85" s="196" t="e">
        <f>+AJ150</f>
        <v>#REF!</v>
      </c>
      <c r="AK85" s="196" t="e">
        <f>+IF($F$6=0,AK150,0)</f>
        <v>#REF!</v>
      </c>
      <c r="AL85" s="196" t="e">
        <f>+IF($F$6=0,AL150,IF($F$6=30,AL150,0))</f>
        <v>#REF!</v>
      </c>
      <c r="AM85" s="196" t="e">
        <f>+IF($F$6=0,AM150,IF($F$6=30,0,AM150))</f>
        <v>#REF!</v>
      </c>
      <c r="AN85" s="196" t="e">
        <f>+IF($F$6=0,AN150,IF($F$6=30,AN150,0))</f>
        <v>#REF!</v>
      </c>
      <c r="AO85" s="196" t="e">
        <f>+IF($F$6=0,AO150,0)</f>
        <v>#REF!</v>
      </c>
      <c r="AP85" s="196" t="e">
        <f>+AP150</f>
        <v>#REF!</v>
      </c>
      <c r="AQ85" s="196" t="e">
        <f>+IF($F$6=0,AQ150,0)</f>
        <v>#REF!</v>
      </c>
      <c r="AR85" s="196" t="e">
        <f>+IF($F$6=0,AR150,IF($F$6=30,AR150,0))</f>
        <v>#REF!</v>
      </c>
      <c r="AS85" s="196" t="e">
        <f>+IF($F$6=0,AS150,IF($F$6=30,0,AS150))</f>
        <v>#REF!</v>
      </c>
      <c r="AT85" s="196" t="e">
        <f>+IF($F$6=0,AT150,IF($F$6=30,AT150,0))</f>
        <v>#REF!</v>
      </c>
      <c r="AU85" s="196" t="e">
        <f>+IF($F$6=0,AU150,0)</f>
        <v>#REF!</v>
      </c>
      <c r="AV85" s="196" t="e">
        <f>+AV150</f>
        <v>#REF!</v>
      </c>
      <c r="AW85" s="196" t="e">
        <f>+IF($F$6=0,AW150,0)</f>
        <v>#REF!</v>
      </c>
      <c r="AX85" s="196" t="e">
        <f>+IF($F$6=0,AX150,IF($F$6=30,AX150,0))</f>
        <v>#REF!</v>
      </c>
      <c r="AY85" s="196" t="e">
        <f>+IF($F$6=0,AY150,IF($F$6=30,0,AY150))</f>
        <v>#REF!</v>
      </c>
      <c r="AZ85" s="196" t="e">
        <f>+IF($F$6=0,AZ150,IF($F$6=30,AZ150,0))</f>
        <v>#REF!</v>
      </c>
      <c r="BA85" s="196" t="e">
        <f>+IF($F$6=0,BA150,0)</f>
        <v>#REF!</v>
      </c>
      <c r="BB85" s="196" t="e">
        <f>+BB150</f>
        <v>#REF!</v>
      </c>
      <c r="BC85" s="196" t="e">
        <f>+IF($F$6=0,BC150,0)</f>
        <v>#REF!</v>
      </c>
      <c r="BD85" s="196" t="e">
        <f>+IF($F$6=0,BD150,IF($F$6=30,BD150,0))</f>
        <v>#REF!</v>
      </c>
      <c r="BE85" s="196" t="e">
        <f>+IF($F$6=0,BE150,IF($F$6=30,0,BE150))</f>
        <v>#REF!</v>
      </c>
      <c r="BF85" s="196" t="e">
        <f>+IF($F$6=0,BF150,IF($F$6=30,BF150,0))</f>
        <v>#REF!</v>
      </c>
      <c r="BG85" s="196" t="e">
        <f>+IF($F$6=0,BG150,0)</f>
        <v>#REF!</v>
      </c>
      <c r="BH85" s="196" t="e">
        <f>+BH150</f>
        <v>#REF!</v>
      </c>
      <c r="BI85" s="196" t="e">
        <f>+IF($F$6=0,BI150,0)</f>
        <v>#REF!</v>
      </c>
      <c r="BJ85" s="196" t="e">
        <f>+IF($F$6=0,BJ150,IF($F$6=30,BJ150,0))</f>
        <v>#REF!</v>
      </c>
      <c r="BK85" s="196" t="e">
        <f>+IF($F$6=0,BK150,IF($F$6=30,0,BK150))</f>
        <v>#REF!</v>
      </c>
      <c r="BL85" s="196" t="e">
        <f>+IF($F$6=0,BL150,IF($F$6=30,BL150,0))</f>
        <v>#REF!</v>
      </c>
      <c r="BM85" s="196" t="e">
        <f>+IF($F$6=0,BM150,0)</f>
        <v>#REF!</v>
      </c>
      <c r="BN85" s="196"/>
      <c r="BO85" s="196"/>
      <c r="BP85" s="196"/>
      <c r="BQ85" s="196"/>
      <c r="BR85" s="196"/>
      <c r="BS85" s="196"/>
      <c r="BT85" s="76"/>
      <c r="BU85" s="76"/>
      <c r="BV85" s="76"/>
      <c r="BW85" s="76"/>
      <c r="BX85" s="76"/>
      <c r="BY85" s="76"/>
      <c r="BZ85" s="76"/>
      <c r="CA85" s="76"/>
      <c r="CB85" s="76"/>
      <c r="CC85" s="76"/>
      <c r="CD85" s="76"/>
      <c r="CE85" s="76"/>
      <c r="CF85" s="76"/>
      <c r="CG85" s="76"/>
    </row>
    <row r="86" spans="1:85" ht="15.75" customHeight="1" x14ac:dyDescent="0.3">
      <c r="A86" s="76"/>
      <c r="B86" s="76"/>
      <c r="C86" s="76"/>
      <c r="D86" s="76"/>
      <c r="E86" s="239">
        <f t="shared" si="68"/>
        <v>43683</v>
      </c>
      <c r="F86" s="196"/>
      <c r="G86" s="196"/>
      <c r="H86" s="196"/>
      <c r="I86" s="196"/>
      <c r="J86" s="196"/>
      <c r="K86" s="196"/>
      <c r="L86" s="196"/>
      <c r="M86" s="196" t="e">
        <f>+M151</f>
        <v>#REF!</v>
      </c>
      <c r="N86" s="196" t="e">
        <f>+IF($F$6=0,N151,0)</f>
        <v>#REF!</v>
      </c>
      <c r="O86" s="196" t="e">
        <f>+IF($F$6=0,O151,IF($F$6=30,O151,0))</f>
        <v>#REF!</v>
      </c>
      <c r="P86" s="196" t="e">
        <f>+IF($F$6=0,P151,IF($F$6=30,0,P151))</f>
        <v>#REF!</v>
      </c>
      <c r="Q86" s="196" t="e">
        <f>+IF($F$6=0,Q151,IF($F$6=30,Q151,0))</f>
        <v>#REF!</v>
      </c>
      <c r="R86" s="196" t="e">
        <f>+IF($F$6=0,R151,0)</f>
        <v>#REF!</v>
      </c>
      <c r="S86" s="196" t="e">
        <f>+S151</f>
        <v>#REF!</v>
      </c>
      <c r="T86" s="196" t="e">
        <f>+IF($F$6=0,T151,0)</f>
        <v>#REF!</v>
      </c>
      <c r="U86" s="196" t="e">
        <f>+IF($F$6=0,U151,IF($F$6=30,U151,0))</f>
        <v>#REF!</v>
      </c>
      <c r="V86" s="196" t="e">
        <f>+IF($F$6=0,V151,IF($F$6=30,0,V151))</f>
        <v>#REF!</v>
      </c>
      <c r="W86" s="196" t="e">
        <f>+IF($F$6=0,W151,IF($F$6=30,W151,0))</f>
        <v>#REF!</v>
      </c>
      <c r="X86" s="196" t="e">
        <f>+IF($F$6=0,X151,0)</f>
        <v>#REF!</v>
      </c>
      <c r="Y86" s="196" t="e">
        <f>+Y151</f>
        <v>#REF!</v>
      </c>
      <c r="Z86" s="196" t="e">
        <f>+IF($F$6=0,Z151,0)</f>
        <v>#REF!</v>
      </c>
      <c r="AA86" s="196" t="e">
        <f>+IF($F$6=0,AA151,IF($F$6=30,AA151,0))</f>
        <v>#REF!</v>
      </c>
      <c r="AB86" s="196" t="e">
        <f>+IF($F$6=0,AB151,IF($F$6=30,0,AB151))</f>
        <v>#REF!</v>
      </c>
      <c r="AC86" s="196" t="e">
        <f>+IF($F$6=0,AC151,IF($F$6=30,AC151,0))</f>
        <v>#REF!</v>
      </c>
      <c r="AD86" s="196" t="e">
        <f>+IF($F$6=0,AD151,0)</f>
        <v>#REF!</v>
      </c>
      <c r="AE86" s="196" t="e">
        <f>+AE151</f>
        <v>#REF!</v>
      </c>
      <c r="AF86" s="196" t="e">
        <f>+IF($F$6=0,AF151,0)</f>
        <v>#REF!</v>
      </c>
      <c r="AG86" s="196" t="e">
        <f>+IF($F$6=0,AG151,IF($F$6=30,AG151,0))</f>
        <v>#REF!</v>
      </c>
      <c r="AH86" s="196" t="e">
        <f>+IF($F$6=0,AH151,IF($F$6=30,0,AH151))</f>
        <v>#REF!</v>
      </c>
      <c r="AI86" s="196" t="e">
        <f>+IF($F$6=0,AI151,IF($F$6=30,AI151,0))</f>
        <v>#REF!</v>
      </c>
      <c r="AJ86" s="196" t="e">
        <f>+IF($F$6=0,AJ151,0)</f>
        <v>#REF!</v>
      </c>
      <c r="AK86" s="196" t="e">
        <f>+AK151</f>
        <v>#REF!</v>
      </c>
      <c r="AL86" s="196" t="e">
        <f>+IF($F$6=0,AL151,0)</f>
        <v>#REF!</v>
      </c>
      <c r="AM86" s="196" t="e">
        <f>+IF($F$6=0,AM151,IF($F$6=30,AM151,0))</f>
        <v>#REF!</v>
      </c>
      <c r="AN86" s="196" t="e">
        <f>+IF($F$6=0,AN151,IF($F$6=30,0,AN151))</f>
        <v>#REF!</v>
      </c>
      <c r="AO86" s="196" t="e">
        <f>+IF($F$6=0,AO151,IF($F$6=30,AO151,0))</f>
        <v>#REF!</v>
      </c>
      <c r="AP86" s="196" t="e">
        <f>+IF($F$6=0,AP151,0)</f>
        <v>#REF!</v>
      </c>
      <c r="AQ86" s="196" t="e">
        <f>+AQ151</f>
        <v>#REF!</v>
      </c>
      <c r="AR86" s="196" t="e">
        <f>+IF($F$6=0,AR151,0)</f>
        <v>#REF!</v>
      </c>
      <c r="AS86" s="196" t="e">
        <f>+IF($F$6=0,AS151,IF($F$6=30,AS151,0))</f>
        <v>#REF!</v>
      </c>
      <c r="AT86" s="196" t="e">
        <f>+IF($F$6=0,AT151,IF($F$6=30,0,AT151))</f>
        <v>#REF!</v>
      </c>
      <c r="AU86" s="196" t="e">
        <f>+IF($F$6=0,AU151,IF($F$6=30,AU151,0))</f>
        <v>#REF!</v>
      </c>
      <c r="AV86" s="196" t="e">
        <f>+IF($F$6=0,AV151,0)</f>
        <v>#REF!</v>
      </c>
      <c r="AW86" s="196" t="e">
        <f>+AW151</f>
        <v>#REF!</v>
      </c>
      <c r="AX86" s="196" t="e">
        <f>+IF($F$6=0,AX151,0)</f>
        <v>#REF!</v>
      </c>
      <c r="AY86" s="196" t="e">
        <f>+IF($F$6=0,AY151,IF($F$6=30,AY151,0))</f>
        <v>#REF!</v>
      </c>
      <c r="AZ86" s="196" t="e">
        <f>+IF($F$6=0,AZ151,IF($F$6=30,0,AZ151))</f>
        <v>#REF!</v>
      </c>
      <c r="BA86" s="196" t="e">
        <f>+IF($F$6=0,BA151,IF($F$6=30,BA151,0))</f>
        <v>#REF!</v>
      </c>
      <c r="BB86" s="196" t="e">
        <f>+IF($F$6=0,BB151,0)</f>
        <v>#REF!</v>
      </c>
      <c r="BC86" s="196" t="e">
        <f>+BC151</f>
        <v>#REF!</v>
      </c>
      <c r="BD86" s="196" t="e">
        <f>+IF($F$6=0,BD151,0)</f>
        <v>#REF!</v>
      </c>
      <c r="BE86" s="196" t="e">
        <f>+IF($F$6=0,BE151,IF($F$6=30,BE151,0))</f>
        <v>#REF!</v>
      </c>
      <c r="BF86" s="196" t="e">
        <f>+IF($F$6=0,BF151,IF($F$6=30,0,BF151))</f>
        <v>#REF!</v>
      </c>
      <c r="BG86" s="196" t="e">
        <f>+IF($F$6=0,BG151,IF($F$6=30,BG151,0))</f>
        <v>#REF!</v>
      </c>
      <c r="BH86" s="196" t="e">
        <f>+IF($F$6=0,BH151,0)</f>
        <v>#REF!</v>
      </c>
      <c r="BI86" s="196" t="e">
        <f>+BI151</f>
        <v>#REF!</v>
      </c>
      <c r="BJ86" s="196" t="e">
        <f>+IF($F$6=0,BJ151,0)</f>
        <v>#REF!</v>
      </c>
      <c r="BK86" s="196" t="e">
        <f>+IF($F$6=0,BK151,IF($F$6=30,BK151,0))</f>
        <v>#REF!</v>
      </c>
      <c r="BL86" s="196" t="e">
        <f>+IF($F$6=0,BL151,IF($F$6=30,0,BL151))</f>
        <v>#REF!</v>
      </c>
      <c r="BM86" s="196" t="e">
        <f>+IF($F$6=0,BM151,IF($F$6=30,BM151,0))</f>
        <v>#REF!</v>
      </c>
      <c r="BN86" s="196"/>
      <c r="BO86" s="196"/>
      <c r="BP86" s="196"/>
      <c r="BQ86" s="196"/>
      <c r="BR86" s="196"/>
      <c r="BS86" s="196"/>
      <c r="BT86" s="196"/>
      <c r="BU86" s="76"/>
      <c r="BV86" s="76"/>
      <c r="BW86" s="76"/>
      <c r="BX86" s="76"/>
      <c r="BY86" s="76"/>
      <c r="BZ86" s="76"/>
      <c r="CA86" s="76"/>
      <c r="CB86" s="76"/>
      <c r="CC86" s="76"/>
      <c r="CD86" s="76"/>
      <c r="CE86" s="76"/>
      <c r="CF86" s="76"/>
      <c r="CG86" s="76"/>
    </row>
    <row r="87" spans="1:85" ht="15.75" customHeight="1" x14ac:dyDescent="0.3">
      <c r="A87" s="76"/>
      <c r="B87" s="76"/>
      <c r="C87" s="76"/>
      <c r="D87" s="76"/>
      <c r="E87" s="239">
        <f t="shared" si="68"/>
        <v>43714</v>
      </c>
      <c r="F87" s="196"/>
      <c r="G87" s="196"/>
      <c r="H87" s="196"/>
      <c r="I87" s="196"/>
      <c r="J87" s="196"/>
      <c r="K87" s="196"/>
      <c r="L87" s="196"/>
      <c r="M87" s="196"/>
      <c r="N87" s="196" t="e">
        <f>+N152</f>
        <v>#REF!</v>
      </c>
      <c r="O87" s="196" t="e">
        <f>+IF($F$6=0,O152,0)</f>
        <v>#REF!</v>
      </c>
      <c r="P87" s="196" t="e">
        <f>+IF($F$6=0,P152,IF($F$6=30,P152,0))</f>
        <v>#REF!</v>
      </c>
      <c r="Q87" s="196" t="e">
        <f>+IF($F$6=0,Q152,IF($F$6=30,0,Q152))</f>
        <v>#REF!</v>
      </c>
      <c r="R87" s="196" t="e">
        <f>+IF($F$6=0,R152,IF($F$6=30,R152,0))</f>
        <v>#REF!</v>
      </c>
      <c r="S87" s="196" t="e">
        <f>+IF($F$6=0,S152,0)</f>
        <v>#REF!</v>
      </c>
      <c r="T87" s="196" t="e">
        <f>+T152</f>
        <v>#REF!</v>
      </c>
      <c r="U87" s="196" t="e">
        <f>+IF($F$6=0,U152,0)</f>
        <v>#REF!</v>
      </c>
      <c r="V87" s="196" t="e">
        <f>+IF($F$6=0,V152,IF($F$6=30,V152,0))</f>
        <v>#REF!</v>
      </c>
      <c r="W87" s="196" t="e">
        <f>+IF($F$6=0,W152,IF($F$6=30,0,W152))</f>
        <v>#REF!</v>
      </c>
      <c r="X87" s="196" t="e">
        <f>+IF($F$6=0,X152,IF($F$6=30,X152,0))</f>
        <v>#REF!</v>
      </c>
      <c r="Y87" s="196" t="e">
        <f>+IF($F$6=0,Y152,0)</f>
        <v>#REF!</v>
      </c>
      <c r="Z87" s="196" t="e">
        <f>+Z152</f>
        <v>#REF!</v>
      </c>
      <c r="AA87" s="196" t="e">
        <f>+IF($F$6=0,AA152,0)</f>
        <v>#REF!</v>
      </c>
      <c r="AB87" s="196" t="e">
        <f>+IF($F$6=0,AB152,IF($F$6=30,AB152,0))</f>
        <v>#REF!</v>
      </c>
      <c r="AC87" s="196" t="e">
        <f>+IF($F$6=0,AC152,IF($F$6=30,0,AC152))</f>
        <v>#REF!</v>
      </c>
      <c r="AD87" s="196" t="e">
        <f>+IF($F$6=0,AD152,IF($F$6=30,AD152,0))</f>
        <v>#REF!</v>
      </c>
      <c r="AE87" s="196" t="e">
        <f>+IF($F$6=0,AE152,0)</f>
        <v>#REF!</v>
      </c>
      <c r="AF87" s="196" t="e">
        <f>+AF152</f>
        <v>#REF!</v>
      </c>
      <c r="AG87" s="196" t="e">
        <f>+IF($F$6=0,AG152,0)</f>
        <v>#REF!</v>
      </c>
      <c r="AH87" s="196" t="e">
        <f>+IF($F$6=0,AH152,IF($F$6=30,AH152,0))</f>
        <v>#REF!</v>
      </c>
      <c r="AI87" s="196" t="e">
        <f>+IF($F$6=0,AI152,IF($F$6=30,0,AI152))</f>
        <v>#REF!</v>
      </c>
      <c r="AJ87" s="196" t="e">
        <f>+IF($F$6=0,AJ152,IF($F$6=30,AJ152,0))</f>
        <v>#REF!</v>
      </c>
      <c r="AK87" s="196" t="e">
        <f>+IF($F$6=0,AK152,0)</f>
        <v>#REF!</v>
      </c>
      <c r="AL87" s="196" t="e">
        <f>+AL152</f>
        <v>#REF!</v>
      </c>
      <c r="AM87" s="196" t="e">
        <f>+IF($F$6=0,AM152,0)</f>
        <v>#REF!</v>
      </c>
      <c r="AN87" s="196" t="e">
        <f>+IF($F$6=0,AN152,IF($F$6=30,AN152,0))</f>
        <v>#REF!</v>
      </c>
      <c r="AO87" s="196" t="e">
        <f>+IF($F$6=0,AO152,IF($F$6=30,0,AO152))</f>
        <v>#REF!</v>
      </c>
      <c r="AP87" s="196" t="e">
        <f>+IF($F$6=0,AP152,IF($F$6=30,AP152,0))</f>
        <v>#REF!</v>
      </c>
      <c r="AQ87" s="196" t="e">
        <f>+IF($F$6=0,AQ152,0)</f>
        <v>#REF!</v>
      </c>
      <c r="AR87" s="196" t="e">
        <f>+AR152</f>
        <v>#REF!</v>
      </c>
      <c r="AS87" s="196" t="e">
        <f>+IF($F$6=0,AS152,0)</f>
        <v>#REF!</v>
      </c>
      <c r="AT87" s="196" t="e">
        <f>+IF($F$6=0,AT152,IF($F$6=30,AT152,0))</f>
        <v>#REF!</v>
      </c>
      <c r="AU87" s="196" t="e">
        <f>+IF($F$6=0,AU152,IF($F$6=30,0,AU152))</f>
        <v>#REF!</v>
      </c>
      <c r="AV87" s="196" t="e">
        <f>+IF($F$6=0,AV152,IF($F$6=30,AV152,0))</f>
        <v>#REF!</v>
      </c>
      <c r="AW87" s="196" t="e">
        <f>+IF($F$6=0,AW152,0)</f>
        <v>#REF!</v>
      </c>
      <c r="AX87" s="196" t="e">
        <f>+AX152</f>
        <v>#REF!</v>
      </c>
      <c r="AY87" s="196" t="e">
        <f>+IF($F$6=0,AY152,0)</f>
        <v>#REF!</v>
      </c>
      <c r="AZ87" s="196" t="e">
        <f>+IF($F$6=0,AZ152,IF($F$6=30,AZ152,0))</f>
        <v>#REF!</v>
      </c>
      <c r="BA87" s="196" t="e">
        <f>+IF($F$6=0,BA152,IF($F$6=30,0,BA152))</f>
        <v>#REF!</v>
      </c>
      <c r="BB87" s="196" t="e">
        <f>+IF($F$6=0,BB152,IF($F$6=30,BB152,0))</f>
        <v>#REF!</v>
      </c>
      <c r="BC87" s="196" t="e">
        <f>+IF($F$6=0,BC152,0)</f>
        <v>#REF!</v>
      </c>
      <c r="BD87" s="196" t="e">
        <f>+BD152</f>
        <v>#REF!</v>
      </c>
      <c r="BE87" s="196" t="e">
        <f>+IF($F$6=0,BE152,0)</f>
        <v>#REF!</v>
      </c>
      <c r="BF87" s="196" t="e">
        <f>+IF($F$6=0,BF152,IF($F$6=30,BF152,0))</f>
        <v>#REF!</v>
      </c>
      <c r="BG87" s="196" t="e">
        <f>+IF($F$6=0,BG152,IF($F$6=30,0,BG152))</f>
        <v>#REF!</v>
      </c>
      <c r="BH87" s="196" t="e">
        <f>+IF($F$6=0,BH152,IF($F$6=30,BH152,0))</f>
        <v>#REF!</v>
      </c>
      <c r="BI87" s="196" t="e">
        <f>+IF($F$6=0,BI152,0)</f>
        <v>#REF!</v>
      </c>
      <c r="BJ87" s="196" t="e">
        <f>+BJ152</f>
        <v>#REF!</v>
      </c>
      <c r="BK87" s="196" t="e">
        <f>+IF($F$6=0,BK152,0)</f>
        <v>#REF!</v>
      </c>
      <c r="BL87" s="196" t="e">
        <f>+IF($F$6=0,BL152,IF($F$6=30,BL152,0))</f>
        <v>#REF!</v>
      </c>
      <c r="BM87" s="196" t="e">
        <f>+IF($F$6=0,BM152,IF($F$6=30,0,BM152))</f>
        <v>#REF!</v>
      </c>
      <c r="BN87" s="196"/>
      <c r="BO87" s="196"/>
      <c r="BP87" s="196"/>
      <c r="BQ87" s="196"/>
      <c r="BR87" s="196"/>
      <c r="BS87" s="196"/>
      <c r="BT87" s="196"/>
      <c r="BU87" s="196"/>
      <c r="BV87" s="76"/>
      <c r="BW87" s="76"/>
      <c r="BX87" s="76"/>
      <c r="BY87" s="76"/>
      <c r="BZ87" s="76"/>
      <c r="CA87" s="76"/>
      <c r="CB87" s="76"/>
      <c r="CC87" s="76"/>
      <c r="CD87" s="76"/>
      <c r="CE87" s="76"/>
      <c r="CF87" s="76"/>
      <c r="CG87" s="76"/>
    </row>
    <row r="88" spans="1:85" ht="15.75" customHeight="1" x14ac:dyDescent="0.3">
      <c r="A88" s="76"/>
      <c r="B88" s="76"/>
      <c r="C88" s="76"/>
      <c r="D88" s="76"/>
      <c r="E88" s="239">
        <f t="shared" si="68"/>
        <v>43745</v>
      </c>
      <c r="F88" s="196"/>
      <c r="G88" s="196"/>
      <c r="H88" s="196"/>
      <c r="I88" s="196"/>
      <c r="J88" s="196"/>
      <c r="K88" s="196"/>
      <c r="L88" s="196"/>
      <c r="M88" s="196"/>
      <c r="N88" s="196"/>
      <c r="O88" s="196" t="e">
        <f>+O153</f>
        <v>#REF!</v>
      </c>
      <c r="P88" s="196" t="e">
        <f>+IF($F$6=0,P153,0)</f>
        <v>#REF!</v>
      </c>
      <c r="Q88" s="196" t="e">
        <f>+IF($F$6=0,Q153,IF($F$6=30,Q153,0))</f>
        <v>#REF!</v>
      </c>
      <c r="R88" s="196" t="e">
        <f>+IF($F$6=0,R153,IF($F$6=30,0,R153))</f>
        <v>#REF!</v>
      </c>
      <c r="S88" s="196" t="e">
        <f>+IF($F$6=0,S153,IF($F$6=30,S153,0))</f>
        <v>#REF!</v>
      </c>
      <c r="T88" s="196" t="e">
        <f>+IF($F$6=0,T153,0)</f>
        <v>#REF!</v>
      </c>
      <c r="U88" s="196" t="e">
        <f>+U153</f>
        <v>#REF!</v>
      </c>
      <c r="V88" s="196" t="e">
        <f>+IF($F$6=0,V153,0)</f>
        <v>#REF!</v>
      </c>
      <c r="W88" s="196" t="e">
        <f>+IF($F$6=0,W153,IF($F$6=30,W153,0))</f>
        <v>#REF!</v>
      </c>
      <c r="X88" s="196" t="e">
        <f>+IF($F$6=0,X153,IF($F$6=30,0,X153))</f>
        <v>#REF!</v>
      </c>
      <c r="Y88" s="196" t="e">
        <f>+IF($F$6=0,Y153,IF($F$6=30,Y153,0))</f>
        <v>#REF!</v>
      </c>
      <c r="Z88" s="196" t="e">
        <f>+IF($F$6=0,Z153,0)</f>
        <v>#REF!</v>
      </c>
      <c r="AA88" s="196" t="e">
        <f>+AA153</f>
        <v>#REF!</v>
      </c>
      <c r="AB88" s="196" t="e">
        <f>+IF($F$6=0,AB153,0)</f>
        <v>#REF!</v>
      </c>
      <c r="AC88" s="196" t="e">
        <f>+IF($F$6=0,AC153,IF($F$6=30,AC153,0))</f>
        <v>#REF!</v>
      </c>
      <c r="AD88" s="196" t="e">
        <f>+IF($F$6=0,AD153,IF($F$6=30,0,AD153))</f>
        <v>#REF!</v>
      </c>
      <c r="AE88" s="196" t="e">
        <f>+IF($F$6=0,AE153,IF($F$6=30,AE153,0))</f>
        <v>#REF!</v>
      </c>
      <c r="AF88" s="196" t="e">
        <f>+IF($F$6=0,AF153,0)</f>
        <v>#REF!</v>
      </c>
      <c r="AG88" s="196" t="e">
        <f>+AG153</f>
        <v>#REF!</v>
      </c>
      <c r="AH88" s="196" t="e">
        <f>+IF($F$6=0,AH153,0)</f>
        <v>#REF!</v>
      </c>
      <c r="AI88" s="196" t="e">
        <f>+IF($F$6=0,AI153,IF($F$6=30,AI153,0))</f>
        <v>#REF!</v>
      </c>
      <c r="AJ88" s="196" t="e">
        <f>+IF($F$6=0,AJ153,IF($F$6=30,0,AJ153))</f>
        <v>#REF!</v>
      </c>
      <c r="AK88" s="196" t="e">
        <f>+IF($F$6=0,AK153,IF($F$6=30,AK153,0))</f>
        <v>#REF!</v>
      </c>
      <c r="AL88" s="196" t="e">
        <f>+IF($F$6=0,AL153,0)</f>
        <v>#REF!</v>
      </c>
      <c r="AM88" s="196" t="e">
        <f>+AM153</f>
        <v>#REF!</v>
      </c>
      <c r="AN88" s="196" t="e">
        <f>+IF($F$6=0,AN153,0)</f>
        <v>#REF!</v>
      </c>
      <c r="AO88" s="196" t="e">
        <f>+IF($F$6=0,AO153,IF($F$6=30,AO153,0))</f>
        <v>#REF!</v>
      </c>
      <c r="AP88" s="196" t="e">
        <f>+IF($F$6=0,AP153,IF($F$6=30,0,AP153))</f>
        <v>#REF!</v>
      </c>
      <c r="AQ88" s="196" t="e">
        <f>+IF($F$6=0,AQ153,IF($F$6=30,AQ153,0))</f>
        <v>#REF!</v>
      </c>
      <c r="AR88" s="196" t="e">
        <f>+IF($F$6=0,AR153,0)</f>
        <v>#REF!</v>
      </c>
      <c r="AS88" s="196" t="e">
        <f>+AS153</f>
        <v>#REF!</v>
      </c>
      <c r="AT88" s="196" t="e">
        <f>+IF($F$6=0,AT153,0)</f>
        <v>#REF!</v>
      </c>
      <c r="AU88" s="196" t="e">
        <f>+IF($F$6=0,AU153,IF($F$6=30,AU153,0))</f>
        <v>#REF!</v>
      </c>
      <c r="AV88" s="196" t="e">
        <f>+IF($F$6=0,AV153,IF($F$6=30,0,AV153))</f>
        <v>#REF!</v>
      </c>
      <c r="AW88" s="196" t="e">
        <f>+IF($F$6=0,AW153,IF($F$6=30,AW153,0))</f>
        <v>#REF!</v>
      </c>
      <c r="AX88" s="196" t="e">
        <f>+IF($F$6=0,AX153,0)</f>
        <v>#REF!</v>
      </c>
      <c r="AY88" s="196" t="e">
        <f>+AY153</f>
        <v>#REF!</v>
      </c>
      <c r="AZ88" s="196" t="e">
        <f>+IF($F$6=0,AZ153,0)</f>
        <v>#REF!</v>
      </c>
      <c r="BA88" s="196" t="e">
        <f>+IF($F$6=0,BA153,IF($F$6=30,BA153,0))</f>
        <v>#REF!</v>
      </c>
      <c r="BB88" s="196" t="e">
        <f>+IF($F$6=0,BB153,IF($F$6=30,0,BB153))</f>
        <v>#REF!</v>
      </c>
      <c r="BC88" s="196" t="e">
        <f>+IF($F$6=0,BC153,IF($F$6=30,BC153,0))</f>
        <v>#REF!</v>
      </c>
      <c r="BD88" s="196" t="e">
        <f>+IF($F$6=0,BD153,0)</f>
        <v>#REF!</v>
      </c>
      <c r="BE88" s="196" t="e">
        <f>+BE153</f>
        <v>#REF!</v>
      </c>
      <c r="BF88" s="196" t="e">
        <f>+IF($F$6=0,BF153,0)</f>
        <v>#REF!</v>
      </c>
      <c r="BG88" s="196" t="e">
        <f>+IF($F$6=0,BG153,IF($F$6=30,BG153,0))</f>
        <v>#REF!</v>
      </c>
      <c r="BH88" s="196" t="e">
        <f>+IF($F$6=0,BH153,IF($F$6=30,0,BH153))</f>
        <v>#REF!</v>
      </c>
      <c r="BI88" s="196" t="e">
        <f>+IF($F$6=0,BI153,IF($F$6=30,BI153,0))</f>
        <v>#REF!</v>
      </c>
      <c r="BJ88" s="196" t="e">
        <f>+IF($F$6=0,BJ153,0)</f>
        <v>#REF!</v>
      </c>
      <c r="BK88" s="196" t="e">
        <f>+BK153</f>
        <v>#REF!</v>
      </c>
      <c r="BL88" s="196" t="e">
        <f>+IF($F$6=0,BL153,0)</f>
        <v>#REF!</v>
      </c>
      <c r="BM88" s="196" t="e">
        <f>+IF($F$6=0,BM153,IF($F$6=30,BM153,0))</f>
        <v>#REF!</v>
      </c>
      <c r="BN88" s="196"/>
      <c r="BO88" s="196"/>
      <c r="BP88" s="196"/>
      <c r="BQ88" s="196"/>
      <c r="BR88" s="196"/>
      <c r="BS88" s="196"/>
      <c r="BT88" s="196"/>
      <c r="BU88" s="196"/>
      <c r="BV88" s="196"/>
      <c r="BW88" s="76"/>
      <c r="BX88" s="76"/>
      <c r="BY88" s="76"/>
      <c r="BZ88" s="76"/>
      <c r="CA88" s="76"/>
      <c r="CB88" s="76"/>
      <c r="CC88" s="76"/>
      <c r="CD88" s="76"/>
      <c r="CE88" s="76"/>
      <c r="CF88" s="76"/>
      <c r="CG88" s="76"/>
    </row>
    <row r="89" spans="1:85" ht="15.75" customHeight="1" x14ac:dyDescent="0.3">
      <c r="A89" s="76"/>
      <c r="B89" s="76"/>
      <c r="C89" s="76"/>
      <c r="D89" s="76"/>
      <c r="E89" s="239">
        <f t="shared" si="68"/>
        <v>43776</v>
      </c>
      <c r="F89" s="196"/>
      <c r="G89" s="196"/>
      <c r="H89" s="196"/>
      <c r="I89" s="196"/>
      <c r="J89" s="196"/>
      <c r="K89" s="196"/>
      <c r="L89" s="196"/>
      <c r="M89" s="196"/>
      <c r="N89" s="196"/>
      <c r="O89" s="196"/>
      <c r="P89" s="196" t="e">
        <f>+P154</f>
        <v>#REF!</v>
      </c>
      <c r="Q89" s="196" t="e">
        <f>+IF($F$6=0,Q154,0)</f>
        <v>#REF!</v>
      </c>
      <c r="R89" s="196" t="e">
        <f>+IF($F$6=0,R154,IF($F$6=30,R154,0))</f>
        <v>#REF!</v>
      </c>
      <c r="S89" s="196" t="e">
        <f>+IF($F$6=0,S154,IF($F$6=30,0,S154))</f>
        <v>#REF!</v>
      </c>
      <c r="T89" s="196" t="e">
        <f>+IF($F$6=0,T154,IF($F$6=30,T154,0))</f>
        <v>#REF!</v>
      </c>
      <c r="U89" s="196" t="e">
        <f>+IF($F$6=0,U154,0)</f>
        <v>#REF!</v>
      </c>
      <c r="V89" s="196" t="e">
        <f>+V154</f>
        <v>#REF!</v>
      </c>
      <c r="W89" s="196" t="e">
        <f>+IF($F$6=0,W154,0)</f>
        <v>#REF!</v>
      </c>
      <c r="X89" s="196" t="e">
        <f>+IF($F$6=0,X154,IF($F$6=30,X154,0))</f>
        <v>#REF!</v>
      </c>
      <c r="Y89" s="196" t="e">
        <f>+IF($F$6=0,Y154,IF($F$6=30,0,Y154))</f>
        <v>#REF!</v>
      </c>
      <c r="Z89" s="196" t="e">
        <f>+IF($F$6=0,Z154,IF($F$6=30,Z154,0))</f>
        <v>#REF!</v>
      </c>
      <c r="AA89" s="196" t="e">
        <f>+IF($F$6=0,AA154,0)</f>
        <v>#REF!</v>
      </c>
      <c r="AB89" s="196" t="e">
        <f>+AB154</f>
        <v>#REF!</v>
      </c>
      <c r="AC89" s="196" t="e">
        <f>+IF($F$6=0,AC154,0)</f>
        <v>#REF!</v>
      </c>
      <c r="AD89" s="196" t="e">
        <f>+IF($F$6=0,AD154,IF($F$6=30,AD154,0))</f>
        <v>#REF!</v>
      </c>
      <c r="AE89" s="196" t="e">
        <f>+IF($F$6=0,AE154,IF($F$6=30,0,AE154))</f>
        <v>#REF!</v>
      </c>
      <c r="AF89" s="196" t="e">
        <f>+IF($F$6=0,AF154,IF($F$6=30,AF154,0))</f>
        <v>#REF!</v>
      </c>
      <c r="AG89" s="196" t="e">
        <f>+IF($F$6=0,AG154,0)</f>
        <v>#REF!</v>
      </c>
      <c r="AH89" s="196" t="e">
        <f>+AH154</f>
        <v>#REF!</v>
      </c>
      <c r="AI89" s="196" t="e">
        <f>+IF($F$6=0,AI154,0)</f>
        <v>#REF!</v>
      </c>
      <c r="AJ89" s="196" t="e">
        <f>+IF($F$6=0,AJ154,IF($F$6=30,AJ154,0))</f>
        <v>#REF!</v>
      </c>
      <c r="AK89" s="196" t="e">
        <f>+IF($F$6=0,AK154,IF($F$6=30,0,AK154))</f>
        <v>#REF!</v>
      </c>
      <c r="AL89" s="196" t="e">
        <f>+IF($F$6=0,AL154,IF($F$6=30,AL154,0))</f>
        <v>#REF!</v>
      </c>
      <c r="AM89" s="196" t="e">
        <f>+IF($F$6=0,AM154,0)</f>
        <v>#REF!</v>
      </c>
      <c r="AN89" s="196" t="e">
        <f>+AN154</f>
        <v>#REF!</v>
      </c>
      <c r="AO89" s="196" t="e">
        <f>+IF($F$6=0,AO154,0)</f>
        <v>#REF!</v>
      </c>
      <c r="AP89" s="196" t="e">
        <f>+IF($F$6=0,AP154,IF($F$6=30,AP154,0))</f>
        <v>#REF!</v>
      </c>
      <c r="AQ89" s="196" t="e">
        <f>+IF($F$6=0,AQ154,IF($F$6=30,0,AQ154))</f>
        <v>#REF!</v>
      </c>
      <c r="AR89" s="196" t="e">
        <f>+IF($F$6=0,AR154,IF($F$6=30,AR154,0))</f>
        <v>#REF!</v>
      </c>
      <c r="AS89" s="196" t="e">
        <f>+IF($F$6=0,AS154,0)</f>
        <v>#REF!</v>
      </c>
      <c r="AT89" s="196" t="e">
        <f>+AT154</f>
        <v>#REF!</v>
      </c>
      <c r="AU89" s="196" t="e">
        <f>+IF($F$6=0,AU154,0)</f>
        <v>#REF!</v>
      </c>
      <c r="AV89" s="196" t="e">
        <f>+IF($F$6=0,AV154,IF($F$6=30,AV154,0))</f>
        <v>#REF!</v>
      </c>
      <c r="AW89" s="196" t="e">
        <f>+IF($F$6=0,AW154,IF($F$6=30,0,AW154))</f>
        <v>#REF!</v>
      </c>
      <c r="AX89" s="196" t="e">
        <f>+IF($F$6=0,AX154,IF($F$6=30,AX154,0))</f>
        <v>#REF!</v>
      </c>
      <c r="AY89" s="196" t="e">
        <f>+IF($F$6=0,AY154,0)</f>
        <v>#REF!</v>
      </c>
      <c r="AZ89" s="196" t="e">
        <f>+AZ154</f>
        <v>#REF!</v>
      </c>
      <c r="BA89" s="196" t="e">
        <f>+IF($F$6=0,BA154,0)</f>
        <v>#REF!</v>
      </c>
      <c r="BB89" s="196" t="e">
        <f>+IF($F$6=0,BB154,IF($F$6=30,BB154,0))</f>
        <v>#REF!</v>
      </c>
      <c r="BC89" s="196" t="e">
        <f>+IF($F$6=0,BC154,IF($F$6=30,0,BC154))</f>
        <v>#REF!</v>
      </c>
      <c r="BD89" s="196" t="e">
        <f>+IF($F$6=0,BD154,IF($F$6=30,BD154,0))</f>
        <v>#REF!</v>
      </c>
      <c r="BE89" s="196" t="e">
        <f>+IF($F$6=0,BE154,0)</f>
        <v>#REF!</v>
      </c>
      <c r="BF89" s="196" t="e">
        <f>+BF154</f>
        <v>#REF!</v>
      </c>
      <c r="BG89" s="196" t="e">
        <f>+IF($F$6=0,BG154,0)</f>
        <v>#REF!</v>
      </c>
      <c r="BH89" s="196" t="e">
        <f>+IF($F$6=0,BH154,IF($F$6=30,BH154,0))</f>
        <v>#REF!</v>
      </c>
      <c r="BI89" s="196" t="e">
        <f>+IF($F$6=0,BI154,IF($F$6=30,0,BI154))</f>
        <v>#REF!</v>
      </c>
      <c r="BJ89" s="196" t="e">
        <f>+IF($F$6=0,BJ154,IF($F$6=30,BJ154,0))</f>
        <v>#REF!</v>
      </c>
      <c r="BK89" s="196" t="e">
        <f>+IF($F$6=0,BK154,0)</f>
        <v>#REF!</v>
      </c>
      <c r="BL89" s="196" t="e">
        <f>+BL154</f>
        <v>#REF!</v>
      </c>
      <c r="BM89" s="196" t="e">
        <f>+IF($F$6=0,BM154,0)</f>
        <v>#REF!</v>
      </c>
      <c r="BN89" s="196"/>
      <c r="BO89" s="196"/>
      <c r="BP89" s="196"/>
      <c r="BQ89" s="196"/>
      <c r="BR89" s="196"/>
      <c r="BS89" s="196"/>
      <c r="BT89" s="196"/>
      <c r="BU89" s="196"/>
      <c r="BV89" s="196"/>
      <c r="BW89" s="196"/>
      <c r="BX89" s="76"/>
      <c r="BY89" s="76"/>
      <c r="BZ89" s="76"/>
      <c r="CA89" s="76"/>
      <c r="CB89" s="76"/>
      <c r="CC89" s="76"/>
      <c r="CD89" s="76"/>
      <c r="CE89" s="76"/>
      <c r="CF89" s="76"/>
      <c r="CG89" s="76"/>
    </row>
    <row r="90" spans="1:85" ht="15.75" customHeight="1" x14ac:dyDescent="0.3">
      <c r="A90" s="76"/>
      <c r="B90" s="76"/>
      <c r="C90" s="76"/>
      <c r="D90" s="76"/>
      <c r="E90" s="239">
        <f t="shared" si="68"/>
        <v>43807</v>
      </c>
      <c r="F90" s="196"/>
      <c r="G90" s="196"/>
      <c r="H90" s="196"/>
      <c r="I90" s="196"/>
      <c r="J90" s="196"/>
      <c r="K90" s="196"/>
      <c r="L90" s="196"/>
      <c r="M90" s="196"/>
      <c r="N90" s="196"/>
      <c r="O90" s="196"/>
      <c r="P90" s="196"/>
      <c r="Q90" s="196" t="e">
        <f>+Q155</f>
        <v>#REF!</v>
      </c>
      <c r="R90" s="196" t="e">
        <f>+IF($F$6=0,R155,0)</f>
        <v>#REF!</v>
      </c>
      <c r="S90" s="196" t="e">
        <f>+IF($F$6=0,S155,IF($F$6=30,S155,0))</f>
        <v>#REF!</v>
      </c>
      <c r="T90" s="196" t="e">
        <f>+IF($F$6=0,T155,IF($F$6=30,0,T155))</f>
        <v>#REF!</v>
      </c>
      <c r="U90" s="196" t="e">
        <f>+IF($F$6=0,U155,IF($F$6=30,U155,0))</f>
        <v>#REF!</v>
      </c>
      <c r="V90" s="196" t="e">
        <f>+IF($F$6=0,V155,0)</f>
        <v>#REF!</v>
      </c>
      <c r="W90" s="196" t="e">
        <f>+W155</f>
        <v>#REF!</v>
      </c>
      <c r="X90" s="196" t="e">
        <f>+IF($F$6=0,X155,0)</f>
        <v>#REF!</v>
      </c>
      <c r="Y90" s="196" t="e">
        <f>+IF($F$6=0,Y155,IF($F$6=30,Y155,0))</f>
        <v>#REF!</v>
      </c>
      <c r="Z90" s="196" t="e">
        <f>+IF($F$6=0,Z155,IF($F$6=30,0,Z155))</f>
        <v>#REF!</v>
      </c>
      <c r="AA90" s="196" t="e">
        <f>+IF($F$6=0,AA155,IF($F$6=30,AA155,0))</f>
        <v>#REF!</v>
      </c>
      <c r="AB90" s="196" t="e">
        <f>+IF($F$6=0,AB155,0)</f>
        <v>#REF!</v>
      </c>
      <c r="AC90" s="196" t="e">
        <f>+AC155</f>
        <v>#REF!</v>
      </c>
      <c r="AD90" s="196" t="e">
        <f>+IF($F$6=0,AD155,0)</f>
        <v>#REF!</v>
      </c>
      <c r="AE90" s="196" t="e">
        <f>+IF($F$6=0,AE155,IF($F$6=30,AE155,0))</f>
        <v>#REF!</v>
      </c>
      <c r="AF90" s="196" t="e">
        <f>+IF($F$6=0,AF155,IF($F$6=30,0,AF155))</f>
        <v>#REF!</v>
      </c>
      <c r="AG90" s="196" t="e">
        <f>+IF($F$6=0,AG155,IF($F$6=30,AG155,0))</f>
        <v>#REF!</v>
      </c>
      <c r="AH90" s="196" t="e">
        <f>+IF($F$6=0,AH155,0)</f>
        <v>#REF!</v>
      </c>
      <c r="AI90" s="196" t="e">
        <f>+AI155</f>
        <v>#REF!</v>
      </c>
      <c r="AJ90" s="196" t="e">
        <f>+IF($F$6=0,AJ155,0)</f>
        <v>#REF!</v>
      </c>
      <c r="AK90" s="196" t="e">
        <f>+IF($F$6=0,AK155,IF($F$6=30,AK155,0))</f>
        <v>#REF!</v>
      </c>
      <c r="AL90" s="196" t="e">
        <f>+IF($F$6=0,AL155,IF($F$6=30,0,AL155))</f>
        <v>#REF!</v>
      </c>
      <c r="AM90" s="196" t="e">
        <f>+IF($F$6=0,AM155,IF($F$6=30,AM155,0))</f>
        <v>#REF!</v>
      </c>
      <c r="AN90" s="196" t="e">
        <f>+IF($F$6=0,AN155,0)</f>
        <v>#REF!</v>
      </c>
      <c r="AO90" s="196" t="e">
        <f>+AO155</f>
        <v>#REF!</v>
      </c>
      <c r="AP90" s="196" t="e">
        <f>+IF($F$6=0,AP155,0)</f>
        <v>#REF!</v>
      </c>
      <c r="AQ90" s="196" t="e">
        <f>+IF($F$6=0,AQ155,IF($F$6=30,AQ155,0))</f>
        <v>#REF!</v>
      </c>
      <c r="AR90" s="196" t="e">
        <f>+IF($F$6=0,AR155,IF($F$6=30,0,AR155))</f>
        <v>#REF!</v>
      </c>
      <c r="AS90" s="196" t="e">
        <f>+IF($F$6=0,AS155,IF($F$6=30,AS155,0))</f>
        <v>#REF!</v>
      </c>
      <c r="AT90" s="196" t="e">
        <f>+IF($F$6=0,AT155,0)</f>
        <v>#REF!</v>
      </c>
      <c r="AU90" s="196" t="e">
        <f>+AU155</f>
        <v>#REF!</v>
      </c>
      <c r="AV90" s="196" t="e">
        <f>+IF($F$6=0,AV155,0)</f>
        <v>#REF!</v>
      </c>
      <c r="AW90" s="196" t="e">
        <f>+IF($F$6=0,AW155,IF($F$6=30,AW155,0))</f>
        <v>#REF!</v>
      </c>
      <c r="AX90" s="196" t="e">
        <f>+IF($F$6=0,AX155,IF($F$6=30,0,AX155))</f>
        <v>#REF!</v>
      </c>
      <c r="AY90" s="196" t="e">
        <f>+IF($F$6=0,AY155,IF($F$6=30,AY155,0))</f>
        <v>#REF!</v>
      </c>
      <c r="AZ90" s="196" t="e">
        <f>+IF($F$6=0,AZ155,0)</f>
        <v>#REF!</v>
      </c>
      <c r="BA90" s="196" t="e">
        <f>+BA155</f>
        <v>#REF!</v>
      </c>
      <c r="BB90" s="196" t="e">
        <f>+IF($F$6=0,BB155,0)</f>
        <v>#REF!</v>
      </c>
      <c r="BC90" s="196" t="e">
        <f>+IF($F$6=0,BC155,IF($F$6=30,BC155,0))</f>
        <v>#REF!</v>
      </c>
      <c r="BD90" s="196" t="e">
        <f>+IF($F$6=0,BD155,IF($F$6=30,0,BD155))</f>
        <v>#REF!</v>
      </c>
      <c r="BE90" s="196" t="e">
        <f>+IF($F$6=0,BE155,IF($F$6=30,BE155,0))</f>
        <v>#REF!</v>
      </c>
      <c r="BF90" s="196" t="e">
        <f>+IF($F$6=0,BF155,0)</f>
        <v>#REF!</v>
      </c>
      <c r="BG90" s="196" t="e">
        <f>+BG155</f>
        <v>#REF!</v>
      </c>
      <c r="BH90" s="196" t="e">
        <f>+IF($F$6=0,BH155,0)</f>
        <v>#REF!</v>
      </c>
      <c r="BI90" s="196" t="e">
        <f>+IF($F$6=0,BI155,IF($F$6=30,BI155,0))</f>
        <v>#REF!</v>
      </c>
      <c r="BJ90" s="196" t="e">
        <f>+IF($F$6=0,BJ155,IF($F$6=30,0,BJ155))</f>
        <v>#REF!</v>
      </c>
      <c r="BK90" s="196" t="e">
        <f>+IF($F$6=0,BK155,IF($F$6=30,BK155,0))</f>
        <v>#REF!</v>
      </c>
      <c r="BL90" s="196" t="e">
        <f>+IF($F$6=0,BL155,0)</f>
        <v>#REF!</v>
      </c>
      <c r="BM90" s="196" t="e">
        <f>+BM155</f>
        <v>#REF!</v>
      </c>
      <c r="BN90" s="196"/>
      <c r="BO90" s="196"/>
      <c r="BP90" s="196"/>
      <c r="BQ90" s="196"/>
      <c r="BR90" s="196"/>
      <c r="BS90" s="196"/>
      <c r="BT90" s="196"/>
      <c r="BU90" s="196"/>
      <c r="BV90" s="196"/>
      <c r="BW90" s="196"/>
      <c r="BX90" s="196"/>
      <c r="BY90" s="76"/>
      <c r="BZ90" s="76"/>
      <c r="CA90" s="76"/>
      <c r="CB90" s="76"/>
      <c r="CC90" s="76"/>
      <c r="CD90" s="76"/>
      <c r="CE90" s="76"/>
      <c r="CF90" s="76"/>
      <c r="CG90" s="76"/>
    </row>
    <row r="91" spans="1:85" ht="15.75" customHeight="1" x14ac:dyDescent="0.3">
      <c r="A91" s="76"/>
      <c r="B91" s="76"/>
      <c r="C91" s="76"/>
      <c r="D91" s="76"/>
      <c r="E91" s="239">
        <f t="shared" si="68"/>
        <v>43838</v>
      </c>
      <c r="F91" s="196"/>
      <c r="G91" s="196"/>
      <c r="H91" s="196"/>
      <c r="I91" s="196"/>
      <c r="J91" s="196"/>
      <c r="K91" s="196"/>
      <c r="L91" s="196"/>
      <c r="M91" s="196"/>
      <c r="N91" s="196"/>
      <c r="O91" s="196"/>
      <c r="P91" s="196"/>
      <c r="Q91" s="196"/>
      <c r="R91" s="196" t="e">
        <f>+R156</f>
        <v>#REF!</v>
      </c>
      <c r="S91" s="196" t="e">
        <f>+IF($F$6=0,S156,0)</f>
        <v>#REF!</v>
      </c>
      <c r="T91" s="196" t="e">
        <f>+IF($F$6=0,T156,IF($F$6=30,T156,0))</f>
        <v>#REF!</v>
      </c>
      <c r="U91" s="196" t="e">
        <f>+IF($F$6=0,U156,IF($F$6=30,0,U156))</f>
        <v>#REF!</v>
      </c>
      <c r="V91" s="196" t="e">
        <f>+IF($F$6=0,V156,IF($F$6=30,V156,0))</f>
        <v>#REF!</v>
      </c>
      <c r="W91" s="196" t="e">
        <f>+IF($F$6=0,W156,0)</f>
        <v>#REF!</v>
      </c>
      <c r="X91" s="196" t="e">
        <f>+X156</f>
        <v>#REF!</v>
      </c>
      <c r="Y91" s="196" t="e">
        <f>+IF($F$6=0,Y156,0)</f>
        <v>#REF!</v>
      </c>
      <c r="Z91" s="196" t="e">
        <f>+IF($F$6=0,Z156,IF($F$6=30,Z156,0))</f>
        <v>#REF!</v>
      </c>
      <c r="AA91" s="196" t="e">
        <f>+IF($F$6=0,AA156,IF($F$6=30,0,AA156))</f>
        <v>#REF!</v>
      </c>
      <c r="AB91" s="196" t="e">
        <f>+IF($F$6=0,AB156,IF($F$6=30,AB156,0))</f>
        <v>#REF!</v>
      </c>
      <c r="AC91" s="196" t="e">
        <f>+IF($F$6=0,AC156,0)</f>
        <v>#REF!</v>
      </c>
      <c r="AD91" s="196" t="e">
        <f>+AD156</f>
        <v>#REF!</v>
      </c>
      <c r="AE91" s="196" t="e">
        <f>+IF($F$6=0,AE156,0)</f>
        <v>#REF!</v>
      </c>
      <c r="AF91" s="196" t="e">
        <f>+IF($F$6=0,AF156,IF($F$6=30,AF156,0))</f>
        <v>#REF!</v>
      </c>
      <c r="AG91" s="196" t="e">
        <f>+IF($F$6=0,AG156,IF($F$6=30,0,AG156))</f>
        <v>#REF!</v>
      </c>
      <c r="AH91" s="196" t="e">
        <f>+IF($F$6=0,AH156,IF($F$6=30,AH156,0))</f>
        <v>#REF!</v>
      </c>
      <c r="AI91" s="196" t="e">
        <f>+IF($F$6=0,AI156,0)</f>
        <v>#REF!</v>
      </c>
      <c r="AJ91" s="196" t="e">
        <f>+AJ156</f>
        <v>#REF!</v>
      </c>
      <c r="AK91" s="196" t="e">
        <f>+IF($F$6=0,AK156,0)</f>
        <v>#REF!</v>
      </c>
      <c r="AL91" s="196" t="e">
        <f>+IF($F$6=0,AL156,IF($F$6=30,AL156,0))</f>
        <v>#REF!</v>
      </c>
      <c r="AM91" s="196" t="e">
        <f>+IF($F$6=0,AM156,IF($F$6=30,0,AM156))</f>
        <v>#REF!</v>
      </c>
      <c r="AN91" s="196" t="e">
        <f>+IF($F$6=0,AN156,IF($F$6=30,AN156,0))</f>
        <v>#REF!</v>
      </c>
      <c r="AO91" s="196" t="e">
        <f>+IF($F$6=0,AO156,0)</f>
        <v>#REF!</v>
      </c>
      <c r="AP91" s="196" t="e">
        <f>+AP156</f>
        <v>#REF!</v>
      </c>
      <c r="AQ91" s="196" t="e">
        <f>+IF($F$6=0,AQ156,0)</f>
        <v>#REF!</v>
      </c>
      <c r="AR91" s="196" t="e">
        <f>+IF($F$6=0,AR156,IF($F$6=30,AR156,0))</f>
        <v>#REF!</v>
      </c>
      <c r="AS91" s="196" t="e">
        <f>+IF($F$6=0,AS156,IF($F$6=30,0,AS156))</f>
        <v>#REF!</v>
      </c>
      <c r="AT91" s="196" t="e">
        <f>+IF($F$6=0,AT156,IF($F$6=30,AT156,0))</f>
        <v>#REF!</v>
      </c>
      <c r="AU91" s="196" t="e">
        <f>+IF($F$6=0,AU156,0)</f>
        <v>#REF!</v>
      </c>
      <c r="AV91" s="196" t="e">
        <f>+AV156</f>
        <v>#REF!</v>
      </c>
      <c r="AW91" s="196" t="e">
        <f>+IF($F$6=0,AW156,0)</f>
        <v>#REF!</v>
      </c>
      <c r="AX91" s="196" t="e">
        <f>+IF($F$6=0,AX156,IF($F$6=30,AX156,0))</f>
        <v>#REF!</v>
      </c>
      <c r="AY91" s="196" t="e">
        <f>+IF($F$6=0,AY156,IF($F$6=30,0,AY156))</f>
        <v>#REF!</v>
      </c>
      <c r="AZ91" s="196" t="e">
        <f>+IF($F$6=0,AZ156,IF($F$6=30,AZ156,0))</f>
        <v>#REF!</v>
      </c>
      <c r="BA91" s="196" t="e">
        <f>+IF($F$6=0,BA156,0)</f>
        <v>#REF!</v>
      </c>
      <c r="BB91" s="196" t="e">
        <f>+BB156</f>
        <v>#REF!</v>
      </c>
      <c r="BC91" s="196" t="e">
        <f>+IF($F$6=0,BC156,0)</f>
        <v>#REF!</v>
      </c>
      <c r="BD91" s="196" t="e">
        <f>+IF($F$6=0,BD156,IF($F$6=30,BD156,0))</f>
        <v>#REF!</v>
      </c>
      <c r="BE91" s="196" t="e">
        <f>+IF($F$6=0,BE156,IF($F$6=30,0,BE156))</f>
        <v>#REF!</v>
      </c>
      <c r="BF91" s="196" t="e">
        <f>+IF($F$6=0,BF156,IF($F$6=30,BF156,0))</f>
        <v>#REF!</v>
      </c>
      <c r="BG91" s="196" t="e">
        <f>+IF($F$6=0,BG156,0)</f>
        <v>#REF!</v>
      </c>
      <c r="BH91" s="196" t="e">
        <f>+BH156</f>
        <v>#REF!</v>
      </c>
      <c r="BI91" s="196" t="e">
        <f>+IF($F$6=0,BI156,0)</f>
        <v>#REF!</v>
      </c>
      <c r="BJ91" s="196" t="e">
        <f>+IF($F$6=0,BJ156,IF($F$6=30,BJ156,0))</f>
        <v>#REF!</v>
      </c>
      <c r="BK91" s="196" t="e">
        <f>+IF($F$6=0,BK156,IF($F$6=30,0,BK156))</f>
        <v>#REF!</v>
      </c>
      <c r="BL91" s="196" t="e">
        <f>+IF($F$6=0,BL156,IF($F$6=30,BL156,0))</f>
        <v>#REF!</v>
      </c>
      <c r="BM91" s="196" t="e">
        <f>+IF($F$6=0,BM156,0)</f>
        <v>#REF!</v>
      </c>
      <c r="BN91" s="196"/>
      <c r="BO91" s="196"/>
      <c r="BP91" s="196"/>
      <c r="BQ91" s="196"/>
      <c r="BR91" s="196"/>
      <c r="BS91" s="196"/>
      <c r="BT91" s="196"/>
      <c r="BU91" s="196"/>
      <c r="BV91" s="196"/>
      <c r="BW91" s="196"/>
      <c r="BX91" s="196"/>
      <c r="BY91" s="196"/>
      <c r="BZ91" s="76"/>
      <c r="CA91" s="76"/>
      <c r="CB91" s="76"/>
      <c r="CC91" s="76"/>
      <c r="CD91" s="76"/>
      <c r="CE91" s="76"/>
      <c r="CF91" s="76"/>
      <c r="CG91" s="76"/>
    </row>
    <row r="92" spans="1:85" ht="15.75" customHeight="1" x14ac:dyDescent="0.3">
      <c r="A92" s="196"/>
      <c r="B92" s="196"/>
      <c r="C92" s="196"/>
      <c r="D92" s="196"/>
      <c r="E92" s="239">
        <f t="shared" si="68"/>
        <v>43869</v>
      </c>
      <c r="F92" s="196"/>
      <c r="G92" s="196"/>
      <c r="H92" s="196"/>
      <c r="I92" s="196"/>
      <c r="J92" s="196"/>
      <c r="K92" s="196"/>
      <c r="L92" s="196"/>
      <c r="M92" s="196"/>
      <c r="N92" s="196"/>
      <c r="O92" s="196"/>
      <c r="P92" s="196"/>
      <c r="Q92" s="196"/>
      <c r="R92" s="196"/>
      <c r="S92" s="196" t="e">
        <f>+S157</f>
        <v>#REF!</v>
      </c>
      <c r="T92" s="196" t="e">
        <f>+IF($F$6=0,T157,0)</f>
        <v>#REF!</v>
      </c>
      <c r="U92" s="196" t="e">
        <f>+IF($F$6=0,U157,IF($F$6=30,U157,0))</f>
        <v>#REF!</v>
      </c>
      <c r="V92" s="196" t="e">
        <f>+IF($F$6=0,V157,IF($F$6=30,0,V157))</f>
        <v>#REF!</v>
      </c>
      <c r="W92" s="196" t="e">
        <f>+IF($F$6=0,W157,IF($F$6=30,W157,0))</f>
        <v>#REF!</v>
      </c>
      <c r="X92" s="196" t="e">
        <f>+IF($F$6=0,X157,0)</f>
        <v>#REF!</v>
      </c>
      <c r="Y92" s="196" t="e">
        <f>+Y157</f>
        <v>#REF!</v>
      </c>
      <c r="Z92" s="196" t="e">
        <f>+IF($F$6=0,Z157,0)</f>
        <v>#REF!</v>
      </c>
      <c r="AA92" s="196" t="e">
        <f>+IF($F$6=0,AA157,IF($F$6=30,AA157,0))</f>
        <v>#REF!</v>
      </c>
      <c r="AB92" s="196" t="e">
        <f>+IF($F$6=0,AB157,IF($F$6=30,0,AB157))</f>
        <v>#REF!</v>
      </c>
      <c r="AC92" s="196" t="e">
        <f>+IF($F$6=0,AC157,IF($F$6=30,AC157,0))</f>
        <v>#REF!</v>
      </c>
      <c r="AD92" s="196" t="e">
        <f>+IF($F$6=0,AD157,0)</f>
        <v>#REF!</v>
      </c>
      <c r="AE92" s="196" t="e">
        <f>+AE157</f>
        <v>#REF!</v>
      </c>
      <c r="AF92" s="196" t="e">
        <f>+IF($F$6=0,AF157,0)</f>
        <v>#REF!</v>
      </c>
      <c r="AG92" s="196" t="e">
        <f>+IF($F$6=0,AG157,IF($F$6=30,AG157,0))</f>
        <v>#REF!</v>
      </c>
      <c r="AH92" s="196" t="e">
        <f>+IF($F$6=0,AH157,IF($F$6=30,0,AH157))</f>
        <v>#REF!</v>
      </c>
      <c r="AI92" s="196" t="e">
        <f>+IF($F$6=0,AI157,IF($F$6=30,AI157,0))</f>
        <v>#REF!</v>
      </c>
      <c r="AJ92" s="196" t="e">
        <f>+IF($F$6=0,AJ157,0)</f>
        <v>#REF!</v>
      </c>
      <c r="AK92" s="196" t="e">
        <f>+AK157</f>
        <v>#REF!</v>
      </c>
      <c r="AL92" s="196" t="e">
        <f>+IF($F$6=0,AL157,0)</f>
        <v>#REF!</v>
      </c>
      <c r="AM92" s="196" t="e">
        <f>+IF($F$6=0,AM157,IF($F$6=30,AM157,0))</f>
        <v>#REF!</v>
      </c>
      <c r="AN92" s="196" t="e">
        <f>+IF($F$6=0,AN157,IF($F$6=30,0,AN157))</f>
        <v>#REF!</v>
      </c>
      <c r="AO92" s="196" t="e">
        <f>+IF($F$6=0,AO157,IF($F$6=30,AO157,0))</f>
        <v>#REF!</v>
      </c>
      <c r="AP92" s="196" t="e">
        <f>+IF($F$6=0,AP157,0)</f>
        <v>#REF!</v>
      </c>
      <c r="AQ92" s="196" t="e">
        <f>+AQ157</f>
        <v>#REF!</v>
      </c>
      <c r="AR92" s="196" t="e">
        <f>+IF($F$6=0,AR157,0)</f>
        <v>#REF!</v>
      </c>
      <c r="AS92" s="196" t="e">
        <f>+IF($F$6=0,AS157,IF($F$6=30,AS157,0))</f>
        <v>#REF!</v>
      </c>
      <c r="AT92" s="196" t="e">
        <f>+IF($F$6=0,AT157,IF($F$6=30,0,AT157))</f>
        <v>#REF!</v>
      </c>
      <c r="AU92" s="196" t="e">
        <f>+IF($F$6=0,AU157,IF($F$6=30,AU157,0))</f>
        <v>#REF!</v>
      </c>
      <c r="AV92" s="196" t="e">
        <f>+IF($F$6=0,AV157,0)</f>
        <v>#REF!</v>
      </c>
      <c r="AW92" s="196" t="e">
        <f>+AW157</f>
        <v>#REF!</v>
      </c>
      <c r="AX92" s="196" t="e">
        <f>+IF($F$6=0,AX157,0)</f>
        <v>#REF!</v>
      </c>
      <c r="AY92" s="196" t="e">
        <f>+IF($F$6=0,AY157,IF($F$6=30,AY157,0))</f>
        <v>#REF!</v>
      </c>
      <c r="AZ92" s="196" t="e">
        <f>+IF($F$6=0,AZ157,IF($F$6=30,0,AZ157))</f>
        <v>#REF!</v>
      </c>
      <c r="BA92" s="196" t="e">
        <f>+IF($F$6=0,BA157,IF($F$6=30,BA157,0))</f>
        <v>#REF!</v>
      </c>
      <c r="BB92" s="196" t="e">
        <f>+IF($F$6=0,BB157,0)</f>
        <v>#REF!</v>
      </c>
      <c r="BC92" s="196" t="e">
        <f>+BC157</f>
        <v>#REF!</v>
      </c>
      <c r="BD92" s="196" t="e">
        <f>+IF($F$6=0,BD157,0)</f>
        <v>#REF!</v>
      </c>
      <c r="BE92" s="196" t="e">
        <f>+IF($F$6=0,BE157,IF($F$6=30,BE157,0))</f>
        <v>#REF!</v>
      </c>
      <c r="BF92" s="196" t="e">
        <f>+IF($F$6=0,BF157,IF($F$6=30,0,BF157))</f>
        <v>#REF!</v>
      </c>
      <c r="BG92" s="196" t="e">
        <f>+IF($F$6=0,BG157,IF($F$6=30,BG157,0))</f>
        <v>#REF!</v>
      </c>
      <c r="BH92" s="196" t="e">
        <f>+IF($F$6=0,BH157,0)</f>
        <v>#REF!</v>
      </c>
      <c r="BI92" s="196" t="e">
        <f>+BI157</f>
        <v>#REF!</v>
      </c>
      <c r="BJ92" s="196" t="e">
        <f>+IF($F$6=0,BJ157,0)</f>
        <v>#REF!</v>
      </c>
      <c r="BK92" s="196" t="e">
        <f>+IF($F$6=0,BK157,IF($F$6=30,BK157,0))</f>
        <v>#REF!</v>
      </c>
      <c r="BL92" s="196" t="e">
        <f>+IF($F$6=0,BL157,IF($F$6=30,0,BL157))</f>
        <v>#REF!</v>
      </c>
      <c r="BM92" s="196" t="e">
        <f>+IF($F$6=0,BM157,IF($F$6=30,BM157,0))</f>
        <v>#REF!</v>
      </c>
      <c r="BN92" s="196"/>
      <c r="BO92" s="196"/>
      <c r="BP92" s="196"/>
      <c r="BQ92" s="196"/>
      <c r="BR92" s="196"/>
      <c r="BS92" s="196"/>
      <c r="BT92" s="196"/>
      <c r="BU92" s="196"/>
      <c r="BV92" s="196"/>
      <c r="BW92" s="196"/>
      <c r="BX92" s="196"/>
      <c r="BY92" s="196"/>
      <c r="BZ92" s="196"/>
      <c r="CA92" s="196"/>
      <c r="CB92" s="196"/>
      <c r="CC92" s="196"/>
      <c r="CD92" s="196"/>
      <c r="CE92" s="196"/>
      <c r="CF92" s="196"/>
      <c r="CG92" s="196"/>
    </row>
    <row r="93" spans="1:85" ht="15.75" customHeight="1" x14ac:dyDescent="0.3">
      <c r="A93" s="76"/>
      <c r="B93" s="76"/>
      <c r="C93" s="76"/>
      <c r="D93" s="76"/>
      <c r="E93" s="239">
        <f t="shared" si="68"/>
        <v>43900</v>
      </c>
      <c r="F93" s="196"/>
      <c r="G93" s="196"/>
      <c r="H93" s="196"/>
      <c r="I93" s="196"/>
      <c r="J93" s="196"/>
      <c r="K93" s="196"/>
      <c r="L93" s="196"/>
      <c r="M93" s="196"/>
      <c r="N93" s="196"/>
      <c r="O93" s="196"/>
      <c r="P93" s="196"/>
      <c r="Q93" s="196"/>
      <c r="R93" s="196"/>
      <c r="S93" s="196"/>
      <c r="T93" s="196" t="e">
        <f>+T158</f>
        <v>#REF!</v>
      </c>
      <c r="U93" s="196" t="e">
        <f>+IF($F$6=0,U158,0)</f>
        <v>#REF!</v>
      </c>
      <c r="V93" s="196" t="e">
        <f>+IF($F$6=0,V158,IF($F$6=30,V158,0))</f>
        <v>#REF!</v>
      </c>
      <c r="W93" s="196" t="e">
        <f>+IF($F$6=0,W158,IF($F$6=30,0,W158))</f>
        <v>#REF!</v>
      </c>
      <c r="X93" s="196" t="e">
        <f>+IF($F$6=0,X158,IF($F$6=30,X158,0))</f>
        <v>#REF!</v>
      </c>
      <c r="Y93" s="196" t="e">
        <f>+IF($F$6=0,Y158,0)</f>
        <v>#REF!</v>
      </c>
      <c r="Z93" s="196" t="e">
        <f>+Z158</f>
        <v>#REF!</v>
      </c>
      <c r="AA93" s="196" t="e">
        <f>+IF($F$6=0,AA158,0)</f>
        <v>#REF!</v>
      </c>
      <c r="AB93" s="196" t="e">
        <f>+IF($F$6=0,AB158,IF($F$6=30,AB158,0))</f>
        <v>#REF!</v>
      </c>
      <c r="AC93" s="196" t="e">
        <f>+IF($F$6=0,AC158,IF($F$6=30,0,AC158))</f>
        <v>#REF!</v>
      </c>
      <c r="AD93" s="196" t="e">
        <f>+IF($F$6=0,AD158,IF($F$6=30,AD158,0))</f>
        <v>#REF!</v>
      </c>
      <c r="AE93" s="196" t="e">
        <f>+IF($F$6=0,AE158,0)</f>
        <v>#REF!</v>
      </c>
      <c r="AF93" s="196" t="e">
        <f>+AF158</f>
        <v>#REF!</v>
      </c>
      <c r="AG93" s="196" t="e">
        <f>+IF($F$6=0,AG158,0)</f>
        <v>#REF!</v>
      </c>
      <c r="AH93" s="196" t="e">
        <f>+IF($F$6=0,AH158,IF($F$6=30,AH158,0))</f>
        <v>#REF!</v>
      </c>
      <c r="AI93" s="196" t="e">
        <f>+IF($F$6=0,AI158,IF($F$6=30,0,AI158))</f>
        <v>#REF!</v>
      </c>
      <c r="AJ93" s="196" t="e">
        <f>+IF($F$6=0,AJ158,IF($F$6=30,AJ158,0))</f>
        <v>#REF!</v>
      </c>
      <c r="AK93" s="196" t="e">
        <f>+IF($F$6=0,AK158,0)</f>
        <v>#REF!</v>
      </c>
      <c r="AL93" s="196" t="e">
        <f>+AL158</f>
        <v>#REF!</v>
      </c>
      <c r="AM93" s="196" t="e">
        <f>+IF($F$6=0,AM158,0)</f>
        <v>#REF!</v>
      </c>
      <c r="AN93" s="196" t="e">
        <f>+IF($F$6=0,AN158,IF($F$6=30,AN158,0))</f>
        <v>#REF!</v>
      </c>
      <c r="AO93" s="196" t="e">
        <f>+IF($F$6=0,AO158,IF($F$6=30,0,AO158))</f>
        <v>#REF!</v>
      </c>
      <c r="AP93" s="196" t="e">
        <f>+IF($F$6=0,AP158,IF($F$6=30,AP158,0))</f>
        <v>#REF!</v>
      </c>
      <c r="AQ93" s="196" t="e">
        <f>+IF($F$6=0,AQ158,0)</f>
        <v>#REF!</v>
      </c>
      <c r="AR93" s="196" t="e">
        <f>+AR158</f>
        <v>#REF!</v>
      </c>
      <c r="AS93" s="196" t="e">
        <f>+IF($F$6=0,AS158,0)</f>
        <v>#REF!</v>
      </c>
      <c r="AT93" s="196" t="e">
        <f>+IF($F$6=0,AT158,IF($F$6=30,AT158,0))</f>
        <v>#REF!</v>
      </c>
      <c r="AU93" s="196" t="e">
        <f>+IF($F$6=0,AU158,IF($F$6=30,0,AU158))</f>
        <v>#REF!</v>
      </c>
      <c r="AV93" s="196" t="e">
        <f>+IF($F$6=0,AV158,IF($F$6=30,AV158,0))</f>
        <v>#REF!</v>
      </c>
      <c r="AW93" s="196" t="e">
        <f>+IF($F$6=0,AW158,0)</f>
        <v>#REF!</v>
      </c>
      <c r="AX93" s="196" t="e">
        <f>+AX158</f>
        <v>#REF!</v>
      </c>
      <c r="AY93" s="196" t="e">
        <f>+IF($F$6=0,AY158,0)</f>
        <v>#REF!</v>
      </c>
      <c r="AZ93" s="196" t="e">
        <f>+IF($F$6=0,AZ158,IF($F$6=30,AZ158,0))</f>
        <v>#REF!</v>
      </c>
      <c r="BA93" s="196" t="e">
        <f>+IF($F$6=0,BA158,IF($F$6=30,0,BA158))</f>
        <v>#REF!</v>
      </c>
      <c r="BB93" s="196" t="e">
        <f>+IF($F$6=0,BB158,IF($F$6=30,BB158,0))</f>
        <v>#REF!</v>
      </c>
      <c r="BC93" s="196" t="e">
        <f>+IF($F$6=0,BC158,0)</f>
        <v>#REF!</v>
      </c>
      <c r="BD93" s="196" t="e">
        <f>+BD158</f>
        <v>#REF!</v>
      </c>
      <c r="BE93" s="196" t="e">
        <f>+IF($F$6=0,BE158,0)</f>
        <v>#REF!</v>
      </c>
      <c r="BF93" s="196" t="e">
        <f>+IF($F$6=0,BF158,IF($F$6=30,BF158,0))</f>
        <v>#REF!</v>
      </c>
      <c r="BG93" s="196" t="e">
        <f>+IF($F$6=0,BG158,IF($F$6=30,0,BG158))</f>
        <v>#REF!</v>
      </c>
      <c r="BH93" s="196" t="e">
        <f>+IF($F$6=0,BH158,IF($F$6=30,BH158,0))</f>
        <v>#REF!</v>
      </c>
      <c r="BI93" s="196" t="e">
        <f>+IF($F$6=0,BI158,0)</f>
        <v>#REF!</v>
      </c>
      <c r="BJ93" s="196" t="e">
        <f>+BJ158</f>
        <v>#REF!</v>
      </c>
      <c r="BK93" s="196" t="e">
        <f>+IF($F$6=0,BK158,0)</f>
        <v>#REF!</v>
      </c>
      <c r="BL93" s="196" t="e">
        <f>+IF($F$6=0,BL158,IF($F$6=30,BL158,0))</f>
        <v>#REF!</v>
      </c>
      <c r="BM93" s="196" t="e">
        <f>+IF($F$6=0,BM158,IF($F$6=30,0,BM158))</f>
        <v>#REF!</v>
      </c>
      <c r="BN93" s="196"/>
      <c r="BO93" s="196"/>
      <c r="BP93" s="196"/>
      <c r="BQ93" s="196"/>
      <c r="BR93" s="196"/>
      <c r="BS93" s="196"/>
      <c r="BT93" s="196"/>
      <c r="BU93" s="196"/>
      <c r="BV93" s="196"/>
      <c r="BW93" s="196"/>
      <c r="BX93" s="196"/>
      <c r="BY93" s="196"/>
      <c r="BZ93" s="196"/>
      <c r="CA93" s="196"/>
      <c r="CB93" s="76"/>
      <c r="CC93" s="76"/>
      <c r="CD93" s="76"/>
      <c r="CE93" s="76"/>
      <c r="CF93" s="76"/>
      <c r="CG93" s="76"/>
    </row>
    <row r="94" spans="1:85" ht="15.75" customHeight="1" x14ac:dyDescent="0.3">
      <c r="A94" s="76"/>
      <c r="B94" s="76"/>
      <c r="C94" s="76"/>
      <c r="D94" s="76"/>
      <c r="E94" s="239">
        <f t="shared" si="68"/>
        <v>43931</v>
      </c>
      <c r="F94" s="196"/>
      <c r="G94" s="196"/>
      <c r="H94" s="196"/>
      <c r="I94" s="196"/>
      <c r="J94" s="196"/>
      <c r="K94" s="196"/>
      <c r="L94" s="196"/>
      <c r="M94" s="196"/>
      <c r="N94" s="196"/>
      <c r="O94" s="196"/>
      <c r="P94" s="196"/>
      <c r="Q94" s="196"/>
      <c r="R94" s="196"/>
      <c r="S94" s="196"/>
      <c r="T94" s="196"/>
      <c r="U94" s="196" t="e">
        <f>+U159</f>
        <v>#REF!</v>
      </c>
      <c r="V94" s="196" t="e">
        <f>+IF($F$6=0,V159,0)</f>
        <v>#REF!</v>
      </c>
      <c r="W94" s="196" t="e">
        <f>+IF($F$6=0,W159,IF($F$6=30,W159,0))</f>
        <v>#REF!</v>
      </c>
      <c r="X94" s="196" t="e">
        <f>+IF($F$6=0,X159,IF($F$6=30,0,X159))</f>
        <v>#REF!</v>
      </c>
      <c r="Y94" s="196" t="e">
        <f>+IF($F$6=0,Y159,IF($F$6=30,Y159,0))</f>
        <v>#REF!</v>
      </c>
      <c r="Z94" s="196" t="e">
        <f>+IF($F$6=0,Z159,0)</f>
        <v>#REF!</v>
      </c>
      <c r="AA94" s="196" t="e">
        <f>+AA159</f>
        <v>#REF!</v>
      </c>
      <c r="AB94" s="196" t="e">
        <f>+IF($F$6=0,AB159,0)</f>
        <v>#REF!</v>
      </c>
      <c r="AC94" s="196" t="e">
        <f>+IF($F$6=0,AC159,IF($F$6=30,AC159,0))</f>
        <v>#REF!</v>
      </c>
      <c r="AD94" s="196" t="e">
        <f>+IF($F$6=0,AD159,IF($F$6=30,0,AD159))</f>
        <v>#REF!</v>
      </c>
      <c r="AE94" s="196" t="e">
        <f>+IF($F$6=0,AE159,IF($F$6=30,AE159,0))</f>
        <v>#REF!</v>
      </c>
      <c r="AF94" s="196" t="e">
        <f>+IF($F$6=0,AF159,0)</f>
        <v>#REF!</v>
      </c>
      <c r="AG94" s="196" t="e">
        <f>+AG159</f>
        <v>#REF!</v>
      </c>
      <c r="AH94" s="196" t="e">
        <f>+IF($F$6=0,AH159,0)</f>
        <v>#REF!</v>
      </c>
      <c r="AI94" s="196" t="e">
        <f>+IF($F$6=0,AI159,IF($F$6=30,AI159,0))</f>
        <v>#REF!</v>
      </c>
      <c r="AJ94" s="196" t="e">
        <f>+IF($F$6=0,AJ159,IF($F$6=30,0,AJ159))</f>
        <v>#REF!</v>
      </c>
      <c r="AK94" s="196" t="e">
        <f>+IF($F$6=0,AK159,IF($F$6=30,AK159,0))</f>
        <v>#REF!</v>
      </c>
      <c r="AL94" s="196" t="e">
        <f>+IF($F$6=0,AL159,0)</f>
        <v>#REF!</v>
      </c>
      <c r="AM94" s="196" t="e">
        <f>+AM159</f>
        <v>#REF!</v>
      </c>
      <c r="AN94" s="196" t="e">
        <f>+IF($F$6=0,AN159,0)</f>
        <v>#REF!</v>
      </c>
      <c r="AO94" s="196" t="e">
        <f>+IF($F$6=0,AO159,IF($F$6=30,AO159,0))</f>
        <v>#REF!</v>
      </c>
      <c r="AP94" s="196" t="e">
        <f>+IF($F$6=0,AP159,IF($F$6=30,0,AP159))</f>
        <v>#REF!</v>
      </c>
      <c r="AQ94" s="196" t="e">
        <f>+IF($F$6=0,AQ159,IF($F$6=30,AQ159,0))</f>
        <v>#REF!</v>
      </c>
      <c r="AR94" s="196" t="e">
        <f>+IF($F$6=0,AR159,0)</f>
        <v>#REF!</v>
      </c>
      <c r="AS94" s="196" t="e">
        <f>+AS159</f>
        <v>#REF!</v>
      </c>
      <c r="AT94" s="196" t="e">
        <f>+IF($F$6=0,AT159,0)</f>
        <v>#REF!</v>
      </c>
      <c r="AU94" s="196" t="e">
        <f>+IF($F$6=0,AU159,IF($F$6=30,AU159,0))</f>
        <v>#REF!</v>
      </c>
      <c r="AV94" s="196" t="e">
        <f>+IF($F$6=0,AV159,IF($F$6=30,0,AV159))</f>
        <v>#REF!</v>
      </c>
      <c r="AW94" s="196" t="e">
        <f>+IF($F$6=0,AW159,IF($F$6=30,AW159,0))</f>
        <v>#REF!</v>
      </c>
      <c r="AX94" s="196" t="e">
        <f>+IF($F$6=0,AX159,0)</f>
        <v>#REF!</v>
      </c>
      <c r="AY94" s="196" t="e">
        <f>+AY159</f>
        <v>#REF!</v>
      </c>
      <c r="AZ94" s="196" t="e">
        <f>+IF($F$6=0,AZ159,0)</f>
        <v>#REF!</v>
      </c>
      <c r="BA94" s="196" t="e">
        <f>+IF($F$6=0,BA159,IF($F$6=30,BA159,0))</f>
        <v>#REF!</v>
      </c>
      <c r="BB94" s="196" t="e">
        <f>+IF($F$6=0,BB159,IF($F$6=30,0,BB159))</f>
        <v>#REF!</v>
      </c>
      <c r="BC94" s="196" t="e">
        <f>+IF($F$6=0,BC159,IF($F$6=30,BC159,0))</f>
        <v>#REF!</v>
      </c>
      <c r="BD94" s="196" t="e">
        <f>+IF($F$6=0,BD159,0)</f>
        <v>#REF!</v>
      </c>
      <c r="BE94" s="196" t="e">
        <f>+BE159</f>
        <v>#REF!</v>
      </c>
      <c r="BF94" s="196" t="e">
        <f>+IF($F$6=0,BF159,0)</f>
        <v>#REF!</v>
      </c>
      <c r="BG94" s="196" t="e">
        <f>+IF($F$6=0,BG159,IF($F$6=30,BG159,0))</f>
        <v>#REF!</v>
      </c>
      <c r="BH94" s="196" t="e">
        <f>+IF($F$6=0,BH159,IF($F$6=30,0,BH159))</f>
        <v>#REF!</v>
      </c>
      <c r="BI94" s="196" t="e">
        <f>+IF($F$6=0,BI159,IF($F$6=30,BI159,0))</f>
        <v>#REF!</v>
      </c>
      <c r="BJ94" s="196" t="e">
        <f>+IF($F$6=0,BJ159,0)</f>
        <v>#REF!</v>
      </c>
      <c r="BK94" s="196" t="e">
        <f>+BK159</f>
        <v>#REF!</v>
      </c>
      <c r="BL94" s="196" t="e">
        <f>+IF($F$6=0,BL159,0)</f>
        <v>#REF!</v>
      </c>
      <c r="BM94" s="196" t="e">
        <f>+IF($F$6=0,BM159,IF($F$6=30,BM159,0))</f>
        <v>#REF!</v>
      </c>
      <c r="BN94" s="196"/>
      <c r="BO94" s="196"/>
      <c r="BP94" s="196"/>
      <c r="BQ94" s="196"/>
      <c r="BR94" s="196"/>
      <c r="BS94" s="196"/>
      <c r="BT94" s="196"/>
      <c r="BU94" s="196"/>
      <c r="BV94" s="196"/>
      <c r="BW94" s="196"/>
      <c r="BX94" s="196"/>
      <c r="BY94" s="196"/>
      <c r="BZ94" s="196"/>
      <c r="CA94" s="196"/>
      <c r="CB94" s="196"/>
      <c r="CC94" s="76"/>
      <c r="CD94" s="76"/>
      <c r="CE94" s="76"/>
      <c r="CF94" s="76"/>
      <c r="CG94" s="76"/>
    </row>
    <row r="95" spans="1:85" ht="15.75" customHeight="1" x14ac:dyDescent="0.3">
      <c r="A95" s="76"/>
      <c r="B95" s="76"/>
      <c r="C95" s="76"/>
      <c r="D95" s="76"/>
      <c r="E95" s="239">
        <f t="shared" si="68"/>
        <v>43962</v>
      </c>
      <c r="F95" s="196"/>
      <c r="G95" s="196"/>
      <c r="H95" s="196"/>
      <c r="I95" s="196"/>
      <c r="J95" s="196"/>
      <c r="K95" s="196"/>
      <c r="L95" s="196"/>
      <c r="M95" s="196"/>
      <c r="N95" s="196"/>
      <c r="O95" s="196"/>
      <c r="P95" s="196"/>
      <c r="Q95" s="196"/>
      <c r="R95" s="196"/>
      <c r="S95" s="196"/>
      <c r="T95" s="196"/>
      <c r="U95" s="196"/>
      <c r="V95" s="196" t="e">
        <f>+V160</f>
        <v>#REF!</v>
      </c>
      <c r="W95" s="196" t="e">
        <f>+IF($F$6=0,W160,0)</f>
        <v>#REF!</v>
      </c>
      <c r="X95" s="196" t="e">
        <f>+IF($F$6=0,X160,IF($F$6=30,X160,0))</f>
        <v>#REF!</v>
      </c>
      <c r="Y95" s="196" t="e">
        <f>+IF($F$6=0,Y160,IF($F$6=30,0,Y160))</f>
        <v>#REF!</v>
      </c>
      <c r="Z95" s="196" t="e">
        <f>+IF($F$6=0,Z160,IF($F$6=30,Z160,0))</f>
        <v>#REF!</v>
      </c>
      <c r="AA95" s="196" t="e">
        <f>+IF($F$6=0,AA160,0)</f>
        <v>#REF!</v>
      </c>
      <c r="AB95" s="196" t="e">
        <f>+AB160</f>
        <v>#REF!</v>
      </c>
      <c r="AC95" s="196" t="e">
        <f>+IF($F$6=0,AC160,0)</f>
        <v>#REF!</v>
      </c>
      <c r="AD95" s="196" t="e">
        <f>+IF($F$6=0,AD160,IF($F$6=30,AD160,0))</f>
        <v>#REF!</v>
      </c>
      <c r="AE95" s="196" t="e">
        <f>+IF($F$6=0,AE160,IF($F$6=30,0,AE160))</f>
        <v>#REF!</v>
      </c>
      <c r="AF95" s="196" t="e">
        <f>+IF($F$6=0,AF160,IF($F$6=30,AF160,0))</f>
        <v>#REF!</v>
      </c>
      <c r="AG95" s="196" t="e">
        <f>+IF($F$6=0,AG160,0)</f>
        <v>#REF!</v>
      </c>
      <c r="AH95" s="196" t="e">
        <f>+AH160</f>
        <v>#REF!</v>
      </c>
      <c r="AI95" s="196" t="e">
        <f>+IF($F$6=0,AI160,0)</f>
        <v>#REF!</v>
      </c>
      <c r="AJ95" s="196" t="e">
        <f>+IF($F$6=0,AJ160,IF($F$6=30,AJ160,0))</f>
        <v>#REF!</v>
      </c>
      <c r="AK95" s="196" t="e">
        <f>+IF($F$6=0,AK160,IF($F$6=30,0,AK160))</f>
        <v>#REF!</v>
      </c>
      <c r="AL95" s="196" t="e">
        <f>+IF($F$6=0,AL160,IF($F$6=30,AL160,0))</f>
        <v>#REF!</v>
      </c>
      <c r="AM95" s="196" t="e">
        <f>+IF($F$6=0,AM160,0)</f>
        <v>#REF!</v>
      </c>
      <c r="AN95" s="196" t="e">
        <f>+AN160</f>
        <v>#REF!</v>
      </c>
      <c r="AO95" s="196" t="e">
        <f>+IF($F$6=0,AO160,0)</f>
        <v>#REF!</v>
      </c>
      <c r="AP95" s="196" t="e">
        <f>+IF($F$6=0,AP160,IF($F$6=30,AP160,0))</f>
        <v>#REF!</v>
      </c>
      <c r="AQ95" s="196" t="e">
        <f>+IF($F$6=0,AQ160,IF($F$6=30,0,AQ160))</f>
        <v>#REF!</v>
      </c>
      <c r="AR95" s="196" t="e">
        <f>+IF($F$6=0,AR160,IF($F$6=30,AR160,0))</f>
        <v>#REF!</v>
      </c>
      <c r="AS95" s="196" t="e">
        <f>+IF($F$6=0,AS160,0)</f>
        <v>#REF!</v>
      </c>
      <c r="AT95" s="196" t="e">
        <f>+AT160</f>
        <v>#REF!</v>
      </c>
      <c r="AU95" s="196" t="e">
        <f>+IF($F$6=0,AU160,0)</f>
        <v>#REF!</v>
      </c>
      <c r="AV95" s="196" t="e">
        <f>+IF($F$6=0,AV160,IF($F$6=30,AV160,0))</f>
        <v>#REF!</v>
      </c>
      <c r="AW95" s="196" t="e">
        <f>+IF($F$6=0,AW160,IF($F$6=30,0,AW160))</f>
        <v>#REF!</v>
      </c>
      <c r="AX95" s="196" t="e">
        <f>+IF($F$6=0,AX160,IF($F$6=30,AX160,0))</f>
        <v>#REF!</v>
      </c>
      <c r="AY95" s="196" t="e">
        <f>+IF($F$6=0,AY160,0)</f>
        <v>#REF!</v>
      </c>
      <c r="AZ95" s="196" t="e">
        <f>+AZ160</f>
        <v>#REF!</v>
      </c>
      <c r="BA95" s="196" t="e">
        <f>+IF($F$6=0,BA160,0)</f>
        <v>#REF!</v>
      </c>
      <c r="BB95" s="196" t="e">
        <f>+IF($F$6=0,BB160,IF($F$6=30,BB160,0))</f>
        <v>#REF!</v>
      </c>
      <c r="BC95" s="196" t="e">
        <f>+IF($F$6=0,BC160,IF($F$6=30,0,BC160))</f>
        <v>#REF!</v>
      </c>
      <c r="BD95" s="196" t="e">
        <f>+IF($F$6=0,BD160,IF($F$6=30,BD160,0))</f>
        <v>#REF!</v>
      </c>
      <c r="BE95" s="196" t="e">
        <f>+IF($F$6=0,BE160,0)</f>
        <v>#REF!</v>
      </c>
      <c r="BF95" s="196" t="e">
        <f>+BF160</f>
        <v>#REF!</v>
      </c>
      <c r="BG95" s="196" t="e">
        <f>+IF($F$6=0,BG160,0)</f>
        <v>#REF!</v>
      </c>
      <c r="BH95" s="196" t="e">
        <f>+IF($F$6=0,BH160,IF($F$6=30,BH160,0))</f>
        <v>#REF!</v>
      </c>
      <c r="BI95" s="196" t="e">
        <f>+IF($F$6=0,BI160,IF($F$6=30,0,BI160))</f>
        <v>#REF!</v>
      </c>
      <c r="BJ95" s="196" t="e">
        <f>+IF($F$6=0,BJ160,IF($F$6=30,BJ160,0))</f>
        <v>#REF!</v>
      </c>
      <c r="BK95" s="196" t="e">
        <f>+IF($F$6=0,BK160,0)</f>
        <v>#REF!</v>
      </c>
      <c r="BL95" s="196" t="e">
        <f>+BL160</f>
        <v>#REF!</v>
      </c>
      <c r="BM95" s="196" t="e">
        <f>+IF($F$6=0,BM160,0)</f>
        <v>#REF!</v>
      </c>
      <c r="BN95" s="196"/>
      <c r="BO95" s="196"/>
      <c r="BP95" s="196"/>
      <c r="BQ95" s="196"/>
      <c r="BR95" s="196"/>
      <c r="BS95" s="196"/>
      <c r="BT95" s="196"/>
      <c r="BU95" s="196"/>
      <c r="BV95" s="196"/>
      <c r="BW95" s="196"/>
      <c r="BX95" s="196"/>
      <c r="BY95" s="196"/>
      <c r="BZ95" s="196"/>
      <c r="CA95" s="196"/>
      <c r="CB95" s="196"/>
      <c r="CC95" s="196"/>
      <c r="CD95" s="76"/>
      <c r="CE95" s="76"/>
      <c r="CF95" s="76"/>
      <c r="CG95" s="76"/>
    </row>
    <row r="96" spans="1:85" ht="15.75" customHeight="1" x14ac:dyDescent="0.3">
      <c r="A96" s="76"/>
      <c r="B96" s="76"/>
      <c r="C96" s="76"/>
      <c r="D96" s="76"/>
      <c r="E96" s="239">
        <f t="shared" si="68"/>
        <v>43993</v>
      </c>
      <c r="F96" s="196"/>
      <c r="G96" s="196"/>
      <c r="H96" s="196"/>
      <c r="I96" s="196"/>
      <c r="J96" s="196"/>
      <c r="K96" s="196"/>
      <c r="L96" s="196"/>
      <c r="M96" s="196"/>
      <c r="N96" s="196"/>
      <c r="O96" s="196"/>
      <c r="P96" s="196"/>
      <c r="Q96" s="196"/>
      <c r="R96" s="196"/>
      <c r="S96" s="196"/>
      <c r="T96" s="196"/>
      <c r="U96" s="196"/>
      <c r="V96" s="196"/>
      <c r="W96" s="196" t="e">
        <f>+W161</f>
        <v>#REF!</v>
      </c>
      <c r="X96" s="196" t="e">
        <f>+IF($F$6=0,X161,0)</f>
        <v>#REF!</v>
      </c>
      <c r="Y96" s="196" t="e">
        <f>+IF($F$6=0,Y161,IF($F$6=30,Y161,0))</f>
        <v>#REF!</v>
      </c>
      <c r="Z96" s="196" t="e">
        <f>+IF($F$6=0,Z161,IF($F$6=30,0,Z161))</f>
        <v>#REF!</v>
      </c>
      <c r="AA96" s="196" t="e">
        <f>+IF($F$6=0,AA161,IF($F$6=30,AA161,0))</f>
        <v>#REF!</v>
      </c>
      <c r="AB96" s="196" t="e">
        <f>+IF($F$6=0,AB161,0)</f>
        <v>#REF!</v>
      </c>
      <c r="AC96" s="196" t="e">
        <f>+AC161</f>
        <v>#REF!</v>
      </c>
      <c r="AD96" s="196" t="e">
        <f>+IF($F$6=0,AD161,0)</f>
        <v>#REF!</v>
      </c>
      <c r="AE96" s="196" t="e">
        <f>+IF($F$6=0,AE161,IF($F$6=30,AE161,0))</f>
        <v>#REF!</v>
      </c>
      <c r="AF96" s="196" t="e">
        <f>+IF($F$6=0,AF161,IF($F$6=30,0,AF161))</f>
        <v>#REF!</v>
      </c>
      <c r="AG96" s="196" t="e">
        <f>+IF($F$6=0,AG161,IF($F$6=30,AG161,0))</f>
        <v>#REF!</v>
      </c>
      <c r="AH96" s="196" t="e">
        <f>+IF($F$6=0,AH161,0)</f>
        <v>#REF!</v>
      </c>
      <c r="AI96" s="196" t="e">
        <f>+AI161</f>
        <v>#REF!</v>
      </c>
      <c r="AJ96" s="196" t="e">
        <f>+IF($F$6=0,AJ161,0)</f>
        <v>#REF!</v>
      </c>
      <c r="AK96" s="196" t="e">
        <f>+IF($F$6=0,AK161,IF($F$6=30,AK161,0))</f>
        <v>#REF!</v>
      </c>
      <c r="AL96" s="196" t="e">
        <f>+IF($F$6=0,AL161,IF($F$6=30,0,AL161))</f>
        <v>#REF!</v>
      </c>
      <c r="AM96" s="196" t="e">
        <f>+IF($F$6=0,AM161,IF($F$6=30,AM161,0))</f>
        <v>#REF!</v>
      </c>
      <c r="AN96" s="196" t="e">
        <f>+IF($F$6=0,AN161,0)</f>
        <v>#REF!</v>
      </c>
      <c r="AO96" s="196" t="e">
        <f>+AO161</f>
        <v>#REF!</v>
      </c>
      <c r="AP96" s="196" t="e">
        <f>+IF($F$6=0,AP161,0)</f>
        <v>#REF!</v>
      </c>
      <c r="AQ96" s="196" t="e">
        <f>+IF($F$6=0,AQ161,IF($F$6=30,AQ161,0))</f>
        <v>#REF!</v>
      </c>
      <c r="AR96" s="196" t="e">
        <f>+IF($F$6=0,AR161,IF($F$6=30,0,AR161))</f>
        <v>#REF!</v>
      </c>
      <c r="AS96" s="196" t="e">
        <f>+IF($F$6=0,AS161,IF($F$6=30,AS161,0))</f>
        <v>#REF!</v>
      </c>
      <c r="AT96" s="196" t="e">
        <f>+IF($F$6=0,AT161,0)</f>
        <v>#REF!</v>
      </c>
      <c r="AU96" s="196" t="e">
        <f>+AU161</f>
        <v>#REF!</v>
      </c>
      <c r="AV96" s="196" t="e">
        <f>+IF($F$6=0,AV161,0)</f>
        <v>#REF!</v>
      </c>
      <c r="AW96" s="196" t="e">
        <f>+IF($F$6=0,AW161,IF($F$6=30,AW161,0))</f>
        <v>#REF!</v>
      </c>
      <c r="AX96" s="196" t="e">
        <f>+IF($F$6=0,AX161,IF($F$6=30,0,AX161))</f>
        <v>#REF!</v>
      </c>
      <c r="AY96" s="196" t="e">
        <f>+IF($F$6=0,AY161,IF($F$6=30,AY161,0))</f>
        <v>#REF!</v>
      </c>
      <c r="AZ96" s="196" t="e">
        <f>+IF($F$6=0,AZ161,0)</f>
        <v>#REF!</v>
      </c>
      <c r="BA96" s="196" t="e">
        <f>+BA161</f>
        <v>#REF!</v>
      </c>
      <c r="BB96" s="196" t="e">
        <f>+IF($F$6=0,BB161,0)</f>
        <v>#REF!</v>
      </c>
      <c r="BC96" s="196" t="e">
        <f>+IF($F$6=0,BC161,IF($F$6=30,BC161,0))</f>
        <v>#REF!</v>
      </c>
      <c r="BD96" s="196" t="e">
        <f>+IF($F$6=0,BD161,IF($F$6=30,0,BD161))</f>
        <v>#REF!</v>
      </c>
      <c r="BE96" s="196" t="e">
        <f>+IF($F$6=0,BE161,IF($F$6=30,BE161,0))</f>
        <v>#REF!</v>
      </c>
      <c r="BF96" s="196" t="e">
        <f>+IF($F$6=0,BF161,0)</f>
        <v>#REF!</v>
      </c>
      <c r="BG96" s="196" t="e">
        <f>+BG161</f>
        <v>#REF!</v>
      </c>
      <c r="BH96" s="196" t="e">
        <f>+IF($F$6=0,BH161,0)</f>
        <v>#REF!</v>
      </c>
      <c r="BI96" s="196" t="e">
        <f>+IF($F$6=0,BI161,IF($F$6=30,BI161,0))</f>
        <v>#REF!</v>
      </c>
      <c r="BJ96" s="196" t="e">
        <f>+IF($F$6=0,BJ161,IF($F$6=30,0,BJ161))</f>
        <v>#REF!</v>
      </c>
      <c r="BK96" s="196" t="e">
        <f>+IF($F$6=0,BK161,IF($F$6=30,BK161,0))</f>
        <v>#REF!</v>
      </c>
      <c r="BL96" s="196" t="e">
        <f>+IF($F$6=0,BL161,0)</f>
        <v>#REF!</v>
      </c>
      <c r="BM96" s="196" t="e">
        <f>+BM161</f>
        <v>#REF!</v>
      </c>
      <c r="BN96" s="196"/>
      <c r="BO96" s="196"/>
      <c r="BP96" s="196"/>
      <c r="BQ96" s="196"/>
      <c r="BR96" s="196"/>
      <c r="BS96" s="196"/>
      <c r="BT96" s="196"/>
      <c r="BU96" s="196"/>
      <c r="BV96" s="196"/>
      <c r="BW96" s="196"/>
      <c r="BX96" s="196"/>
      <c r="BY96" s="196"/>
      <c r="BZ96" s="196"/>
      <c r="CA96" s="196"/>
      <c r="CB96" s="196"/>
      <c r="CC96" s="196"/>
      <c r="CD96" s="196"/>
      <c r="CE96" s="76"/>
      <c r="CF96" s="76"/>
      <c r="CG96" s="76"/>
    </row>
    <row r="97" spans="1:85" ht="15.75" customHeight="1" x14ac:dyDescent="0.3">
      <c r="A97" s="76"/>
      <c r="B97" s="76"/>
      <c r="C97" s="76"/>
      <c r="D97" s="76"/>
      <c r="E97" s="239">
        <f t="shared" si="68"/>
        <v>44024</v>
      </c>
      <c r="F97" s="196"/>
      <c r="G97" s="196"/>
      <c r="H97" s="196"/>
      <c r="I97" s="196"/>
      <c r="J97" s="196"/>
      <c r="K97" s="196"/>
      <c r="L97" s="196"/>
      <c r="M97" s="196"/>
      <c r="N97" s="196"/>
      <c r="O97" s="196"/>
      <c r="P97" s="196"/>
      <c r="Q97" s="196"/>
      <c r="R97" s="196"/>
      <c r="S97" s="196"/>
      <c r="T97" s="196"/>
      <c r="U97" s="196"/>
      <c r="V97" s="196"/>
      <c r="W97" s="196"/>
      <c r="X97" s="196" t="e">
        <f>+X162</f>
        <v>#REF!</v>
      </c>
      <c r="Y97" s="196" t="e">
        <f>+IF($F$6=0,Y162,0)</f>
        <v>#REF!</v>
      </c>
      <c r="Z97" s="196" t="e">
        <f>+IF($F$6=0,Z162,IF($F$6=30,Z162,0))</f>
        <v>#REF!</v>
      </c>
      <c r="AA97" s="196" t="e">
        <f>+IF($F$6=0,AA162,IF($F$6=30,0,AA162))</f>
        <v>#REF!</v>
      </c>
      <c r="AB97" s="196" t="e">
        <f>+IF($F$6=0,AB162,IF($F$6=30,AB162,0))</f>
        <v>#REF!</v>
      </c>
      <c r="AC97" s="196" t="e">
        <f>+IF($F$6=0,AC162,0)</f>
        <v>#REF!</v>
      </c>
      <c r="AD97" s="196" t="e">
        <f>+AD162</f>
        <v>#REF!</v>
      </c>
      <c r="AE97" s="196" t="e">
        <f>+IF($F$6=0,AE162,0)</f>
        <v>#REF!</v>
      </c>
      <c r="AF97" s="196" t="e">
        <f>+IF($F$6=0,AF162,IF($F$6=30,AF162,0))</f>
        <v>#REF!</v>
      </c>
      <c r="AG97" s="196" t="e">
        <f>+IF($F$6=0,AG162,IF($F$6=30,0,AG162))</f>
        <v>#REF!</v>
      </c>
      <c r="AH97" s="196" t="e">
        <f>+IF($F$6=0,AH162,IF($F$6=30,AH162,0))</f>
        <v>#REF!</v>
      </c>
      <c r="AI97" s="196" t="e">
        <f>+IF($F$6=0,AI162,0)</f>
        <v>#REF!</v>
      </c>
      <c r="AJ97" s="196" t="e">
        <f>+AJ162</f>
        <v>#REF!</v>
      </c>
      <c r="AK97" s="196" t="e">
        <f>+IF($F$6=0,AK162,0)</f>
        <v>#REF!</v>
      </c>
      <c r="AL97" s="196" t="e">
        <f>+IF($F$6=0,AL162,IF($F$6=30,AL162,0))</f>
        <v>#REF!</v>
      </c>
      <c r="AM97" s="196" t="e">
        <f>+IF($F$6=0,AM162,IF($F$6=30,0,AM162))</f>
        <v>#REF!</v>
      </c>
      <c r="AN97" s="196" t="e">
        <f>+IF($F$6=0,AN162,IF($F$6=30,AN162,0))</f>
        <v>#REF!</v>
      </c>
      <c r="AO97" s="196" t="e">
        <f>+IF($F$6=0,AO162,0)</f>
        <v>#REF!</v>
      </c>
      <c r="AP97" s="196" t="e">
        <f>+AP162</f>
        <v>#REF!</v>
      </c>
      <c r="AQ97" s="196" t="e">
        <f>+IF($F$6=0,AQ162,0)</f>
        <v>#REF!</v>
      </c>
      <c r="AR97" s="196" t="e">
        <f>+IF($F$6=0,AR162,IF($F$6=30,AR162,0))</f>
        <v>#REF!</v>
      </c>
      <c r="AS97" s="196" t="e">
        <f>+IF($F$6=0,AS162,IF($F$6=30,0,AS162))</f>
        <v>#REF!</v>
      </c>
      <c r="AT97" s="196" t="e">
        <f>+IF($F$6=0,AT162,IF($F$6=30,AT162,0))</f>
        <v>#REF!</v>
      </c>
      <c r="AU97" s="196" t="e">
        <f>+IF($F$6=0,AU162,0)</f>
        <v>#REF!</v>
      </c>
      <c r="AV97" s="196" t="e">
        <f>+AV162</f>
        <v>#REF!</v>
      </c>
      <c r="AW97" s="196" t="e">
        <f>+IF($F$6=0,AW162,0)</f>
        <v>#REF!</v>
      </c>
      <c r="AX97" s="196" t="e">
        <f>+IF($F$6=0,AX162,IF($F$6=30,AX162,0))</f>
        <v>#REF!</v>
      </c>
      <c r="AY97" s="196" t="e">
        <f>+IF($F$6=0,AY162,IF($F$6=30,0,AY162))</f>
        <v>#REF!</v>
      </c>
      <c r="AZ97" s="196" t="e">
        <f>+IF($F$6=0,AZ162,IF($F$6=30,AZ162,0))</f>
        <v>#REF!</v>
      </c>
      <c r="BA97" s="196" t="e">
        <f>+IF($F$6=0,BA162,0)</f>
        <v>#REF!</v>
      </c>
      <c r="BB97" s="196" t="e">
        <f>+BB162</f>
        <v>#REF!</v>
      </c>
      <c r="BC97" s="196" t="e">
        <f>+IF($F$6=0,BC162,0)</f>
        <v>#REF!</v>
      </c>
      <c r="BD97" s="196" t="e">
        <f>+IF($F$6=0,BD162,IF($F$6=30,BD162,0))</f>
        <v>#REF!</v>
      </c>
      <c r="BE97" s="196" t="e">
        <f>+IF($F$6=0,BE162,IF($F$6=30,0,BE162))</f>
        <v>#REF!</v>
      </c>
      <c r="BF97" s="196" t="e">
        <f>+IF($F$6=0,BF162,IF($F$6=30,BF162,0))</f>
        <v>#REF!</v>
      </c>
      <c r="BG97" s="196" t="e">
        <f>+IF($F$6=0,BG162,0)</f>
        <v>#REF!</v>
      </c>
      <c r="BH97" s="196" t="e">
        <f>+BH162</f>
        <v>#REF!</v>
      </c>
      <c r="BI97" s="196" t="e">
        <f>+IF($F$6=0,BI162,0)</f>
        <v>#REF!</v>
      </c>
      <c r="BJ97" s="196" t="e">
        <f>+IF($F$6=0,BJ162,IF($F$6=30,BJ162,0))</f>
        <v>#REF!</v>
      </c>
      <c r="BK97" s="196" t="e">
        <f>+IF($F$6=0,BK162,IF($F$6=30,0,BK162))</f>
        <v>#REF!</v>
      </c>
      <c r="BL97" s="196" t="e">
        <f>+IF($F$6=0,BL162,IF($F$6=30,BL162,0))</f>
        <v>#REF!</v>
      </c>
      <c r="BM97" s="196" t="e">
        <f>+IF($F$6=0,BM162,0)</f>
        <v>#REF!</v>
      </c>
      <c r="BN97" s="196"/>
      <c r="BO97" s="196"/>
      <c r="BP97" s="196"/>
      <c r="BQ97" s="196"/>
      <c r="BR97" s="196"/>
      <c r="BS97" s="196"/>
      <c r="BT97" s="196"/>
      <c r="BU97" s="196"/>
      <c r="BV97" s="196"/>
      <c r="BW97" s="196"/>
      <c r="BX97" s="196"/>
      <c r="BY97" s="196"/>
      <c r="BZ97" s="196"/>
      <c r="CA97" s="196"/>
      <c r="CB97" s="196"/>
      <c r="CC97" s="196"/>
      <c r="CD97" s="196"/>
      <c r="CE97" s="196"/>
      <c r="CF97" s="76"/>
      <c r="CG97" s="76"/>
    </row>
    <row r="98" spans="1:85" ht="15.75" customHeight="1" x14ac:dyDescent="0.3">
      <c r="A98" s="76"/>
      <c r="B98" s="76"/>
      <c r="C98" s="76"/>
      <c r="D98" s="76"/>
      <c r="E98" s="239">
        <f t="shared" si="68"/>
        <v>44055</v>
      </c>
      <c r="F98" s="196"/>
      <c r="G98" s="196"/>
      <c r="H98" s="196"/>
      <c r="I98" s="196"/>
      <c r="J98" s="196"/>
      <c r="K98" s="196"/>
      <c r="L98" s="196"/>
      <c r="M98" s="196"/>
      <c r="N98" s="196"/>
      <c r="O98" s="196"/>
      <c r="P98" s="196"/>
      <c r="Q98" s="196"/>
      <c r="R98" s="196"/>
      <c r="S98" s="196"/>
      <c r="T98" s="196"/>
      <c r="U98" s="196"/>
      <c r="V98" s="196"/>
      <c r="W98" s="196"/>
      <c r="X98" s="196"/>
      <c r="Y98" s="196" t="e">
        <f>+Y163</f>
        <v>#REF!</v>
      </c>
      <c r="Z98" s="196" t="e">
        <f>+IF($F$6=0,Z163,0)</f>
        <v>#REF!</v>
      </c>
      <c r="AA98" s="196" t="e">
        <f>+IF($F$6=0,AA163,IF($F$6=30,AA163,0))</f>
        <v>#REF!</v>
      </c>
      <c r="AB98" s="196" t="e">
        <f>+IF($F$6=0,AB163,IF($F$6=30,0,AB163))</f>
        <v>#REF!</v>
      </c>
      <c r="AC98" s="196" t="e">
        <f>+IF($F$6=0,AC163,IF($F$6=30,AC163,0))</f>
        <v>#REF!</v>
      </c>
      <c r="AD98" s="196" t="e">
        <f>+IF($F$6=0,AD163,0)</f>
        <v>#REF!</v>
      </c>
      <c r="AE98" s="196" t="e">
        <f>+AE163</f>
        <v>#REF!</v>
      </c>
      <c r="AF98" s="196" t="e">
        <f>+IF($F$6=0,AF163,0)</f>
        <v>#REF!</v>
      </c>
      <c r="AG98" s="196" t="e">
        <f>+IF($F$6=0,AG163,IF($F$6=30,AG163,0))</f>
        <v>#REF!</v>
      </c>
      <c r="AH98" s="196" t="e">
        <f>+IF($F$6=0,AH163,IF($F$6=30,0,AH163))</f>
        <v>#REF!</v>
      </c>
      <c r="AI98" s="196" t="e">
        <f>+IF($F$6=0,AI163,IF($F$6=30,AI163,0))</f>
        <v>#REF!</v>
      </c>
      <c r="AJ98" s="196" t="e">
        <f>+IF($F$6=0,AJ163,0)</f>
        <v>#REF!</v>
      </c>
      <c r="AK98" s="196" t="e">
        <f>+AK163</f>
        <v>#REF!</v>
      </c>
      <c r="AL98" s="196" t="e">
        <f>+IF($F$6=0,AL163,0)</f>
        <v>#REF!</v>
      </c>
      <c r="AM98" s="196" t="e">
        <f>+IF($F$6=0,AM163,IF($F$6=30,AM163,0))</f>
        <v>#REF!</v>
      </c>
      <c r="AN98" s="196" t="e">
        <f>+IF($F$6=0,AN163,IF($F$6=30,0,AN163))</f>
        <v>#REF!</v>
      </c>
      <c r="AO98" s="196" t="e">
        <f>+IF($F$6=0,AO163,IF($F$6=30,AO163,0))</f>
        <v>#REF!</v>
      </c>
      <c r="AP98" s="196" t="e">
        <f>+IF($F$6=0,AP163,0)</f>
        <v>#REF!</v>
      </c>
      <c r="AQ98" s="196" t="e">
        <f>+AQ163</f>
        <v>#REF!</v>
      </c>
      <c r="AR98" s="196" t="e">
        <f>+IF($F$6=0,AR163,0)</f>
        <v>#REF!</v>
      </c>
      <c r="AS98" s="196" t="e">
        <f>+IF($F$6=0,AS163,IF($F$6=30,AS163,0))</f>
        <v>#REF!</v>
      </c>
      <c r="AT98" s="196" t="e">
        <f>+IF($F$6=0,AT163,IF($F$6=30,0,AT163))</f>
        <v>#REF!</v>
      </c>
      <c r="AU98" s="196" t="e">
        <f>+IF($F$6=0,AU163,IF($F$6=30,AU163,0))</f>
        <v>#REF!</v>
      </c>
      <c r="AV98" s="196" t="e">
        <f>+IF($F$6=0,AV163,0)</f>
        <v>#REF!</v>
      </c>
      <c r="AW98" s="196" t="e">
        <f>+AW163</f>
        <v>#REF!</v>
      </c>
      <c r="AX98" s="196" t="e">
        <f>+IF($F$6=0,AX163,0)</f>
        <v>#REF!</v>
      </c>
      <c r="AY98" s="196" t="e">
        <f>+IF($F$6=0,AY163,IF($F$6=30,AY163,0))</f>
        <v>#REF!</v>
      </c>
      <c r="AZ98" s="196" t="e">
        <f>+IF($F$6=0,AZ163,IF($F$6=30,0,AZ163))</f>
        <v>#REF!</v>
      </c>
      <c r="BA98" s="196" t="e">
        <f>+IF($F$6=0,BA163,IF($F$6=30,BA163,0))</f>
        <v>#REF!</v>
      </c>
      <c r="BB98" s="196" t="e">
        <f>+IF($F$6=0,BB163,0)</f>
        <v>#REF!</v>
      </c>
      <c r="BC98" s="196" t="e">
        <f>+BC163</f>
        <v>#REF!</v>
      </c>
      <c r="BD98" s="196" t="e">
        <f>+IF($F$6=0,BD163,0)</f>
        <v>#REF!</v>
      </c>
      <c r="BE98" s="196" t="e">
        <f>+IF($F$6=0,BE163,IF($F$6=30,BE163,0))</f>
        <v>#REF!</v>
      </c>
      <c r="BF98" s="196" t="e">
        <f>+IF($F$6=0,BF163,IF($F$6=30,0,BF163))</f>
        <v>#REF!</v>
      </c>
      <c r="BG98" s="196" t="e">
        <f>+IF($F$6=0,BG163,IF($F$6=30,BG163,0))</f>
        <v>#REF!</v>
      </c>
      <c r="BH98" s="196" t="e">
        <f>+IF($F$6=0,BH163,0)</f>
        <v>#REF!</v>
      </c>
      <c r="BI98" s="196" t="e">
        <f>+BI163</f>
        <v>#REF!</v>
      </c>
      <c r="BJ98" s="196" t="e">
        <f>+IF($F$6=0,BJ163,0)</f>
        <v>#REF!</v>
      </c>
      <c r="BK98" s="196" t="e">
        <f>+IF($F$6=0,BK163,IF($F$6=30,BK163,0))</f>
        <v>#REF!</v>
      </c>
      <c r="BL98" s="196" t="e">
        <f>+IF($F$6=0,BL163,IF($F$6=30,0,BL163))</f>
        <v>#REF!</v>
      </c>
      <c r="BM98" s="196" t="e">
        <f>+IF($F$6=0,BM163,IF($F$6=30,BM163,0))</f>
        <v>#REF!</v>
      </c>
      <c r="BN98" s="196"/>
      <c r="BO98" s="196"/>
      <c r="BP98" s="196"/>
      <c r="BQ98" s="196"/>
      <c r="BR98" s="196"/>
      <c r="BS98" s="196"/>
      <c r="BT98" s="196"/>
      <c r="BU98" s="196"/>
      <c r="BV98" s="196"/>
      <c r="BW98" s="196"/>
      <c r="BX98" s="196"/>
      <c r="BY98" s="196"/>
      <c r="BZ98" s="196"/>
      <c r="CA98" s="196"/>
      <c r="CB98" s="196"/>
      <c r="CC98" s="196"/>
      <c r="CD98" s="196"/>
      <c r="CE98" s="196"/>
      <c r="CF98" s="196"/>
      <c r="CG98" s="76"/>
    </row>
    <row r="99" spans="1:85" ht="15.75" customHeight="1" x14ac:dyDescent="0.3">
      <c r="A99" s="76"/>
      <c r="B99" s="76"/>
      <c r="C99" s="76"/>
      <c r="D99" s="76"/>
      <c r="E99" s="239">
        <f t="shared" si="68"/>
        <v>44086</v>
      </c>
      <c r="F99" s="196"/>
      <c r="G99" s="196"/>
      <c r="H99" s="196"/>
      <c r="I99" s="196"/>
      <c r="J99" s="196"/>
      <c r="K99" s="196"/>
      <c r="L99" s="196"/>
      <c r="M99" s="196"/>
      <c r="N99" s="196"/>
      <c r="O99" s="196"/>
      <c r="P99" s="196"/>
      <c r="Q99" s="196"/>
      <c r="R99" s="196"/>
      <c r="S99" s="196"/>
      <c r="T99" s="196"/>
      <c r="U99" s="196"/>
      <c r="V99" s="196"/>
      <c r="W99" s="196"/>
      <c r="X99" s="196"/>
      <c r="Y99" s="196"/>
      <c r="Z99" s="196" t="e">
        <f>+Z164</f>
        <v>#REF!</v>
      </c>
      <c r="AA99" s="196" t="e">
        <f>+IF($F$6=0,AA164,0)</f>
        <v>#REF!</v>
      </c>
      <c r="AB99" s="196" t="e">
        <f>+IF($F$6=0,AB164,IF($F$6=30,AB164,0))</f>
        <v>#REF!</v>
      </c>
      <c r="AC99" s="196" t="e">
        <f>+IF($F$6=0,AC164,IF($F$6=30,0,AC164))</f>
        <v>#REF!</v>
      </c>
      <c r="AD99" s="196" t="e">
        <f>+IF($F$6=0,AD164,IF($F$6=30,AD164,0))</f>
        <v>#REF!</v>
      </c>
      <c r="AE99" s="196" t="e">
        <f>+IF($F$6=0,AE164,0)</f>
        <v>#REF!</v>
      </c>
      <c r="AF99" s="196" t="e">
        <f>+AF164</f>
        <v>#REF!</v>
      </c>
      <c r="AG99" s="196" t="e">
        <f>+IF($F$6=0,AG164,0)</f>
        <v>#REF!</v>
      </c>
      <c r="AH99" s="196" t="e">
        <f>+IF($F$6=0,AH164,IF($F$6=30,AH164,0))</f>
        <v>#REF!</v>
      </c>
      <c r="AI99" s="196" t="e">
        <f>+IF($F$6=0,AI164,IF($F$6=30,0,AI164))</f>
        <v>#REF!</v>
      </c>
      <c r="AJ99" s="196" t="e">
        <f>+IF($F$6=0,AJ164,IF($F$6=30,AJ164,0))</f>
        <v>#REF!</v>
      </c>
      <c r="AK99" s="196" t="e">
        <f>+IF($F$6=0,AK164,0)</f>
        <v>#REF!</v>
      </c>
      <c r="AL99" s="196" t="e">
        <f>+AL164</f>
        <v>#REF!</v>
      </c>
      <c r="AM99" s="196" t="e">
        <f>+IF($F$6=0,AM164,0)</f>
        <v>#REF!</v>
      </c>
      <c r="AN99" s="196" t="e">
        <f>+IF($F$6=0,AN164,IF($F$6=30,AN164,0))</f>
        <v>#REF!</v>
      </c>
      <c r="AO99" s="196" t="e">
        <f>+IF($F$6=0,AO164,IF($F$6=30,0,AO164))</f>
        <v>#REF!</v>
      </c>
      <c r="AP99" s="196" t="e">
        <f>+IF($F$6=0,AP164,IF($F$6=30,AP164,0))</f>
        <v>#REF!</v>
      </c>
      <c r="AQ99" s="196" t="e">
        <f>+IF($F$6=0,AQ164,0)</f>
        <v>#REF!</v>
      </c>
      <c r="AR99" s="196" t="e">
        <f>+AR164</f>
        <v>#REF!</v>
      </c>
      <c r="AS99" s="196" t="e">
        <f>+IF($F$6=0,AS164,0)</f>
        <v>#REF!</v>
      </c>
      <c r="AT99" s="196" t="e">
        <f>+IF($F$6=0,AT164,IF($F$6=30,AT164,0))</f>
        <v>#REF!</v>
      </c>
      <c r="AU99" s="196" t="e">
        <f>+IF($F$6=0,AU164,IF($F$6=30,0,AU164))</f>
        <v>#REF!</v>
      </c>
      <c r="AV99" s="196" t="e">
        <f>+IF($F$6=0,AV164,IF($F$6=30,AV164,0))</f>
        <v>#REF!</v>
      </c>
      <c r="AW99" s="196" t="e">
        <f>+IF($F$6=0,AW164,0)</f>
        <v>#REF!</v>
      </c>
      <c r="AX99" s="196" t="e">
        <f>+AX164</f>
        <v>#REF!</v>
      </c>
      <c r="AY99" s="196" t="e">
        <f>+IF($F$6=0,AY164,0)</f>
        <v>#REF!</v>
      </c>
      <c r="AZ99" s="196" t="e">
        <f>+IF($F$6=0,AZ164,IF($F$6=30,AZ164,0))</f>
        <v>#REF!</v>
      </c>
      <c r="BA99" s="196" t="e">
        <f>+IF($F$6=0,BA164,IF($F$6=30,0,BA164))</f>
        <v>#REF!</v>
      </c>
      <c r="BB99" s="196" t="e">
        <f>+IF($F$6=0,BB164,IF($F$6=30,BB164,0))</f>
        <v>#REF!</v>
      </c>
      <c r="BC99" s="196" t="e">
        <f>+IF($F$6=0,BC164,0)</f>
        <v>#REF!</v>
      </c>
      <c r="BD99" s="196" t="e">
        <f>+BD164</f>
        <v>#REF!</v>
      </c>
      <c r="BE99" s="196" t="e">
        <f>+IF($F$6=0,BE164,0)</f>
        <v>#REF!</v>
      </c>
      <c r="BF99" s="196" t="e">
        <f>+IF($F$6=0,BF164,IF($F$6=30,BF164,0))</f>
        <v>#REF!</v>
      </c>
      <c r="BG99" s="196" t="e">
        <f>+IF($F$6=0,BG164,IF($F$6=30,0,BG164))</f>
        <v>#REF!</v>
      </c>
      <c r="BH99" s="196" t="e">
        <f>+IF($F$6=0,BH164,IF($F$6=30,BH164,0))</f>
        <v>#REF!</v>
      </c>
      <c r="BI99" s="196" t="e">
        <f>+IF($F$6=0,BI164,0)</f>
        <v>#REF!</v>
      </c>
      <c r="BJ99" s="196" t="e">
        <f>+BJ164</f>
        <v>#REF!</v>
      </c>
      <c r="BK99" s="196" t="e">
        <f>+IF($F$6=0,BK164,0)</f>
        <v>#REF!</v>
      </c>
      <c r="BL99" s="196" t="e">
        <f>+IF($F$6=0,BL164,IF($F$6=30,BL164,0))</f>
        <v>#REF!</v>
      </c>
      <c r="BM99" s="196" t="e">
        <f>+IF($F$6=0,BM164,IF($F$6=30,0,BM164))</f>
        <v>#REF!</v>
      </c>
      <c r="BN99" s="196"/>
      <c r="BO99" s="196"/>
      <c r="BP99" s="196"/>
      <c r="BQ99" s="196"/>
      <c r="BR99" s="196"/>
      <c r="BS99" s="196"/>
      <c r="BT99" s="196"/>
      <c r="BU99" s="196"/>
      <c r="BV99" s="196"/>
      <c r="BW99" s="196"/>
      <c r="BX99" s="196"/>
      <c r="BY99" s="196"/>
      <c r="BZ99" s="196"/>
      <c r="CA99" s="196"/>
      <c r="CB99" s="196"/>
      <c r="CC99" s="196"/>
      <c r="CD99" s="196"/>
      <c r="CE99" s="196"/>
      <c r="CF99" s="196"/>
      <c r="CG99" s="196"/>
    </row>
    <row r="100" spans="1:85" ht="15.75" customHeight="1" x14ac:dyDescent="0.3">
      <c r="A100" s="76"/>
      <c r="B100" s="76"/>
      <c r="C100" s="76"/>
      <c r="D100" s="76"/>
      <c r="E100" s="239">
        <f t="shared" si="68"/>
        <v>44117</v>
      </c>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t="e">
        <f>+AA165</f>
        <v>#REF!</v>
      </c>
      <c r="AB100" s="196" t="e">
        <f>+IF($F$6=0,AB165,0)</f>
        <v>#REF!</v>
      </c>
      <c r="AC100" s="196" t="e">
        <f>+IF($F$6=0,AC165,IF($F$6=30,AC165,0))</f>
        <v>#REF!</v>
      </c>
      <c r="AD100" s="196" t="e">
        <f>+IF($F$6=0,AD165,IF($F$6=30,0,AD165))</f>
        <v>#REF!</v>
      </c>
      <c r="AE100" s="196" t="e">
        <f>+IF($F$6=0,AE165,IF($F$6=30,AE165,0))</f>
        <v>#REF!</v>
      </c>
      <c r="AF100" s="196" t="e">
        <f>+IF($F$6=0,AF165,0)</f>
        <v>#REF!</v>
      </c>
      <c r="AG100" s="196" t="e">
        <f>+AG165</f>
        <v>#REF!</v>
      </c>
      <c r="AH100" s="196" t="e">
        <f>+IF($F$6=0,AH165,0)</f>
        <v>#REF!</v>
      </c>
      <c r="AI100" s="196" t="e">
        <f>+IF($F$6=0,AI165,IF($F$6=30,AI165,0))</f>
        <v>#REF!</v>
      </c>
      <c r="AJ100" s="196" t="e">
        <f>+IF($F$6=0,AJ165,IF($F$6=30,0,AJ165))</f>
        <v>#REF!</v>
      </c>
      <c r="AK100" s="196" t="e">
        <f>+IF($F$6=0,AK165,IF($F$6=30,AK165,0))</f>
        <v>#REF!</v>
      </c>
      <c r="AL100" s="196" t="e">
        <f>+IF($F$6=0,AL165,0)</f>
        <v>#REF!</v>
      </c>
      <c r="AM100" s="196" t="e">
        <f>+AM165</f>
        <v>#REF!</v>
      </c>
      <c r="AN100" s="196" t="e">
        <f>+IF($F$6=0,AN165,0)</f>
        <v>#REF!</v>
      </c>
      <c r="AO100" s="196" t="e">
        <f>+IF($F$6=0,AO165,IF($F$6=30,AO165,0))</f>
        <v>#REF!</v>
      </c>
      <c r="AP100" s="196" t="e">
        <f>+IF($F$6=0,AP165,IF($F$6=30,0,AP165))</f>
        <v>#REF!</v>
      </c>
      <c r="AQ100" s="196" t="e">
        <f>+IF($F$6=0,AQ165,IF($F$6=30,AQ165,0))</f>
        <v>#REF!</v>
      </c>
      <c r="AR100" s="196" t="e">
        <f>+IF($F$6=0,AR165,0)</f>
        <v>#REF!</v>
      </c>
      <c r="AS100" s="196" t="e">
        <f>+AS165</f>
        <v>#REF!</v>
      </c>
      <c r="AT100" s="196" t="e">
        <f>+IF($F$6=0,AT165,0)</f>
        <v>#REF!</v>
      </c>
      <c r="AU100" s="196" t="e">
        <f>+IF($F$6=0,AU165,IF($F$6=30,AU165,0))</f>
        <v>#REF!</v>
      </c>
      <c r="AV100" s="196" t="e">
        <f>+IF($F$6=0,AV165,IF($F$6=30,0,AV165))</f>
        <v>#REF!</v>
      </c>
      <c r="AW100" s="196" t="e">
        <f>+IF($F$6=0,AW165,IF($F$6=30,AW165,0))</f>
        <v>#REF!</v>
      </c>
      <c r="AX100" s="196" t="e">
        <f>+IF($F$6=0,AX165,0)</f>
        <v>#REF!</v>
      </c>
      <c r="AY100" s="196" t="e">
        <f>+AY165</f>
        <v>#REF!</v>
      </c>
      <c r="AZ100" s="196" t="e">
        <f>+IF($F$6=0,AZ165,0)</f>
        <v>#REF!</v>
      </c>
      <c r="BA100" s="196" t="e">
        <f>+IF($F$6=0,BA165,IF($F$6=30,BA165,0))</f>
        <v>#REF!</v>
      </c>
      <c r="BB100" s="196" t="e">
        <f>+IF($F$6=0,BB165,IF($F$6=30,0,BB165))</f>
        <v>#REF!</v>
      </c>
      <c r="BC100" s="196" t="e">
        <f>+IF($F$6=0,BC165,IF($F$6=30,BC165,0))</f>
        <v>#REF!</v>
      </c>
      <c r="BD100" s="196" t="e">
        <f>+IF($F$6=0,BD165,0)</f>
        <v>#REF!</v>
      </c>
      <c r="BE100" s="196" t="e">
        <f>+BE165</f>
        <v>#REF!</v>
      </c>
      <c r="BF100" s="196" t="e">
        <f>+IF($F$6=0,BF165,0)</f>
        <v>#REF!</v>
      </c>
      <c r="BG100" s="196" t="e">
        <f>+IF($F$6=0,BG165,IF($F$6=30,BG165,0))</f>
        <v>#REF!</v>
      </c>
      <c r="BH100" s="196" t="e">
        <f>+IF($F$6=0,BH165,IF($F$6=30,0,BH165))</f>
        <v>#REF!</v>
      </c>
      <c r="BI100" s="196" t="e">
        <f>+IF($F$6=0,BI165,IF($F$6=30,BI165,0))</f>
        <v>#REF!</v>
      </c>
      <c r="BJ100" s="196" t="e">
        <f>+IF($F$6=0,BJ165,0)</f>
        <v>#REF!</v>
      </c>
      <c r="BK100" s="196" t="e">
        <f>+BK165</f>
        <v>#REF!</v>
      </c>
      <c r="BL100" s="196" t="e">
        <f>+IF($F$6=0,BL165,0)</f>
        <v>#REF!</v>
      </c>
      <c r="BM100" s="196" t="e">
        <f>+IF($F$6=0,BM165,IF($F$6=30,BM165,0))</f>
        <v>#REF!</v>
      </c>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row>
    <row r="101" spans="1:85" ht="15.75" customHeight="1" x14ac:dyDescent="0.3">
      <c r="A101" s="76"/>
      <c r="B101" s="76"/>
      <c r="C101" s="76"/>
      <c r="D101" s="76"/>
      <c r="E101" s="239">
        <f t="shared" si="68"/>
        <v>44148</v>
      </c>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t="e">
        <f>+AB166</f>
        <v>#REF!</v>
      </c>
      <c r="AC101" s="196" t="e">
        <f>+IF($F$6=0,AC166,0)</f>
        <v>#REF!</v>
      </c>
      <c r="AD101" s="196" t="e">
        <f>+IF($F$6=0,AD166,IF($F$6=30,AD166,0))</f>
        <v>#REF!</v>
      </c>
      <c r="AE101" s="196" t="e">
        <f>+IF($F$6=0,AE166,IF($F$6=30,0,AE166))</f>
        <v>#REF!</v>
      </c>
      <c r="AF101" s="196" t="e">
        <f>+IF($F$6=0,AF166,IF($F$6=30,AF166,0))</f>
        <v>#REF!</v>
      </c>
      <c r="AG101" s="196" t="e">
        <f>+IF($F$6=0,AG166,0)</f>
        <v>#REF!</v>
      </c>
      <c r="AH101" s="196" t="e">
        <f>+AH166</f>
        <v>#REF!</v>
      </c>
      <c r="AI101" s="196" t="e">
        <f>+IF($F$6=0,AI166,0)</f>
        <v>#REF!</v>
      </c>
      <c r="AJ101" s="196" t="e">
        <f>+IF($F$6=0,AJ166,IF($F$6=30,AJ166,0))</f>
        <v>#REF!</v>
      </c>
      <c r="AK101" s="196" t="e">
        <f>+IF($F$6=0,AK166,IF($F$6=30,0,AK166))</f>
        <v>#REF!</v>
      </c>
      <c r="AL101" s="196" t="e">
        <f>+IF($F$6=0,AL166,IF($F$6=30,AL166,0))</f>
        <v>#REF!</v>
      </c>
      <c r="AM101" s="196" t="e">
        <f>+IF($F$6=0,AM166,0)</f>
        <v>#REF!</v>
      </c>
      <c r="AN101" s="196" t="e">
        <f>+AN166</f>
        <v>#REF!</v>
      </c>
      <c r="AO101" s="196" t="e">
        <f>+IF($F$6=0,AO166,0)</f>
        <v>#REF!</v>
      </c>
      <c r="AP101" s="196" t="e">
        <f>+IF($F$6=0,AP166,IF($F$6=30,AP166,0))</f>
        <v>#REF!</v>
      </c>
      <c r="AQ101" s="196" t="e">
        <f>+IF($F$6=0,AQ166,IF($F$6=30,0,AQ166))</f>
        <v>#REF!</v>
      </c>
      <c r="AR101" s="196" t="e">
        <f>+IF($F$6=0,AR166,IF($F$6=30,AR166,0))</f>
        <v>#REF!</v>
      </c>
      <c r="AS101" s="196" t="e">
        <f>+IF($F$6=0,AS166,0)</f>
        <v>#REF!</v>
      </c>
      <c r="AT101" s="196" t="e">
        <f>+AT166</f>
        <v>#REF!</v>
      </c>
      <c r="AU101" s="196" t="e">
        <f>+IF($F$6=0,AU166,0)</f>
        <v>#REF!</v>
      </c>
      <c r="AV101" s="196" t="e">
        <f>+IF($F$6=0,AV166,IF($F$6=30,AV166,0))</f>
        <v>#REF!</v>
      </c>
      <c r="AW101" s="196" t="e">
        <f>+IF($F$6=0,AW166,IF($F$6=30,0,AW166))</f>
        <v>#REF!</v>
      </c>
      <c r="AX101" s="196" t="e">
        <f>+IF($F$6=0,AX166,IF($F$6=30,AX166,0))</f>
        <v>#REF!</v>
      </c>
      <c r="AY101" s="196" t="e">
        <f>+IF($F$6=0,AY166,0)</f>
        <v>#REF!</v>
      </c>
      <c r="AZ101" s="196" t="e">
        <f>+AZ166</f>
        <v>#REF!</v>
      </c>
      <c r="BA101" s="196" t="e">
        <f>+IF($F$6=0,BA166,0)</f>
        <v>#REF!</v>
      </c>
      <c r="BB101" s="196" t="e">
        <f>+IF($F$6=0,BB166,IF($F$6=30,BB166,0))</f>
        <v>#REF!</v>
      </c>
      <c r="BC101" s="196" t="e">
        <f>+IF($F$6=0,BC166,IF($F$6=30,0,BC166))</f>
        <v>#REF!</v>
      </c>
      <c r="BD101" s="196" t="e">
        <f>+IF($F$6=0,BD166,IF($F$6=30,BD166,0))</f>
        <v>#REF!</v>
      </c>
      <c r="BE101" s="196" t="e">
        <f>+IF($F$6=0,BE166,0)</f>
        <v>#REF!</v>
      </c>
      <c r="BF101" s="196" t="e">
        <f>+BF166</f>
        <v>#REF!</v>
      </c>
      <c r="BG101" s="196" t="e">
        <f>+IF($F$6=0,BG166,0)</f>
        <v>#REF!</v>
      </c>
      <c r="BH101" s="196" t="e">
        <f>+IF($F$6=0,BH166,IF($F$6=30,BH166,0))</f>
        <v>#REF!</v>
      </c>
      <c r="BI101" s="196" t="e">
        <f>+IF($F$6=0,BI166,IF($F$6=30,0,BI166))</f>
        <v>#REF!</v>
      </c>
      <c r="BJ101" s="196" t="e">
        <f>+IF($F$6=0,BJ166,IF($F$6=30,BJ166,0))</f>
        <v>#REF!</v>
      </c>
      <c r="BK101" s="196" t="e">
        <f>+IF($F$6=0,BK166,0)</f>
        <v>#REF!</v>
      </c>
      <c r="BL101" s="196" t="e">
        <f>+BL166</f>
        <v>#REF!</v>
      </c>
      <c r="BM101" s="196" t="e">
        <f>+IF($F$6=0,BM166,0)</f>
        <v>#REF!</v>
      </c>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row>
    <row r="102" spans="1:85" ht="15.75" customHeight="1" x14ac:dyDescent="0.3">
      <c r="A102" s="76"/>
      <c r="B102" s="76"/>
      <c r="C102" s="76"/>
      <c r="D102" s="76"/>
      <c r="E102" s="239">
        <f t="shared" si="68"/>
        <v>44179</v>
      </c>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t="e">
        <f>+AC167</f>
        <v>#REF!</v>
      </c>
      <c r="AD102" s="196" t="e">
        <f>+IF($F$6=0,AD167,0)</f>
        <v>#REF!</v>
      </c>
      <c r="AE102" s="196" t="e">
        <f>+IF($F$6=0,AE167,IF($F$6=30,AE167,0))</f>
        <v>#REF!</v>
      </c>
      <c r="AF102" s="196" t="e">
        <f>+IF($F$6=0,AF167,IF($F$6=30,0,AF167))</f>
        <v>#REF!</v>
      </c>
      <c r="AG102" s="196" t="e">
        <f>+IF($F$6=0,AG167,IF($F$6=30,AG167,0))</f>
        <v>#REF!</v>
      </c>
      <c r="AH102" s="196" t="e">
        <f>+IF($F$6=0,AH167,0)</f>
        <v>#REF!</v>
      </c>
      <c r="AI102" s="196" t="e">
        <f>+AI167</f>
        <v>#REF!</v>
      </c>
      <c r="AJ102" s="196" t="e">
        <f>+IF($F$6=0,AJ167,0)</f>
        <v>#REF!</v>
      </c>
      <c r="AK102" s="196" t="e">
        <f>+IF($F$6=0,AK167,IF($F$6=30,AK167,0))</f>
        <v>#REF!</v>
      </c>
      <c r="AL102" s="196" t="e">
        <f>+IF($F$6=0,AL167,IF($F$6=30,0,AL167))</f>
        <v>#REF!</v>
      </c>
      <c r="AM102" s="196" t="e">
        <f>+IF($F$6=0,AM167,IF($F$6=30,AM167,0))</f>
        <v>#REF!</v>
      </c>
      <c r="AN102" s="196" t="e">
        <f>+IF($F$6=0,AN167,0)</f>
        <v>#REF!</v>
      </c>
      <c r="AO102" s="196" t="e">
        <f>+AO167</f>
        <v>#REF!</v>
      </c>
      <c r="AP102" s="196" t="e">
        <f>+IF($F$6=0,AP167,0)</f>
        <v>#REF!</v>
      </c>
      <c r="AQ102" s="196" t="e">
        <f>+IF($F$6=0,AQ167,IF($F$6=30,AQ167,0))</f>
        <v>#REF!</v>
      </c>
      <c r="AR102" s="196" t="e">
        <f>+IF($F$6=0,AR167,IF($F$6=30,0,AR167))</f>
        <v>#REF!</v>
      </c>
      <c r="AS102" s="196" t="e">
        <f>+IF($F$6=0,AS167,IF($F$6=30,AS167,0))</f>
        <v>#REF!</v>
      </c>
      <c r="AT102" s="196" t="e">
        <f>+IF($F$6=0,AT167,0)</f>
        <v>#REF!</v>
      </c>
      <c r="AU102" s="196" t="e">
        <f>+AU167</f>
        <v>#REF!</v>
      </c>
      <c r="AV102" s="196" t="e">
        <f>+IF($F$6=0,AV167,0)</f>
        <v>#REF!</v>
      </c>
      <c r="AW102" s="196" t="e">
        <f>+IF($F$6=0,AW167,IF($F$6=30,AW167,0))</f>
        <v>#REF!</v>
      </c>
      <c r="AX102" s="196" t="e">
        <f>+IF($F$6=0,AX167,IF($F$6=30,0,AX167))</f>
        <v>#REF!</v>
      </c>
      <c r="AY102" s="196" t="e">
        <f>+IF($F$6=0,AY167,IF($F$6=30,AY167,0))</f>
        <v>#REF!</v>
      </c>
      <c r="AZ102" s="196" t="e">
        <f>+IF($F$6=0,AZ167,0)</f>
        <v>#REF!</v>
      </c>
      <c r="BA102" s="196" t="e">
        <f>+BA167</f>
        <v>#REF!</v>
      </c>
      <c r="BB102" s="196" t="e">
        <f>+IF($F$6=0,BB167,0)</f>
        <v>#REF!</v>
      </c>
      <c r="BC102" s="196" t="e">
        <f>+IF($F$6=0,BC167,IF($F$6=30,BC167,0))</f>
        <v>#REF!</v>
      </c>
      <c r="BD102" s="196" t="e">
        <f>+IF($F$6=0,BD167,IF($F$6=30,0,BD167))</f>
        <v>#REF!</v>
      </c>
      <c r="BE102" s="196" t="e">
        <f>+IF($F$6=0,BE167,IF($F$6=30,BE167,0))</f>
        <v>#REF!</v>
      </c>
      <c r="BF102" s="196" t="e">
        <f>+IF($F$6=0,BF167,0)</f>
        <v>#REF!</v>
      </c>
      <c r="BG102" s="196" t="e">
        <f>+BG167</f>
        <v>#REF!</v>
      </c>
      <c r="BH102" s="196" t="e">
        <f>+IF($F$6=0,BH167,0)</f>
        <v>#REF!</v>
      </c>
      <c r="BI102" s="196" t="e">
        <f>+IF($F$6=0,BI167,IF($F$6=30,BI167,0))</f>
        <v>#REF!</v>
      </c>
      <c r="BJ102" s="196" t="e">
        <f>+IF($F$6=0,BJ167,IF($F$6=30,0,BJ167))</f>
        <v>#REF!</v>
      </c>
      <c r="BK102" s="196" t="e">
        <f>+IF($F$6=0,BK167,IF($F$6=30,BK167,0))</f>
        <v>#REF!</v>
      </c>
      <c r="BL102" s="196" t="e">
        <f>+IF($F$6=0,BL167,0)</f>
        <v>#REF!</v>
      </c>
      <c r="BM102" s="196" t="e">
        <f>+BM167</f>
        <v>#REF!</v>
      </c>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row>
    <row r="103" spans="1:85" ht="15.75" customHeight="1" x14ac:dyDescent="0.3">
      <c r="A103" s="76"/>
      <c r="B103" s="76"/>
      <c r="C103" s="76"/>
      <c r="D103" s="76"/>
      <c r="E103" s="239">
        <f t="shared" si="68"/>
        <v>44210</v>
      </c>
      <c r="F103" s="196"/>
      <c r="G103" s="76"/>
      <c r="H103" s="76"/>
      <c r="I103" s="76"/>
      <c r="J103" s="76"/>
      <c r="K103" s="196"/>
      <c r="L103" s="76"/>
      <c r="M103" s="196"/>
      <c r="N103" s="76"/>
      <c r="O103" s="76"/>
      <c r="P103" s="76"/>
      <c r="Q103" s="76"/>
      <c r="R103" s="76"/>
      <c r="S103" s="76"/>
      <c r="T103" s="76"/>
      <c r="U103" s="76"/>
      <c r="V103" s="76"/>
      <c r="W103" s="76"/>
      <c r="X103" s="76"/>
      <c r="Y103" s="196"/>
      <c r="Z103" s="196"/>
      <c r="AA103" s="196"/>
      <c r="AB103" s="196"/>
      <c r="AC103" s="196"/>
      <c r="AD103" s="196" t="e">
        <f>+AD168</f>
        <v>#REF!</v>
      </c>
      <c r="AE103" s="196" t="e">
        <f>+IF($F$6=0,AE168,0)</f>
        <v>#REF!</v>
      </c>
      <c r="AF103" s="196" t="e">
        <f>+IF($F$6=0,AF168,IF($F$6=30,AF168,0))</f>
        <v>#REF!</v>
      </c>
      <c r="AG103" s="196" t="e">
        <f>+IF($F$6=0,AG168,IF($F$6=30,0,AG168))</f>
        <v>#REF!</v>
      </c>
      <c r="AH103" s="196" t="e">
        <f>+IF($F$6=0,AH168,IF($F$6=30,AH168,0))</f>
        <v>#REF!</v>
      </c>
      <c r="AI103" s="196" t="e">
        <f>+IF($F$6=0,AI168,0)</f>
        <v>#REF!</v>
      </c>
      <c r="AJ103" s="196" t="e">
        <f>+AJ168</f>
        <v>#REF!</v>
      </c>
      <c r="AK103" s="196" t="e">
        <f>+IF($F$6=0,AK168,0)</f>
        <v>#REF!</v>
      </c>
      <c r="AL103" s="196" t="e">
        <f>+IF($F$6=0,AL168,IF($F$6=30,AL168,0))</f>
        <v>#REF!</v>
      </c>
      <c r="AM103" s="196" t="e">
        <f>+IF($F$6=0,AM168,IF($F$6=30,0,AM168))</f>
        <v>#REF!</v>
      </c>
      <c r="AN103" s="196" t="e">
        <f>+IF($F$6=0,AN168,IF($F$6=30,AN168,0))</f>
        <v>#REF!</v>
      </c>
      <c r="AO103" s="196" t="e">
        <f>+IF($F$6=0,AO168,0)</f>
        <v>#REF!</v>
      </c>
      <c r="AP103" s="196" t="e">
        <f>+AP168</f>
        <v>#REF!</v>
      </c>
      <c r="AQ103" s="196" t="e">
        <f>+IF($F$6=0,AQ168,0)</f>
        <v>#REF!</v>
      </c>
      <c r="AR103" s="196" t="e">
        <f>+IF($F$6=0,AR168,IF($F$6=30,AR168,0))</f>
        <v>#REF!</v>
      </c>
      <c r="AS103" s="196" t="e">
        <f>+IF($F$6=0,AS168,IF($F$6=30,0,AS168))</f>
        <v>#REF!</v>
      </c>
      <c r="AT103" s="196" t="e">
        <f>+IF($F$6=0,AT168,IF($F$6=30,AT168,0))</f>
        <v>#REF!</v>
      </c>
      <c r="AU103" s="196" t="e">
        <f>+IF($F$6=0,AU168,0)</f>
        <v>#REF!</v>
      </c>
      <c r="AV103" s="196" t="e">
        <f>+AV168</f>
        <v>#REF!</v>
      </c>
      <c r="AW103" s="196" t="e">
        <f>+IF($F$6=0,AW168,0)</f>
        <v>#REF!</v>
      </c>
      <c r="AX103" s="196" t="e">
        <f>+IF($F$6=0,AX168,IF($F$6=30,AX168,0))</f>
        <v>#REF!</v>
      </c>
      <c r="AY103" s="196" t="e">
        <f>+IF($F$6=0,AY168,IF($F$6=30,0,AY168))</f>
        <v>#REF!</v>
      </c>
      <c r="AZ103" s="196" t="e">
        <f>+IF($F$6=0,AZ168,IF($F$6=30,AZ168,0))</f>
        <v>#REF!</v>
      </c>
      <c r="BA103" s="196" t="e">
        <f>+IF($F$6=0,BA168,0)</f>
        <v>#REF!</v>
      </c>
      <c r="BB103" s="196" t="e">
        <f>+BB168</f>
        <v>#REF!</v>
      </c>
      <c r="BC103" s="196" t="e">
        <f>+IF($F$6=0,BC168,0)</f>
        <v>#REF!</v>
      </c>
      <c r="BD103" s="196" t="e">
        <f>+IF($F$6=0,BD168,IF($F$6=30,BD168,0))</f>
        <v>#REF!</v>
      </c>
      <c r="BE103" s="196" t="e">
        <f>+IF($F$6=0,BE168,IF($F$6=30,0,BE168))</f>
        <v>#REF!</v>
      </c>
      <c r="BF103" s="196" t="e">
        <f>+IF($F$6=0,BF168,IF($F$6=30,BF168,0))</f>
        <v>#REF!</v>
      </c>
      <c r="BG103" s="196" t="e">
        <f>+IF($F$6=0,BG168,0)</f>
        <v>#REF!</v>
      </c>
      <c r="BH103" s="196" t="e">
        <f>+BH168</f>
        <v>#REF!</v>
      </c>
      <c r="BI103" s="196" t="e">
        <f>+IF($F$6=0,BI168,0)</f>
        <v>#REF!</v>
      </c>
      <c r="BJ103" s="196" t="e">
        <f>+IF($F$6=0,BJ168,IF($F$6=30,BJ168,0))</f>
        <v>#REF!</v>
      </c>
      <c r="BK103" s="196" t="e">
        <f>+IF($F$6=0,BK168,IF($F$6=30,0,BK168))</f>
        <v>#REF!</v>
      </c>
      <c r="BL103" s="196" t="e">
        <f>+IF($F$6=0,BL168,IF($F$6=30,BL168,0))</f>
        <v>#REF!</v>
      </c>
      <c r="BM103" s="196" t="e">
        <f>+IF($F$6=0,BM168,0)</f>
        <v>#REF!</v>
      </c>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row>
    <row r="104" spans="1:85" ht="15.75" customHeight="1" x14ac:dyDescent="0.3">
      <c r="A104" s="76"/>
      <c r="B104" s="76"/>
      <c r="C104" s="76"/>
      <c r="D104" s="76"/>
      <c r="E104" s="239">
        <f t="shared" si="68"/>
        <v>44241</v>
      </c>
      <c r="F104" s="196"/>
      <c r="G104" s="76"/>
      <c r="H104" s="76"/>
      <c r="I104" s="76"/>
      <c r="J104" s="76"/>
      <c r="K104" s="196"/>
      <c r="L104" s="76"/>
      <c r="M104" s="196"/>
      <c r="N104" s="76"/>
      <c r="O104" s="76"/>
      <c r="P104" s="76"/>
      <c r="Q104" s="76"/>
      <c r="R104" s="76"/>
      <c r="S104" s="76"/>
      <c r="T104" s="76"/>
      <c r="U104" s="76"/>
      <c r="V104" s="76"/>
      <c r="W104" s="76"/>
      <c r="X104" s="76"/>
      <c r="Y104" s="196"/>
      <c r="Z104" s="196"/>
      <c r="AA104" s="196"/>
      <c r="AB104" s="196"/>
      <c r="AC104" s="196"/>
      <c r="AD104" s="196"/>
      <c r="AE104" s="196" t="e">
        <f>+AE169</f>
        <v>#REF!</v>
      </c>
      <c r="AF104" s="196" t="e">
        <f>+IF($F$6=0,AF169,0)</f>
        <v>#REF!</v>
      </c>
      <c r="AG104" s="196" t="e">
        <f>+IF($F$6=0,AG169,IF($F$6=30,AG169,0))</f>
        <v>#REF!</v>
      </c>
      <c r="AH104" s="196" t="e">
        <f>+IF($F$6=0,AH169,IF($F$6=30,0,AH169))</f>
        <v>#REF!</v>
      </c>
      <c r="AI104" s="196" t="e">
        <f>+IF($F$6=0,AI169,IF($F$6=30,AI169,0))</f>
        <v>#REF!</v>
      </c>
      <c r="AJ104" s="196" t="e">
        <f>+IF($F$6=0,AJ169,0)</f>
        <v>#REF!</v>
      </c>
      <c r="AK104" s="196" t="e">
        <f>+AK169</f>
        <v>#REF!</v>
      </c>
      <c r="AL104" s="196" t="e">
        <f>+IF($F$6=0,AL169,0)</f>
        <v>#REF!</v>
      </c>
      <c r="AM104" s="196" t="e">
        <f>+IF($F$6=0,AM169,IF($F$6=30,AM169,0))</f>
        <v>#REF!</v>
      </c>
      <c r="AN104" s="196" t="e">
        <f>+IF($F$6=0,AN169,IF($F$6=30,0,AN169))</f>
        <v>#REF!</v>
      </c>
      <c r="AO104" s="196" t="e">
        <f>+IF($F$6=0,AO169,IF($F$6=30,AO169,0))</f>
        <v>#REF!</v>
      </c>
      <c r="AP104" s="196" t="e">
        <f>+IF($F$6=0,AP169,0)</f>
        <v>#REF!</v>
      </c>
      <c r="AQ104" s="196" t="e">
        <f>+AQ169</f>
        <v>#REF!</v>
      </c>
      <c r="AR104" s="196" t="e">
        <f>+IF($F$6=0,AR169,0)</f>
        <v>#REF!</v>
      </c>
      <c r="AS104" s="196" t="e">
        <f>+IF($F$6=0,AS169,IF($F$6=30,AS169,0))</f>
        <v>#REF!</v>
      </c>
      <c r="AT104" s="196" t="e">
        <f>+IF($F$6=0,AT169,IF($F$6=30,0,AT169))</f>
        <v>#REF!</v>
      </c>
      <c r="AU104" s="196" t="e">
        <f>+IF($F$6=0,AU169,IF($F$6=30,AU169,0))</f>
        <v>#REF!</v>
      </c>
      <c r="AV104" s="196" t="e">
        <f>+IF($F$6=0,AV169,0)</f>
        <v>#REF!</v>
      </c>
      <c r="AW104" s="196" t="e">
        <f>+AW169</f>
        <v>#REF!</v>
      </c>
      <c r="AX104" s="196" t="e">
        <f>+IF($F$6=0,AX169,0)</f>
        <v>#REF!</v>
      </c>
      <c r="AY104" s="196" t="e">
        <f>+IF($F$6=0,AY169,IF($F$6=30,AY169,0))</f>
        <v>#REF!</v>
      </c>
      <c r="AZ104" s="196" t="e">
        <f>+IF($F$6=0,AZ169,IF($F$6=30,0,AZ169))</f>
        <v>#REF!</v>
      </c>
      <c r="BA104" s="196" t="e">
        <f>+IF($F$6=0,BA169,IF($F$6=30,BA169,0))</f>
        <v>#REF!</v>
      </c>
      <c r="BB104" s="196" t="e">
        <f>+IF($F$6=0,BB169,0)</f>
        <v>#REF!</v>
      </c>
      <c r="BC104" s="196" t="e">
        <f>+BC169</f>
        <v>#REF!</v>
      </c>
      <c r="BD104" s="196" t="e">
        <f>+IF($F$6=0,BD169,0)</f>
        <v>#REF!</v>
      </c>
      <c r="BE104" s="196" t="e">
        <f>+IF($F$6=0,BE169,IF($F$6=30,BE169,0))</f>
        <v>#REF!</v>
      </c>
      <c r="BF104" s="196" t="e">
        <f>+IF($F$6=0,BF169,IF($F$6=30,0,BF169))</f>
        <v>#REF!</v>
      </c>
      <c r="BG104" s="196" t="e">
        <f>+IF($F$6=0,BG169,IF($F$6=30,BG169,0))</f>
        <v>#REF!</v>
      </c>
      <c r="BH104" s="196" t="e">
        <f>+IF($F$6=0,BH169,0)</f>
        <v>#REF!</v>
      </c>
      <c r="BI104" s="196" t="e">
        <f>+BI169</f>
        <v>#REF!</v>
      </c>
      <c r="BJ104" s="196" t="e">
        <f>+IF($F$6=0,BJ169,0)</f>
        <v>#REF!</v>
      </c>
      <c r="BK104" s="196" t="e">
        <f>+IF($F$6=0,BK169,IF($F$6=30,BK169,0))</f>
        <v>#REF!</v>
      </c>
      <c r="BL104" s="196" t="e">
        <f>+IF($F$6=0,BL169,IF($F$6=30,0,BL169))</f>
        <v>#REF!</v>
      </c>
      <c r="BM104" s="196" t="e">
        <f>+IF($F$6=0,BM169,IF($F$6=30,BM169,0))</f>
        <v>#REF!</v>
      </c>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row>
    <row r="105" spans="1:85" ht="15.75" customHeight="1" x14ac:dyDescent="0.3">
      <c r="A105" s="76"/>
      <c r="B105" s="76"/>
      <c r="C105" s="76"/>
      <c r="D105" s="76"/>
      <c r="E105" s="239">
        <f t="shared" si="68"/>
        <v>44272</v>
      </c>
      <c r="F105" s="196"/>
      <c r="G105" s="76"/>
      <c r="H105" s="76"/>
      <c r="I105" s="76"/>
      <c r="J105" s="76"/>
      <c r="K105" s="196"/>
      <c r="L105" s="76"/>
      <c r="M105" s="196"/>
      <c r="N105" s="76"/>
      <c r="O105" s="76"/>
      <c r="P105" s="76"/>
      <c r="Q105" s="76"/>
      <c r="R105" s="76"/>
      <c r="S105" s="76"/>
      <c r="T105" s="76"/>
      <c r="U105" s="76"/>
      <c r="V105" s="76"/>
      <c r="W105" s="76"/>
      <c r="X105" s="76"/>
      <c r="Y105" s="196"/>
      <c r="Z105" s="196"/>
      <c r="AA105" s="196"/>
      <c r="AB105" s="196"/>
      <c r="AC105" s="196"/>
      <c r="AD105" s="196"/>
      <c r="AE105" s="196"/>
      <c r="AF105" s="196" t="e">
        <f>+AF170</f>
        <v>#REF!</v>
      </c>
      <c r="AG105" s="196" t="e">
        <f>+IF($F$6=0,AG170,0)</f>
        <v>#REF!</v>
      </c>
      <c r="AH105" s="196" t="e">
        <f>+IF($F$6=0,AH170,IF($F$6=30,AH170,0))</f>
        <v>#REF!</v>
      </c>
      <c r="AI105" s="196" t="e">
        <f>+IF($F$6=0,AI170,IF($F$6=30,0,AI170))</f>
        <v>#REF!</v>
      </c>
      <c r="AJ105" s="196" t="e">
        <f>+IF($F$6=0,AJ170,IF($F$6=30,AJ170,0))</f>
        <v>#REF!</v>
      </c>
      <c r="AK105" s="196" t="e">
        <f>+IF($F$6=0,AK170,0)</f>
        <v>#REF!</v>
      </c>
      <c r="AL105" s="196" t="e">
        <f>+AL170</f>
        <v>#REF!</v>
      </c>
      <c r="AM105" s="196" t="e">
        <f>+IF($F$6=0,AM170,0)</f>
        <v>#REF!</v>
      </c>
      <c r="AN105" s="196" t="e">
        <f>+IF($F$6=0,AN170,IF($F$6=30,AN170,0))</f>
        <v>#REF!</v>
      </c>
      <c r="AO105" s="196" t="e">
        <f>+IF($F$6=0,AO170,IF($F$6=30,0,AO170))</f>
        <v>#REF!</v>
      </c>
      <c r="AP105" s="196" t="e">
        <f>+IF($F$6=0,AP170,IF($F$6=30,AP170,0))</f>
        <v>#REF!</v>
      </c>
      <c r="AQ105" s="196" t="e">
        <f>+IF($F$6=0,AQ170,0)</f>
        <v>#REF!</v>
      </c>
      <c r="AR105" s="196" t="e">
        <f>+AR170</f>
        <v>#REF!</v>
      </c>
      <c r="AS105" s="196" t="e">
        <f>+IF($F$6=0,AS170,0)</f>
        <v>#REF!</v>
      </c>
      <c r="AT105" s="196" t="e">
        <f>+IF($F$6=0,AT170,IF($F$6=30,AT170,0))</f>
        <v>#REF!</v>
      </c>
      <c r="AU105" s="196" t="e">
        <f>+IF($F$6=0,AU170,IF($F$6=30,0,AU170))</f>
        <v>#REF!</v>
      </c>
      <c r="AV105" s="196" t="e">
        <f>+IF($F$6=0,AV170,IF($F$6=30,AV170,0))</f>
        <v>#REF!</v>
      </c>
      <c r="AW105" s="196" t="e">
        <f>+IF($F$6=0,AW170,0)</f>
        <v>#REF!</v>
      </c>
      <c r="AX105" s="196" t="e">
        <f>+AX170</f>
        <v>#REF!</v>
      </c>
      <c r="AY105" s="196" t="e">
        <f>+IF($F$6=0,AY170,0)</f>
        <v>#REF!</v>
      </c>
      <c r="AZ105" s="196" t="e">
        <f>+IF($F$6=0,AZ170,IF($F$6=30,AZ170,0))</f>
        <v>#REF!</v>
      </c>
      <c r="BA105" s="196" t="e">
        <f>+IF($F$6=0,BA170,IF($F$6=30,0,BA170))</f>
        <v>#REF!</v>
      </c>
      <c r="BB105" s="196" t="e">
        <f>+IF($F$6=0,BB170,IF($F$6=30,BB170,0))</f>
        <v>#REF!</v>
      </c>
      <c r="BC105" s="196" t="e">
        <f>+IF($F$6=0,BC170,0)</f>
        <v>#REF!</v>
      </c>
      <c r="BD105" s="196" t="e">
        <f>+BD170</f>
        <v>#REF!</v>
      </c>
      <c r="BE105" s="196" t="e">
        <f>+IF($F$6=0,BE170,0)</f>
        <v>#REF!</v>
      </c>
      <c r="BF105" s="196" t="e">
        <f>+IF($F$6=0,BF170,IF($F$6=30,BF170,0))</f>
        <v>#REF!</v>
      </c>
      <c r="BG105" s="196" t="e">
        <f>+IF($F$6=0,BG170,IF($F$6=30,0,BG170))</f>
        <v>#REF!</v>
      </c>
      <c r="BH105" s="196" t="e">
        <f>+IF($F$6=0,BH170,IF($F$6=30,BH170,0))</f>
        <v>#REF!</v>
      </c>
      <c r="BI105" s="196" t="e">
        <f>+IF($F$6=0,BI170,0)</f>
        <v>#REF!</v>
      </c>
      <c r="BJ105" s="196" t="e">
        <f>+BJ170</f>
        <v>#REF!</v>
      </c>
      <c r="BK105" s="196" t="e">
        <f>+IF($F$6=0,BK170,0)</f>
        <v>#REF!</v>
      </c>
      <c r="BL105" s="196" t="e">
        <f>+IF($F$6=0,BL170,IF($F$6=30,BL170,0))</f>
        <v>#REF!</v>
      </c>
      <c r="BM105" s="196" t="e">
        <f>+IF($F$6=0,BM170,IF($F$6=30,0,BM170))</f>
        <v>#REF!</v>
      </c>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row>
    <row r="106" spans="1:85" ht="15.75" customHeight="1" x14ac:dyDescent="0.3">
      <c r="A106" s="76"/>
      <c r="B106" s="76"/>
      <c r="C106" s="76"/>
      <c r="D106" s="76"/>
      <c r="E106" s="239">
        <f t="shared" si="68"/>
        <v>44303</v>
      </c>
      <c r="F106" s="196"/>
      <c r="G106" s="76"/>
      <c r="H106" s="76"/>
      <c r="I106" s="76"/>
      <c r="J106" s="76"/>
      <c r="K106" s="196"/>
      <c r="L106" s="76"/>
      <c r="M106" s="196"/>
      <c r="N106" s="76"/>
      <c r="O106" s="76"/>
      <c r="P106" s="76"/>
      <c r="Q106" s="76"/>
      <c r="R106" s="76"/>
      <c r="S106" s="76"/>
      <c r="T106" s="76"/>
      <c r="U106" s="76"/>
      <c r="V106" s="76"/>
      <c r="W106" s="76"/>
      <c r="X106" s="76"/>
      <c r="Y106" s="196"/>
      <c r="Z106" s="196"/>
      <c r="AA106" s="196"/>
      <c r="AB106" s="196"/>
      <c r="AC106" s="196"/>
      <c r="AD106" s="196"/>
      <c r="AE106" s="196"/>
      <c r="AF106" s="196"/>
      <c r="AG106" s="196" t="e">
        <f>+AG171</f>
        <v>#REF!</v>
      </c>
      <c r="AH106" s="196" t="e">
        <f>+IF($F$6=0,AH171,0)</f>
        <v>#REF!</v>
      </c>
      <c r="AI106" s="196" t="e">
        <f>+IF($F$6=0,AI171,IF($F$6=30,AI171,0))</f>
        <v>#REF!</v>
      </c>
      <c r="AJ106" s="196" t="e">
        <f>+IF($F$6=0,AJ171,IF($F$6=30,0,AJ171))</f>
        <v>#REF!</v>
      </c>
      <c r="AK106" s="196" t="e">
        <f>+IF($F$6=0,AK171,IF($F$6=30,AK171,0))</f>
        <v>#REF!</v>
      </c>
      <c r="AL106" s="196" t="e">
        <f>+IF($F$6=0,AL171,0)</f>
        <v>#REF!</v>
      </c>
      <c r="AM106" s="196" t="e">
        <f>+AM171</f>
        <v>#REF!</v>
      </c>
      <c r="AN106" s="196" t="e">
        <f>+IF($F$6=0,AN171,0)</f>
        <v>#REF!</v>
      </c>
      <c r="AO106" s="196" t="e">
        <f>+IF($F$6=0,AO171,IF($F$6=30,AO171,0))</f>
        <v>#REF!</v>
      </c>
      <c r="AP106" s="196" t="e">
        <f>+IF($F$6=0,AP171,IF($F$6=30,0,AP171))</f>
        <v>#REF!</v>
      </c>
      <c r="AQ106" s="196" t="e">
        <f>+IF($F$6=0,AQ171,IF($F$6=30,AQ171,0))</f>
        <v>#REF!</v>
      </c>
      <c r="AR106" s="196" t="e">
        <f>+IF($F$6=0,AR171,0)</f>
        <v>#REF!</v>
      </c>
      <c r="AS106" s="196" t="e">
        <f>+AS171</f>
        <v>#REF!</v>
      </c>
      <c r="AT106" s="196" t="e">
        <f>+IF($F$6=0,AT171,0)</f>
        <v>#REF!</v>
      </c>
      <c r="AU106" s="196" t="e">
        <f>+IF($F$6=0,AU171,IF($F$6=30,AU171,0))</f>
        <v>#REF!</v>
      </c>
      <c r="AV106" s="196" t="e">
        <f>+IF($F$6=0,AV171,IF($F$6=30,0,AV171))</f>
        <v>#REF!</v>
      </c>
      <c r="AW106" s="196" t="e">
        <f>+IF($F$6=0,AW171,IF($F$6=30,AW171,0))</f>
        <v>#REF!</v>
      </c>
      <c r="AX106" s="196" t="e">
        <f>+IF($F$6=0,AX171,0)</f>
        <v>#REF!</v>
      </c>
      <c r="AY106" s="196" t="e">
        <f>+AY171</f>
        <v>#REF!</v>
      </c>
      <c r="AZ106" s="196" t="e">
        <f>+IF($F$6=0,AZ171,0)</f>
        <v>#REF!</v>
      </c>
      <c r="BA106" s="196" t="e">
        <f>+IF($F$6=0,BA171,IF($F$6=30,BA171,0))</f>
        <v>#REF!</v>
      </c>
      <c r="BB106" s="196" t="e">
        <f>+IF($F$6=0,BB171,IF($F$6=30,0,BB171))</f>
        <v>#REF!</v>
      </c>
      <c r="BC106" s="196" t="e">
        <f>+IF($F$6=0,BC171,IF($F$6=30,BC171,0))</f>
        <v>#REF!</v>
      </c>
      <c r="BD106" s="196" t="e">
        <f>+IF($F$6=0,BD171,0)</f>
        <v>#REF!</v>
      </c>
      <c r="BE106" s="196" t="e">
        <f>+BE171</f>
        <v>#REF!</v>
      </c>
      <c r="BF106" s="196" t="e">
        <f>+IF($F$6=0,BF171,0)</f>
        <v>#REF!</v>
      </c>
      <c r="BG106" s="196" t="e">
        <f>+IF($F$6=0,BG171,IF($F$6=30,BG171,0))</f>
        <v>#REF!</v>
      </c>
      <c r="BH106" s="196" t="e">
        <f>+IF($F$6=0,BH171,IF($F$6=30,0,BH171))</f>
        <v>#REF!</v>
      </c>
      <c r="BI106" s="196" t="e">
        <f>+IF($F$6=0,BI171,IF($F$6=30,BI171,0))</f>
        <v>#REF!</v>
      </c>
      <c r="BJ106" s="196" t="e">
        <f>+IF($F$6=0,BJ171,0)</f>
        <v>#REF!</v>
      </c>
      <c r="BK106" s="196" t="e">
        <f>+BK171</f>
        <v>#REF!</v>
      </c>
      <c r="BL106" s="196" t="e">
        <f>+IF($F$6=0,BL171,0)</f>
        <v>#REF!</v>
      </c>
      <c r="BM106" s="196" t="e">
        <f>+IF($F$6=0,BM171,IF($F$6=30,BM171,0))</f>
        <v>#REF!</v>
      </c>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row>
    <row r="107" spans="1:85" ht="15.75" customHeight="1" x14ac:dyDescent="0.3">
      <c r="A107" s="76"/>
      <c r="B107" s="76"/>
      <c r="C107" s="76"/>
      <c r="D107" s="76"/>
      <c r="E107" s="239">
        <f t="shared" si="68"/>
        <v>44334</v>
      </c>
      <c r="F107" s="196"/>
      <c r="G107" s="76"/>
      <c r="H107" s="76"/>
      <c r="I107" s="76"/>
      <c r="J107" s="76"/>
      <c r="K107" s="196"/>
      <c r="L107" s="76"/>
      <c r="M107" s="196"/>
      <c r="N107" s="76"/>
      <c r="O107" s="76"/>
      <c r="P107" s="76"/>
      <c r="Q107" s="76"/>
      <c r="R107" s="76"/>
      <c r="S107" s="76"/>
      <c r="T107" s="76"/>
      <c r="U107" s="76"/>
      <c r="V107" s="76"/>
      <c r="W107" s="76"/>
      <c r="X107" s="76"/>
      <c r="Y107" s="196"/>
      <c r="Z107" s="196"/>
      <c r="AA107" s="196"/>
      <c r="AB107" s="196"/>
      <c r="AC107" s="196"/>
      <c r="AD107" s="196"/>
      <c r="AE107" s="196"/>
      <c r="AF107" s="196"/>
      <c r="AG107" s="196"/>
      <c r="AH107" s="196" t="e">
        <f>+AH172</f>
        <v>#REF!</v>
      </c>
      <c r="AI107" s="196" t="e">
        <f>+IF($F$6=0,AI172,0)</f>
        <v>#REF!</v>
      </c>
      <c r="AJ107" s="196" t="e">
        <f>+IF($F$6=0,AJ172,IF($F$6=30,AJ172,0))</f>
        <v>#REF!</v>
      </c>
      <c r="AK107" s="196" t="e">
        <f>+IF($F$6=0,AK172,IF($F$6=30,0,AK172))</f>
        <v>#REF!</v>
      </c>
      <c r="AL107" s="196" t="e">
        <f>+IF($F$6=0,AL172,IF($F$6=30,AL172,0))</f>
        <v>#REF!</v>
      </c>
      <c r="AM107" s="196" t="e">
        <f>+IF($F$6=0,AM172,0)</f>
        <v>#REF!</v>
      </c>
      <c r="AN107" s="196" t="e">
        <f>+AN172</f>
        <v>#REF!</v>
      </c>
      <c r="AO107" s="196" t="e">
        <f>+IF($F$6=0,AO172,0)</f>
        <v>#REF!</v>
      </c>
      <c r="AP107" s="196" t="e">
        <f>+IF($F$6=0,AP172,IF($F$6=30,AP172,0))</f>
        <v>#REF!</v>
      </c>
      <c r="AQ107" s="196" t="e">
        <f>+IF($F$6=0,AQ172,IF($F$6=30,0,AQ172))</f>
        <v>#REF!</v>
      </c>
      <c r="AR107" s="196" t="e">
        <f>+IF($F$6=0,AR172,IF($F$6=30,AR172,0))</f>
        <v>#REF!</v>
      </c>
      <c r="AS107" s="196" t="e">
        <f>+IF($F$6=0,AS172,0)</f>
        <v>#REF!</v>
      </c>
      <c r="AT107" s="196" t="e">
        <f>+AT172</f>
        <v>#REF!</v>
      </c>
      <c r="AU107" s="196" t="e">
        <f>+IF($F$6=0,AU172,0)</f>
        <v>#REF!</v>
      </c>
      <c r="AV107" s="196" t="e">
        <f>+IF($F$6=0,AV172,IF($F$6=30,AV172,0))</f>
        <v>#REF!</v>
      </c>
      <c r="AW107" s="196" t="e">
        <f>+IF($F$6=0,AW172,IF($F$6=30,0,AW172))</f>
        <v>#REF!</v>
      </c>
      <c r="AX107" s="196" t="e">
        <f>+IF($F$6=0,AX172,IF($F$6=30,AX172,0))</f>
        <v>#REF!</v>
      </c>
      <c r="AY107" s="196" t="e">
        <f>+IF($F$6=0,AY172,0)</f>
        <v>#REF!</v>
      </c>
      <c r="AZ107" s="196" t="e">
        <f>+AZ172</f>
        <v>#REF!</v>
      </c>
      <c r="BA107" s="196" t="e">
        <f>+IF($F$6=0,BA172,0)</f>
        <v>#REF!</v>
      </c>
      <c r="BB107" s="196" t="e">
        <f>+IF($F$6=0,BB172,IF($F$6=30,BB172,0))</f>
        <v>#REF!</v>
      </c>
      <c r="BC107" s="196" t="e">
        <f>+IF($F$6=0,BC172,IF($F$6=30,0,BC172))</f>
        <v>#REF!</v>
      </c>
      <c r="BD107" s="196" t="e">
        <f>+IF($F$6=0,BD172,IF($F$6=30,BD172,0))</f>
        <v>#REF!</v>
      </c>
      <c r="BE107" s="196" t="e">
        <f>+IF($F$6=0,BE172,0)</f>
        <v>#REF!</v>
      </c>
      <c r="BF107" s="196" t="e">
        <f>+BF172</f>
        <v>#REF!</v>
      </c>
      <c r="BG107" s="196" t="e">
        <f>+IF($F$6=0,BG172,0)</f>
        <v>#REF!</v>
      </c>
      <c r="BH107" s="196" t="e">
        <f>+IF($F$6=0,BH172,IF($F$6=30,BH172,0))</f>
        <v>#REF!</v>
      </c>
      <c r="BI107" s="196" t="e">
        <f>+IF($F$6=0,BI172,IF($F$6=30,0,BI172))</f>
        <v>#REF!</v>
      </c>
      <c r="BJ107" s="196" t="e">
        <f>+IF($F$6=0,BJ172,IF($F$6=30,BJ172,0))</f>
        <v>#REF!</v>
      </c>
      <c r="BK107" s="196" t="e">
        <f>+IF($F$6=0,BK172,0)</f>
        <v>#REF!</v>
      </c>
      <c r="BL107" s="196" t="e">
        <f>+BL172</f>
        <v>#REF!</v>
      </c>
      <c r="BM107" s="196" t="e">
        <f>+IF($F$6=0,BM172,0)</f>
        <v>#REF!</v>
      </c>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row>
    <row r="108" spans="1:85" ht="15.75" customHeight="1" x14ac:dyDescent="0.3">
      <c r="A108" s="76"/>
      <c r="B108" s="76"/>
      <c r="C108" s="76"/>
      <c r="D108" s="76"/>
      <c r="E108" s="239">
        <f t="shared" si="68"/>
        <v>44365</v>
      </c>
      <c r="F108" s="196"/>
      <c r="G108" s="76"/>
      <c r="H108" s="76"/>
      <c r="I108" s="76"/>
      <c r="J108" s="76"/>
      <c r="K108" s="196"/>
      <c r="L108" s="76"/>
      <c r="M108" s="196"/>
      <c r="N108" s="76"/>
      <c r="O108" s="76"/>
      <c r="P108" s="76"/>
      <c r="Q108" s="76"/>
      <c r="R108" s="76"/>
      <c r="S108" s="76"/>
      <c r="T108" s="76"/>
      <c r="U108" s="76"/>
      <c r="V108" s="76"/>
      <c r="W108" s="76"/>
      <c r="X108" s="76"/>
      <c r="Y108" s="196"/>
      <c r="Z108" s="196"/>
      <c r="AA108" s="196"/>
      <c r="AB108" s="196"/>
      <c r="AC108" s="196"/>
      <c r="AD108" s="196"/>
      <c r="AE108" s="196"/>
      <c r="AF108" s="196"/>
      <c r="AG108" s="196"/>
      <c r="AH108" s="196"/>
      <c r="AI108" s="196" t="e">
        <f>+AI173</f>
        <v>#REF!</v>
      </c>
      <c r="AJ108" s="196" t="e">
        <f>+IF($F$6=0,AJ173,0)</f>
        <v>#REF!</v>
      </c>
      <c r="AK108" s="196" t="e">
        <f>+IF($F$6=0,AK173,IF($F$6=30,AK173,0))</f>
        <v>#REF!</v>
      </c>
      <c r="AL108" s="196" t="e">
        <f>+IF($F$6=0,AL173,IF($F$6=30,0,AL173))</f>
        <v>#REF!</v>
      </c>
      <c r="AM108" s="196" t="e">
        <f>+IF($F$6=0,AM173,IF($F$6=30,AM173,0))</f>
        <v>#REF!</v>
      </c>
      <c r="AN108" s="196" t="e">
        <f>+IF($F$6=0,AN173,0)</f>
        <v>#REF!</v>
      </c>
      <c r="AO108" s="196" t="e">
        <f>+AO173</f>
        <v>#REF!</v>
      </c>
      <c r="AP108" s="196" t="e">
        <f>+IF($F$6=0,AP173,0)</f>
        <v>#REF!</v>
      </c>
      <c r="AQ108" s="196" t="e">
        <f>+IF($F$6=0,AQ173,IF($F$6=30,AQ173,0))</f>
        <v>#REF!</v>
      </c>
      <c r="AR108" s="196" t="e">
        <f>+IF($F$6=0,AR173,IF($F$6=30,0,AR173))</f>
        <v>#REF!</v>
      </c>
      <c r="AS108" s="196" t="e">
        <f>+IF($F$6=0,AS173,IF($F$6=30,AS173,0))</f>
        <v>#REF!</v>
      </c>
      <c r="AT108" s="196" t="e">
        <f>+IF($F$6=0,AT173,0)</f>
        <v>#REF!</v>
      </c>
      <c r="AU108" s="196" t="e">
        <f>+AU173</f>
        <v>#REF!</v>
      </c>
      <c r="AV108" s="196" t="e">
        <f>+IF($F$6=0,AV173,0)</f>
        <v>#REF!</v>
      </c>
      <c r="AW108" s="196" t="e">
        <f>+IF($F$6=0,AW173,IF($F$6=30,AW173,0))</f>
        <v>#REF!</v>
      </c>
      <c r="AX108" s="196" t="e">
        <f>+IF($F$6=0,AX173,IF($F$6=30,0,AX173))</f>
        <v>#REF!</v>
      </c>
      <c r="AY108" s="196" t="e">
        <f>+IF($F$6=0,AY173,IF($F$6=30,AY173,0))</f>
        <v>#REF!</v>
      </c>
      <c r="AZ108" s="196" t="e">
        <f>+IF($F$6=0,AZ173,0)</f>
        <v>#REF!</v>
      </c>
      <c r="BA108" s="196" t="e">
        <f>+BA173</f>
        <v>#REF!</v>
      </c>
      <c r="BB108" s="196" t="e">
        <f>+IF($F$6=0,BB173,0)</f>
        <v>#REF!</v>
      </c>
      <c r="BC108" s="196" t="e">
        <f>+IF($F$6=0,BC173,IF($F$6=30,BC173,0))</f>
        <v>#REF!</v>
      </c>
      <c r="BD108" s="196" t="e">
        <f>+IF($F$6=0,BD173,IF($F$6=30,0,BD173))</f>
        <v>#REF!</v>
      </c>
      <c r="BE108" s="196" t="e">
        <f>+IF($F$6=0,BE173,IF($F$6=30,BE173,0))</f>
        <v>#REF!</v>
      </c>
      <c r="BF108" s="196" t="e">
        <f>+IF($F$6=0,BF173,0)</f>
        <v>#REF!</v>
      </c>
      <c r="BG108" s="196" t="e">
        <f>+BG173</f>
        <v>#REF!</v>
      </c>
      <c r="BH108" s="196" t="e">
        <f>+IF($F$6=0,BH173,0)</f>
        <v>#REF!</v>
      </c>
      <c r="BI108" s="196" t="e">
        <f>+IF($F$6=0,BI173,IF($F$6=30,BI173,0))</f>
        <v>#REF!</v>
      </c>
      <c r="BJ108" s="196" t="e">
        <f>+IF($F$6=0,BJ173,IF($F$6=30,0,BJ173))</f>
        <v>#REF!</v>
      </c>
      <c r="BK108" s="196" t="e">
        <f>+IF($F$6=0,BK173,IF($F$6=30,BK173,0))</f>
        <v>#REF!</v>
      </c>
      <c r="BL108" s="196" t="e">
        <f>+IF($F$6=0,BL173,0)</f>
        <v>#REF!</v>
      </c>
      <c r="BM108" s="196" t="e">
        <f>+BM173</f>
        <v>#REF!</v>
      </c>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row>
    <row r="109" spans="1:85" ht="15.75" customHeight="1" x14ac:dyDescent="0.3">
      <c r="A109" s="76"/>
      <c r="B109" s="76"/>
      <c r="C109" s="76"/>
      <c r="D109" s="76"/>
      <c r="E109" s="239">
        <f t="shared" si="68"/>
        <v>44396</v>
      </c>
      <c r="F109" s="196"/>
      <c r="G109" s="76"/>
      <c r="H109" s="76"/>
      <c r="I109" s="76"/>
      <c r="J109" s="76"/>
      <c r="K109" s="196"/>
      <c r="L109" s="76"/>
      <c r="M109" s="196"/>
      <c r="N109" s="76"/>
      <c r="O109" s="76"/>
      <c r="P109" s="76"/>
      <c r="Q109" s="76"/>
      <c r="R109" s="76"/>
      <c r="S109" s="76"/>
      <c r="T109" s="76"/>
      <c r="U109" s="76"/>
      <c r="V109" s="76"/>
      <c r="W109" s="76"/>
      <c r="X109" s="76"/>
      <c r="Y109" s="196"/>
      <c r="Z109" s="196"/>
      <c r="AA109" s="196"/>
      <c r="AB109" s="196"/>
      <c r="AC109" s="196"/>
      <c r="AD109" s="196"/>
      <c r="AE109" s="196"/>
      <c r="AF109" s="196"/>
      <c r="AG109" s="196"/>
      <c r="AH109" s="196"/>
      <c r="AI109" s="196"/>
      <c r="AJ109" s="196" t="e">
        <f>+AJ174</f>
        <v>#REF!</v>
      </c>
      <c r="AK109" s="196" t="e">
        <f>+IF($F$6=0,AK174,0)</f>
        <v>#REF!</v>
      </c>
      <c r="AL109" s="196" t="e">
        <f>+IF($F$6=0,AL174,IF($F$6=30,AL174,0))</f>
        <v>#REF!</v>
      </c>
      <c r="AM109" s="196" t="e">
        <f>+IF($F$6=0,AM174,IF($F$6=30,0,AM174))</f>
        <v>#REF!</v>
      </c>
      <c r="AN109" s="196" t="e">
        <f>+IF($F$6=0,AN174,IF($F$6=30,AN174,0))</f>
        <v>#REF!</v>
      </c>
      <c r="AO109" s="196" t="e">
        <f>+IF($F$6=0,AO174,0)</f>
        <v>#REF!</v>
      </c>
      <c r="AP109" s="196" t="e">
        <f>+AP174</f>
        <v>#REF!</v>
      </c>
      <c r="AQ109" s="196" t="e">
        <f>+IF($F$6=0,AQ174,0)</f>
        <v>#REF!</v>
      </c>
      <c r="AR109" s="196" t="e">
        <f>+IF($F$6=0,AR174,IF($F$6=30,AR174,0))</f>
        <v>#REF!</v>
      </c>
      <c r="AS109" s="196" t="e">
        <f>+IF($F$6=0,AS174,IF($F$6=30,0,AS174))</f>
        <v>#REF!</v>
      </c>
      <c r="AT109" s="196" t="e">
        <f>+IF($F$6=0,AT174,IF($F$6=30,AT174,0))</f>
        <v>#REF!</v>
      </c>
      <c r="AU109" s="196" t="e">
        <f>+IF($F$6=0,AU174,0)</f>
        <v>#REF!</v>
      </c>
      <c r="AV109" s="196" t="e">
        <f>+AV174</f>
        <v>#REF!</v>
      </c>
      <c r="AW109" s="196" t="e">
        <f>+IF($F$6=0,AW174,0)</f>
        <v>#REF!</v>
      </c>
      <c r="AX109" s="196" t="e">
        <f>+IF($F$6=0,AX174,IF($F$6=30,AX174,0))</f>
        <v>#REF!</v>
      </c>
      <c r="AY109" s="196" t="e">
        <f>+IF($F$6=0,AY174,IF($F$6=30,0,AY174))</f>
        <v>#REF!</v>
      </c>
      <c r="AZ109" s="196" t="e">
        <f>+IF($F$6=0,AZ174,IF($F$6=30,AZ174,0))</f>
        <v>#REF!</v>
      </c>
      <c r="BA109" s="196" t="e">
        <f>+IF($F$6=0,BA174,0)</f>
        <v>#REF!</v>
      </c>
      <c r="BB109" s="196" t="e">
        <f>+BB174</f>
        <v>#REF!</v>
      </c>
      <c r="BC109" s="196" t="e">
        <f>+IF($F$6=0,BC174,0)</f>
        <v>#REF!</v>
      </c>
      <c r="BD109" s="196" t="e">
        <f>+IF($F$6=0,BD174,IF($F$6=30,BD174,0))</f>
        <v>#REF!</v>
      </c>
      <c r="BE109" s="196" t="e">
        <f>+IF($F$6=0,BE174,IF($F$6=30,0,BE174))</f>
        <v>#REF!</v>
      </c>
      <c r="BF109" s="196" t="e">
        <f>+IF($F$6=0,BF174,IF($F$6=30,BF174,0))</f>
        <v>#REF!</v>
      </c>
      <c r="BG109" s="196" t="e">
        <f>+IF($F$6=0,BG174,0)</f>
        <v>#REF!</v>
      </c>
      <c r="BH109" s="196" t="e">
        <f>+BH174</f>
        <v>#REF!</v>
      </c>
      <c r="BI109" s="196" t="e">
        <f>+IF($F$6=0,BI174,0)</f>
        <v>#REF!</v>
      </c>
      <c r="BJ109" s="196" t="e">
        <f>+IF($F$6=0,BJ174,IF($F$6=30,BJ174,0))</f>
        <v>#REF!</v>
      </c>
      <c r="BK109" s="196" t="e">
        <f>+IF($F$6=0,BK174,IF($F$6=30,0,BK174))</f>
        <v>#REF!</v>
      </c>
      <c r="BL109" s="196" t="e">
        <f>+IF($F$6=0,BL174,IF($F$6=30,BL174,0))</f>
        <v>#REF!</v>
      </c>
      <c r="BM109" s="196" t="e">
        <f>+IF($F$6=0,BM174,0)</f>
        <v>#REF!</v>
      </c>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row>
    <row r="110" spans="1:85" ht="15.75" customHeight="1" x14ac:dyDescent="0.3">
      <c r="A110" s="76"/>
      <c r="B110" s="76"/>
      <c r="C110" s="76"/>
      <c r="D110" s="76"/>
      <c r="E110" s="239">
        <f t="shared" si="68"/>
        <v>44427</v>
      </c>
      <c r="F110" s="196"/>
      <c r="G110" s="76"/>
      <c r="H110" s="76"/>
      <c r="I110" s="76"/>
      <c r="J110" s="76"/>
      <c r="K110" s="196"/>
      <c r="L110" s="76"/>
      <c r="M110" s="196"/>
      <c r="N110" s="76"/>
      <c r="O110" s="76"/>
      <c r="P110" s="76"/>
      <c r="Q110" s="76"/>
      <c r="R110" s="76"/>
      <c r="S110" s="76"/>
      <c r="T110" s="76"/>
      <c r="U110" s="76"/>
      <c r="V110" s="76"/>
      <c r="W110" s="76"/>
      <c r="X110" s="76"/>
      <c r="Y110" s="196"/>
      <c r="Z110" s="196"/>
      <c r="AA110" s="196"/>
      <c r="AB110" s="196"/>
      <c r="AC110" s="196"/>
      <c r="AD110" s="196"/>
      <c r="AE110" s="196"/>
      <c r="AF110" s="196"/>
      <c r="AG110" s="196"/>
      <c r="AH110" s="196"/>
      <c r="AI110" s="196"/>
      <c r="AJ110" s="196"/>
      <c r="AK110" s="196" t="e">
        <f>+AK175</f>
        <v>#REF!</v>
      </c>
      <c r="AL110" s="196" t="e">
        <f>+IF($F$6=0,AL175,0)</f>
        <v>#REF!</v>
      </c>
      <c r="AM110" s="196" t="e">
        <f>+IF($F$6=0,AM175,IF($F$6=30,AM175,0))</f>
        <v>#REF!</v>
      </c>
      <c r="AN110" s="196" t="e">
        <f>+IF($F$6=0,AN175,IF($F$6=30,0,AN175))</f>
        <v>#REF!</v>
      </c>
      <c r="AO110" s="196" t="e">
        <f>+IF($F$6=0,AO175,IF($F$6=30,AO175,0))</f>
        <v>#REF!</v>
      </c>
      <c r="AP110" s="196" t="e">
        <f>+IF($F$6=0,AP175,0)</f>
        <v>#REF!</v>
      </c>
      <c r="AQ110" s="196" t="e">
        <f>+AQ175</f>
        <v>#REF!</v>
      </c>
      <c r="AR110" s="196" t="e">
        <f>+IF($F$6=0,AR175,0)</f>
        <v>#REF!</v>
      </c>
      <c r="AS110" s="196" t="e">
        <f>+IF($F$6=0,AS175,IF($F$6=30,AS175,0))</f>
        <v>#REF!</v>
      </c>
      <c r="AT110" s="196" t="e">
        <f>+IF($F$6=0,AT175,IF($F$6=30,0,AT175))</f>
        <v>#REF!</v>
      </c>
      <c r="AU110" s="196" t="e">
        <f>+IF($F$6=0,AU175,IF($F$6=30,AU175,0))</f>
        <v>#REF!</v>
      </c>
      <c r="AV110" s="196" t="e">
        <f>+IF($F$6=0,AV175,0)</f>
        <v>#REF!</v>
      </c>
      <c r="AW110" s="196" t="e">
        <f>+AW175</f>
        <v>#REF!</v>
      </c>
      <c r="AX110" s="196" t="e">
        <f>+IF($F$6=0,AX175,0)</f>
        <v>#REF!</v>
      </c>
      <c r="AY110" s="196" t="e">
        <f>+IF($F$6=0,AY175,IF($F$6=30,AY175,0))</f>
        <v>#REF!</v>
      </c>
      <c r="AZ110" s="196" t="e">
        <f>+IF($F$6=0,AZ175,IF($F$6=30,0,AZ175))</f>
        <v>#REF!</v>
      </c>
      <c r="BA110" s="196" t="e">
        <f>+IF($F$6=0,BA175,IF($F$6=30,BA175,0))</f>
        <v>#REF!</v>
      </c>
      <c r="BB110" s="196" t="e">
        <f>+IF($F$6=0,BB175,0)</f>
        <v>#REF!</v>
      </c>
      <c r="BC110" s="196" t="e">
        <f>+BC175</f>
        <v>#REF!</v>
      </c>
      <c r="BD110" s="196" t="e">
        <f>+IF($F$6=0,BD175,0)</f>
        <v>#REF!</v>
      </c>
      <c r="BE110" s="196" t="e">
        <f>+IF($F$6=0,BE175,IF($F$6=30,BE175,0))</f>
        <v>#REF!</v>
      </c>
      <c r="BF110" s="196" t="e">
        <f>+IF($F$6=0,BF175,IF($F$6=30,0,BF175))</f>
        <v>#REF!</v>
      </c>
      <c r="BG110" s="196" t="e">
        <f>+IF($F$6=0,BG175,IF($F$6=30,BG175,0))</f>
        <v>#REF!</v>
      </c>
      <c r="BH110" s="196" t="e">
        <f>+IF($F$6=0,BH175,0)</f>
        <v>#REF!</v>
      </c>
      <c r="BI110" s="196" t="e">
        <f>+BI175</f>
        <v>#REF!</v>
      </c>
      <c r="BJ110" s="196" t="e">
        <f>+IF($F$6=0,BJ175,0)</f>
        <v>#REF!</v>
      </c>
      <c r="BK110" s="196" t="e">
        <f>+IF($F$6=0,BK175,IF($F$6=30,BK175,0))</f>
        <v>#REF!</v>
      </c>
      <c r="BL110" s="196" t="e">
        <f>+IF($F$6=0,BL175,IF($F$6=30,0,BL175))</f>
        <v>#REF!</v>
      </c>
      <c r="BM110" s="196" t="e">
        <f>+IF($F$6=0,BM175,IF($F$6=30,BM175,0))</f>
        <v>#REF!</v>
      </c>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row>
    <row r="111" spans="1:85" ht="15.75" customHeight="1" x14ac:dyDescent="0.3">
      <c r="A111" s="76"/>
      <c r="B111" s="76"/>
      <c r="C111" s="76"/>
      <c r="D111" s="76"/>
      <c r="E111" s="239">
        <f t="shared" si="68"/>
        <v>44458</v>
      </c>
      <c r="F111" s="196"/>
      <c r="G111" s="76"/>
      <c r="H111" s="76"/>
      <c r="I111" s="76"/>
      <c r="J111" s="76"/>
      <c r="K111" s="196"/>
      <c r="L111" s="76"/>
      <c r="M111" s="196"/>
      <c r="N111" s="76"/>
      <c r="O111" s="76"/>
      <c r="P111" s="76"/>
      <c r="Q111" s="76"/>
      <c r="R111" s="76"/>
      <c r="S111" s="76"/>
      <c r="T111" s="76"/>
      <c r="U111" s="76"/>
      <c r="V111" s="76"/>
      <c r="W111" s="76"/>
      <c r="X111" s="76"/>
      <c r="Y111" s="196"/>
      <c r="Z111" s="196"/>
      <c r="AA111" s="196"/>
      <c r="AB111" s="196"/>
      <c r="AC111" s="196"/>
      <c r="AD111" s="196"/>
      <c r="AE111" s="196"/>
      <c r="AF111" s="196"/>
      <c r="AG111" s="196"/>
      <c r="AH111" s="196"/>
      <c r="AI111" s="196"/>
      <c r="AJ111" s="196"/>
      <c r="AK111" s="196"/>
      <c r="AL111" s="196" t="e">
        <f>+AL176</f>
        <v>#REF!</v>
      </c>
      <c r="AM111" s="196" t="e">
        <f>+IF($F$6=0,AM176,0)</f>
        <v>#REF!</v>
      </c>
      <c r="AN111" s="196" t="e">
        <f>+IF($F$6=0,AN176,IF($F$6=30,AN176,0))</f>
        <v>#REF!</v>
      </c>
      <c r="AO111" s="196" t="e">
        <f>+IF($F$6=0,AO176,IF($F$6=30,0,AO176))</f>
        <v>#REF!</v>
      </c>
      <c r="AP111" s="196" t="e">
        <f>+IF($F$6=0,AP176,IF($F$6=30,AP176,0))</f>
        <v>#REF!</v>
      </c>
      <c r="AQ111" s="196" t="e">
        <f>+IF($F$6=0,AQ176,0)</f>
        <v>#REF!</v>
      </c>
      <c r="AR111" s="196" t="e">
        <f>+AR176</f>
        <v>#REF!</v>
      </c>
      <c r="AS111" s="196" t="e">
        <f>+IF($F$6=0,AS176,0)</f>
        <v>#REF!</v>
      </c>
      <c r="AT111" s="196" t="e">
        <f>+IF($F$6=0,AT176,IF($F$6=30,AT176,0))</f>
        <v>#REF!</v>
      </c>
      <c r="AU111" s="196" t="e">
        <f>+IF($F$6=0,AU176,IF($F$6=30,0,AU176))</f>
        <v>#REF!</v>
      </c>
      <c r="AV111" s="196" t="e">
        <f>+IF($F$6=0,AV176,IF($F$6=30,AV176,0))</f>
        <v>#REF!</v>
      </c>
      <c r="AW111" s="196" t="e">
        <f>+IF($F$6=0,AW176,0)</f>
        <v>#REF!</v>
      </c>
      <c r="AX111" s="196" t="e">
        <f>+AX176</f>
        <v>#REF!</v>
      </c>
      <c r="AY111" s="196" t="e">
        <f>+IF($F$6=0,AY176,0)</f>
        <v>#REF!</v>
      </c>
      <c r="AZ111" s="196" t="e">
        <f>+IF($F$6=0,AZ176,IF($F$6=30,AZ176,0))</f>
        <v>#REF!</v>
      </c>
      <c r="BA111" s="196" t="e">
        <f>+IF($F$6=0,BA176,IF($F$6=30,0,BA176))</f>
        <v>#REF!</v>
      </c>
      <c r="BB111" s="196" t="e">
        <f>+IF($F$6=0,BB176,IF($F$6=30,BB176,0))</f>
        <v>#REF!</v>
      </c>
      <c r="BC111" s="196" t="e">
        <f>+IF($F$6=0,BC176,0)</f>
        <v>#REF!</v>
      </c>
      <c r="BD111" s="196" t="e">
        <f>+BD176</f>
        <v>#REF!</v>
      </c>
      <c r="BE111" s="196" t="e">
        <f>+IF($F$6=0,BE176,0)</f>
        <v>#REF!</v>
      </c>
      <c r="BF111" s="196" t="e">
        <f>+IF($F$6=0,BF176,IF($F$6=30,BF176,0))</f>
        <v>#REF!</v>
      </c>
      <c r="BG111" s="196" t="e">
        <f>+IF($F$6=0,BG176,IF($F$6=30,0,BG176))</f>
        <v>#REF!</v>
      </c>
      <c r="BH111" s="196" t="e">
        <f>+IF($F$6=0,BH176,IF($F$6=30,BH176,0))</f>
        <v>#REF!</v>
      </c>
      <c r="BI111" s="196" t="e">
        <f>+IF($F$6=0,BI176,0)</f>
        <v>#REF!</v>
      </c>
      <c r="BJ111" s="196" t="e">
        <f>+BJ176</f>
        <v>#REF!</v>
      </c>
      <c r="BK111" s="196" t="e">
        <f>+IF($F$6=0,BK176,0)</f>
        <v>#REF!</v>
      </c>
      <c r="BL111" s="196" t="e">
        <f>+IF($F$6=0,BL176,IF($F$6=30,BL176,0))</f>
        <v>#REF!</v>
      </c>
      <c r="BM111" s="196" t="e">
        <f>+IF($F$6=0,BM176,IF($F$6=30,0,BM176))</f>
        <v>#REF!</v>
      </c>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row>
    <row r="112" spans="1:85" ht="15.75" customHeight="1" x14ac:dyDescent="0.3">
      <c r="A112" s="76"/>
      <c r="B112" s="76"/>
      <c r="C112" s="76"/>
      <c r="D112" s="76"/>
      <c r="E112" s="239">
        <f t="shared" si="68"/>
        <v>44489</v>
      </c>
      <c r="F112" s="196"/>
      <c r="G112" s="76"/>
      <c r="H112" s="76"/>
      <c r="I112" s="76"/>
      <c r="J112" s="76"/>
      <c r="K112" s="196"/>
      <c r="L112" s="76"/>
      <c r="M112" s="196"/>
      <c r="N112" s="76"/>
      <c r="O112" s="76"/>
      <c r="P112" s="76"/>
      <c r="Q112" s="76"/>
      <c r="R112" s="76"/>
      <c r="S112" s="76"/>
      <c r="T112" s="76"/>
      <c r="U112" s="76"/>
      <c r="V112" s="76"/>
      <c r="W112" s="76"/>
      <c r="X112" s="76"/>
      <c r="Y112" s="196"/>
      <c r="Z112" s="196"/>
      <c r="AA112" s="196"/>
      <c r="AB112" s="196"/>
      <c r="AC112" s="196"/>
      <c r="AD112" s="196"/>
      <c r="AE112" s="196"/>
      <c r="AF112" s="196"/>
      <c r="AG112" s="196"/>
      <c r="AH112" s="196"/>
      <c r="AI112" s="196"/>
      <c r="AJ112" s="196"/>
      <c r="AK112" s="196"/>
      <c r="AL112" s="196"/>
      <c r="AM112" s="196" t="e">
        <f>+AM177</f>
        <v>#REF!</v>
      </c>
      <c r="AN112" s="196" t="e">
        <f>+IF($F$6=0,AN177,0)</f>
        <v>#REF!</v>
      </c>
      <c r="AO112" s="196" t="e">
        <f>+IF($F$6=0,AO177,IF($F$6=30,AO177,0))</f>
        <v>#REF!</v>
      </c>
      <c r="AP112" s="196" t="e">
        <f>+IF($F$6=0,AP177,IF($F$6=30,0,AP177))</f>
        <v>#REF!</v>
      </c>
      <c r="AQ112" s="196" t="e">
        <f>+IF($F$6=0,AQ177,IF($F$6=30,AQ177,0))</f>
        <v>#REF!</v>
      </c>
      <c r="AR112" s="196" t="e">
        <f>+IF($F$6=0,AR177,0)</f>
        <v>#REF!</v>
      </c>
      <c r="AS112" s="196" t="e">
        <f>+AS177</f>
        <v>#REF!</v>
      </c>
      <c r="AT112" s="196" t="e">
        <f>+IF($F$6=0,AT177,0)</f>
        <v>#REF!</v>
      </c>
      <c r="AU112" s="196" t="e">
        <f>+IF($F$6=0,AU177,IF($F$6=30,AU177,0))</f>
        <v>#REF!</v>
      </c>
      <c r="AV112" s="196" t="e">
        <f>+IF($F$6=0,AV177,IF($F$6=30,0,AV177))</f>
        <v>#REF!</v>
      </c>
      <c r="AW112" s="196" t="e">
        <f>+IF($F$6=0,AW177,IF($F$6=30,AW177,0))</f>
        <v>#REF!</v>
      </c>
      <c r="AX112" s="196" t="e">
        <f>+IF($F$6=0,AX177,0)</f>
        <v>#REF!</v>
      </c>
      <c r="AY112" s="196" t="e">
        <f>+AY177</f>
        <v>#REF!</v>
      </c>
      <c r="AZ112" s="196" t="e">
        <f>+IF($F$6=0,AZ177,0)</f>
        <v>#REF!</v>
      </c>
      <c r="BA112" s="196" t="e">
        <f>+IF($F$6=0,BA177,IF($F$6=30,BA177,0))</f>
        <v>#REF!</v>
      </c>
      <c r="BB112" s="196" t="e">
        <f>+IF($F$6=0,BB177,IF($F$6=30,0,BB177))</f>
        <v>#REF!</v>
      </c>
      <c r="BC112" s="196" t="e">
        <f>+IF($F$6=0,BC177,IF($F$6=30,BC177,0))</f>
        <v>#REF!</v>
      </c>
      <c r="BD112" s="196" t="e">
        <f>+IF($F$6=0,BD177,0)</f>
        <v>#REF!</v>
      </c>
      <c r="BE112" s="196" t="e">
        <f>+BE177</f>
        <v>#REF!</v>
      </c>
      <c r="BF112" s="196" t="e">
        <f>+IF($F$6=0,BF177,0)</f>
        <v>#REF!</v>
      </c>
      <c r="BG112" s="196" t="e">
        <f>+IF($F$6=0,BG177,IF($F$6=30,BG177,0))</f>
        <v>#REF!</v>
      </c>
      <c r="BH112" s="196" t="e">
        <f>+IF($F$6=0,BH177,IF($F$6=30,0,BH177))</f>
        <v>#REF!</v>
      </c>
      <c r="BI112" s="196" t="e">
        <f>+IF($F$6=0,BI177,IF($F$6=30,BI177,0))</f>
        <v>#REF!</v>
      </c>
      <c r="BJ112" s="196" t="e">
        <f>+IF($F$6=0,BJ177,0)</f>
        <v>#REF!</v>
      </c>
      <c r="BK112" s="196" t="e">
        <f>+BK177</f>
        <v>#REF!</v>
      </c>
      <c r="BL112" s="196" t="e">
        <f>+IF($F$6=0,BL177,0)</f>
        <v>#REF!</v>
      </c>
      <c r="BM112" s="196" t="e">
        <f>+IF($F$6=0,BM177,IF($F$6=30,BM177,0))</f>
        <v>#REF!</v>
      </c>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row>
    <row r="113" spans="1:85" ht="15.75" customHeight="1" x14ac:dyDescent="0.3">
      <c r="A113" s="76"/>
      <c r="B113" s="76"/>
      <c r="C113" s="76"/>
      <c r="D113" s="76"/>
      <c r="E113" s="239">
        <f t="shared" si="68"/>
        <v>44520</v>
      </c>
      <c r="F113" s="196"/>
      <c r="G113" s="76"/>
      <c r="H113" s="76"/>
      <c r="I113" s="76"/>
      <c r="J113" s="76"/>
      <c r="K113" s="196"/>
      <c r="L113" s="76"/>
      <c r="M113" s="196"/>
      <c r="N113" s="76"/>
      <c r="O113" s="76"/>
      <c r="P113" s="76"/>
      <c r="Q113" s="76"/>
      <c r="R113" s="76"/>
      <c r="S113" s="76"/>
      <c r="T113" s="76"/>
      <c r="U113" s="76"/>
      <c r="V113" s="76"/>
      <c r="W113" s="76"/>
      <c r="X113" s="76"/>
      <c r="Y113" s="196"/>
      <c r="Z113" s="196"/>
      <c r="AA113" s="196"/>
      <c r="AB113" s="196"/>
      <c r="AC113" s="196"/>
      <c r="AD113" s="196"/>
      <c r="AE113" s="196"/>
      <c r="AF113" s="196"/>
      <c r="AG113" s="196"/>
      <c r="AH113" s="196"/>
      <c r="AI113" s="196"/>
      <c r="AJ113" s="196"/>
      <c r="AK113" s="196"/>
      <c r="AL113" s="196"/>
      <c r="AM113" s="196"/>
      <c r="AN113" s="196" t="e">
        <f>+AN178</f>
        <v>#REF!</v>
      </c>
      <c r="AO113" s="196" t="e">
        <f>+IF($F$6=0,AO178,0)</f>
        <v>#REF!</v>
      </c>
      <c r="AP113" s="196" t="e">
        <f>+IF($F$6=0,AP178,IF($F$6=30,AP178,0))</f>
        <v>#REF!</v>
      </c>
      <c r="AQ113" s="196" t="e">
        <f>+IF($F$6=0,AQ178,IF($F$6=30,0,AQ178))</f>
        <v>#REF!</v>
      </c>
      <c r="AR113" s="196" t="e">
        <f>+IF($F$6=0,AR178,IF($F$6=30,AR178,0))</f>
        <v>#REF!</v>
      </c>
      <c r="AS113" s="196" t="e">
        <f>+IF($F$6=0,AS178,0)</f>
        <v>#REF!</v>
      </c>
      <c r="AT113" s="196" t="e">
        <f>+AT178</f>
        <v>#REF!</v>
      </c>
      <c r="AU113" s="196" t="e">
        <f>+IF($F$6=0,AU178,0)</f>
        <v>#REF!</v>
      </c>
      <c r="AV113" s="196" t="e">
        <f>+IF($F$6=0,AV178,IF($F$6=30,AV178,0))</f>
        <v>#REF!</v>
      </c>
      <c r="AW113" s="196" t="e">
        <f>+IF($F$6=0,AW178,IF($F$6=30,0,AW178))</f>
        <v>#REF!</v>
      </c>
      <c r="AX113" s="196" t="e">
        <f>+IF($F$6=0,AX178,IF($F$6=30,AX178,0))</f>
        <v>#REF!</v>
      </c>
      <c r="AY113" s="196" t="e">
        <f>+IF($F$6=0,AY178,0)</f>
        <v>#REF!</v>
      </c>
      <c r="AZ113" s="196" t="e">
        <f>+AZ178</f>
        <v>#REF!</v>
      </c>
      <c r="BA113" s="196" t="e">
        <f>+IF($F$6=0,BA178,0)</f>
        <v>#REF!</v>
      </c>
      <c r="BB113" s="196" t="e">
        <f>+IF($F$6=0,BB178,IF($F$6=30,BB178,0))</f>
        <v>#REF!</v>
      </c>
      <c r="BC113" s="196" t="e">
        <f>+IF($F$6=0,BC178,IF($F$6=30,0,BC178))</f>
        <v>#REF!</v>
      </c>
      <c r="BD113" s="196" t="e">
        <f>+IF($F$6=0,BD178,IF($F$6=30,BD178,0))</f>
        <v>#REF!</v>
      </c>
      <c r="BE113" s="196" t="e">
        <f>+IF($F$6=0,BE178,0)</f>
        <v>#REF!</v>
      </c>
      <c r="BF113" s="196" t="e">
        <f>+BF178</f>
        <v>#REF!</v>
      </c>
      <c r="BG113" s="196" t="e">
        <f>+IF($F$6=0,BG178,0)</f>
        <v>#REF!</v>
      </c>
      <c r="BH113" s="196" t="e">
        <f>+IF($F$6=0,BH178,IF($F$6=30,BH178,0))</f>
        <v>#REF!</v>
      </c>
      <c r="BI113" s="196" t="e">
        <f>+IF($F$6=0,BI178,IF($F$6=30,0,BI178))</f>
        <v>#REF!</v>
      </c>
      <c r="BJ113" s="196" t="e">
        <f>+IF($F$6=0,BJ178,IF($F$6=30,BJ178,0))</f>
        <v>#REF!</v>
      </c>
      <c r="BK113" s="196" t="e">
        <f>+IF($F$6=0,BK178,0)</f>
        <v>#REF!</v>
      </c>
      <c r="BL113" s="196" t="e">
        <f>+BL178</f>
        <v>#REF!</v>
      </c>
      <c r="BM113" s="196" t="e">
        <f>+IF($F$6=0,BM178,0)</f>
        <v>#REF!</v>
      </c>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row>
    <row r="114" spans="1:85" ht="15.75" customHeight="1" x14ac:dyDescent="0.3">
      <c r="A114" s="76"/>
      <c r="B114" s="76"/>
      <c r="C114" s="76"/>
      <c r="D114" s="76"/>
      <c r="E114" s="239">
        <f t="shared" si="68"/>
        <v>44551</v>
      </c>
      <c r="F114" s="196"/>
      <c r="G114" s="76"/>
      <c r="H114" s="76"/>
      <c r="I114" s="76"/>
      <c r="J114" s="76"/>
      <c r="K114" s="196"/>
      <c r="L114" s="76"/>
      <c r="M114" s="196"/>
      <c r="N114" s="76"/>
      <c r="O114" s="76"/>
      <c r="P114" s="76"/>
      <c r="Q114" s="76"/>
      <c r="R114" s="76"/>
      <c r="S114" s="76"/>
      <c r="T114" s="76"/>
      <c r="U114" s="76"/>
      <c r="V114" s="76"/>
      <c r="W114" s="76"/>
      <c r="X114" s="76"/>
      <c r="Y114" s="196"/>
      <c r="Z114" s="196"/>
      <c r="AA114" s="196"/>
      <c r="AB114" s="196"/>
      <c r="AC114" s="196"/>
      <c r="AD114" s="196"/>
      <c r="AE114" s="196"/>
      <c r="AF114" s="196"/>
      <c r="AG114" s="196"/>
      <c r="AH114" s="196"/>
      <c r="AI114" s="196"/>
      <c r="AJ114" s="196"/>
      <c r="AK114" s="196"/>
      <c r="AL114" s="196"/>
      <c r="AM114" s="196"/>
      <c r="AN114" s="196"/>
      <c r="AO114" s="196" t="e">
        <f>+AO179</f>
        <v>#REF!</v>
      </c>
      <c r="AP114" s="196" t="e">
        <f>+IF($F$6=0,AP179,0)</f>
        <v>#REF!</v>
      </c>
      <c r="AQ114" s="196" t="e">
        <f>+IF($F$6=0,AQ179,IF($F$6=30,AQ179,0))</f>
        <v>#REF!</v>
      </c>
      <c r="AR114" s="196" t="e">
        <f>+IF($F$6=0,AR179,IF($F$6=30,0,AR179))</f>
        <v>#REF!</v>
      </c>
      <c r="AS114" s="196" t="e">
        <f>+IF($F$6=0,AS179,IF($F$6=30,AS179,0))</f>
        <v>#REF!</v>
      </c>
      <c r="AT114" s="196" t="e">
        <f>+IF($F$6=0,AT179,0)</f>
        <v>#REF!</v>
      </c>
      <c r="AU114" s="196" t="e">
        <f>+AU179</f>
        <v>#REF!</v>
      </c>
      <c r="AV114" s="196" t="e">
        <f>+IF($F$6=0,AV179,0)</f>
        <v>#REF!</v>
      </c>
      <c r="AW114" s="196" t="e">
        <f>+IF($F$6=0,AW179,IF($F$6=30,AW179,0))</f>
        <v>#REF!</v>
      </c>
      <c r="AX114" s="196" t="e">
        <f>+IF($F$6=0,AX179,IF($F$6=30,0,AX179))</f>
        <v>#REF!</v>
      </c>
      <c r="AY114" s="196" t="e">
        <f>+IF($F$6=0,AY179,IF($F$6=30,AY179,0))</f>
        <v>#REF!</v>
      </c>
      <c r="AZ114" s="196" t="e">
        <f>+IF($F$6=0,AZ179,0)</f>
        <v>#REF!</v>
      </c>
      <c r="BA114" s="196" t="e">
        <f>+BA179</f>
        <v>#REF!</v>
      </c>
      <c r="BB114" s="196" t="e">
        <f>+IF($F$6=0,BB179,0)</f>
        <v>#REF!</v>
      </c>
      <c r="BC114" s="196" t="e">
        <f>+IF($F$6=0,BC179,IF($F$6=30,BC179,0))</f>
        <v>#REF!</v>
      </c>
      <c r="BD114" s="196" t="e">
        <f>+IF($F$6=0,BD179,IF($F$6=30,0,BD179))</f>
        <v>#REF!</v>
      </c>
      <c r="BE114" s="196" t="e">
        <f>+IF($F$6=0,BE179,IF($F$6=30,BE179,0))</f>
        <v>#REF!</v>
      </c>
      <c r="BF114" s="196" t="e">
        <f>+IF($F$6=0,BF179,0)</f>
        <v>#REF!</v>
      </c>
      <c r="BG114" s="196" t="e">
        <f>+BG179</f>
        <v>#REF!</v>
      </c>
      <c r="BH114" s="196" t="e">
        <f>+IF($F$6=0,BH179,0)</f>
        <v>#REF!</v>
      </c>
      <c r="BI114" s="196" t="e">
        <f>+IF($F$6=0,BI179,IF($F$6=30,BI179,0))</f>
        <v>#REF!</v>
      </c>
      <c r="BJ114" s="196" t="e">
        <f>+IF($F$6=0,BJ179,IF($F$6=30,0,BJ179))</f>
        <v>#REF!</v>
      </c>
      <c r="BK114" s="196" t="e">
        <f>+IF($F$6=0,BK179,IF($F$6=30,BK179,0))</f>
        <v>#REF!</v>
      </c>
      <c r="BL114" s="196" t="e">
        <f>+IF($F$6=0,BL179,0)</f>
        <v>#REF!</v>
      </c>
      <c r="BM114" s="196" t="e">
        <f>+BM179</f>
        <v>#REF!</v>
      </c>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row>
    <row r="115" spans="1:85" ht="15.75" customHeight="1" x14ac:dyDescent="0.3">
      <c r="A115" s="76"/>
      <c r="B115" s="76"/>
      <c r="C115" s="76"/>
      <c r="D115" s="76"/>
      <c r="E115" s="239">
        <f t="shared" si="68"/>
        <v>44582</v>
      </c>
      <c r="F115" s="196"/>
      <c r="G115" s="76"/>
      <c r="H115" s="76"/>
      <c r="I115" s="76"/>
      <c r="J115" s="76"/>
      <c r="K115" s="196"/>
      <c r="L115" s="76"/>
      <c r="M115" s="196"/>
      <c r="N115" s="76"/>
      <c r="O115" s="76"/>
      <c r="P115" s="76"/>
      <c r="Q115" s="76"/>
      <c r="R115" s="76"/>
      <c r="S115" s="76"/>
      <c r="T115" s="76"/>
      <c r="U115" s="76"/>
      <c r="V115" s="76"/>
      <c r="W115" s="76"/>
      <c r="X115" s="76"/>
      <c r="Y115" s="196"/>
      <c r="Z115" s="196"/>
      <c r="AA115" s="196"/>
      <c r="AB115" s="196"/>
      <c r="AC115" s="196"/>
      <c r="AD115" s="196"/>
      <c r="AE115" s="196"/>
      <c r="AF115" s="196"/>
      <c r="AG115" s="196"/>
      <c r="AH115" s="196"/>
      <c r="AI115" s="196"/>
      <c r="AJ115" s="196"/>
      <c r="AK115" s="196"/>
      <c r="AL115" s="196"/>
      <c r="AM115" s="196"/>
      <c r="AN115" s="196"/>
      <c r="AO115" s="196"/>
      <c r="AP115" s="196" t="e">
        <f>+AP180</f>
        <v>#REF!</v>
      </c>
      <c r="AQ115" s="196" t="e">
        <f>+IF($F$6=0,AQ180,0)</f>
        <v>#REF!</v>
      </c>
      <c r="AR115" s="196" t="e">
        <f>+IF($F$6=0,AR180,IF($F$6=30,AR180,0))</f>
        <v>#REF!</v>
      </c>
      <c r="AS115" s="196" t="e">
        <f>+IF($F$6=0,AS180,IF($F$6=30,0,AS180))</f>
        <v>#REF!</v>
      </c>
      <c r="AT115" s="196" t="e">
        <f>+IF($F$6=0,AT180,IF($F$6=30,AT180,0))</f>
        <v>#REF!</v>
      </c>
      <c r="AU115" s="196" t="e">
        <f>+IF($F$6=0,AU180,0)</f>
        <v>#REF!</v>
      </c>
      <c r="AV115" s="196" t="e">
        <f>+AV180</f>
        <v>#REF!</v>
      </c>
      <c r="AW115" s="196" t="e">
        <f>+IF($F$6=0,AW180,0)</f>
        <v>#REF!</v>
      </c>
      <c r="AX115" s="196" t="e">
        <f>+IF($F$6=0,AX180,IF($F$6=30,AX180,0))</f>
        <v>#REF!</v>
      </c>
      <c r="AY115" s="196" t="e">
        <f>+IF($F$6=0,AY180,IF($F$6=30,0,AY180))</f>
        <v>#REF!</v>
      </c>
      <c r="AZ115" s="196" t="e">
        <f>+IF($F$6=0,AZ180,IF($F$6=30,AZ180,0))</f>
        <v>#REF!</v>
      </c>
      <c r="BA115" s="196" t="e">
        <f>+IF($F$6=0,BA180,0)</f>
        <v>#REF!</v>
      </c>
      <c r="BB115" s="196" t="e">
        <f>+BB180</f>
        <v>#REF!</v>
      </c>
      <c r="BC115" s="196" t="e">
        <f>+IF($F$6=0,BC180,0)</f>
        <v>#REF!</v>
      </c>
      <c r="BD115" s="196" t="e">
        <f>+IF($F$6=0,BD180,IF($F$6=30,BD180,0))</f>
        <v>#REF!</v>
      </c>
      <c r="BE115" s="196" t="e">
        <f>+IF($F$6=0,BE180,IF($F$6=30,0,BE180))</f>
        <v>#REF!</v>
      </c>
      <c r="BF115" s="196" t="e">
        <f>+IF($F$6=0,BF180,IF($F$6=30,BF180,0))</f>
        <v>#REF!</v>
      </c>
      <c r="BG115" s="196" t="e">
        <f>+IF($F$6=0,BG180,0)</f>
        <v>#REF!</v>
      </c>
      <c r="BH115" s="196" t="e">
        <f>+BH180</f>
        <v>#REF!</v>
      </c>
      <c r="BI115" s="196" t="e">
        <f>+IF($F$6=0,BI180,0)</f>
        <v>#REF!</v>
      </c>
      <c r="BJ115" s="196" t="e">
        <f>+IF($F$6=0,BJ180,IF($F$6=30,BJ180,0))</f>
        <v>#REF!</v>
      </c>
      <c r="BK115" s="196" t="e">
        <f>+IF($F$6=0,BK180,IF($F$6=30,0,BK180))</f>
        <v>#REF!</v>
      </c>
      <c r="BL115" s="196" t="e">
        <f>+IF($F$6=0,BL180,IF($F$6=30,BL180,0))</f>
        <v>#REF!</v>
      </c>
      <c r="BM115" s="196" t="e">
        <f>+IF($F$6=0,BM180,0)</f>
        <v>#REF!</v>
      </c>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row>
    <row r="116" spans="1:85" ht="15.75" customHeight="1" x14ac:dyDescent="0.3">
      <c r="A116" s="76"/>
      <c r="B116" s="76"/>
      <c r="C116" s="76"/>
      <c r="D116" s="76"/>
      <c r="E116" s="239">
        <f t="shared" si="68"/>
        <v>44613</v>
      </c>
      <c r="F116" s="196"/>
      <c r="G116" s="76"/>
      <c r="H116" s="76"/>
      <c r="I116" s="76"/>
      <c r="J116" s="76"/>
      <c r="K116" s="196"/>
      <c r="L116" s="76"/>
      <c r="M116" s="196"/>
      <c r="N116" s="76"/>
      <c r="O116" s="76"/>
      <c r="P116" s="76"/>
      <c r="Q116" s="76"/>
      <c r="R116" s="76"/>
      <c r="S116" s="76"/>
      <c r="T116" s="76"/>
      <c r="U116" s="76"/>
      <c r="V116" s="76"/>
      <c r="W116" s="76"/>
      <c r="X116" s="76"/>
      <c r="Y116" s="196"/>
      <c r="Z116" s="196"/>
      <c r="AA116" s="196"/>
      <c r="AB116" s="196"/>
      <c r="AC116" s="196"/>
      <c r="AD116" s="196"/>
      <c r="AE116" s="196"/>
      <c r="AF116" s="196"/>
      <c r="AG116" s="196"/>
      <c r="AH116" s="196"/>
      <c r="AI116" s="196"/>
      <c r="AJ116" s="196"/>
      <c r="AK116" s="196"/>
      <c r="AL116" s="196"/>
      <c r="AM116" s="196"/>
      <c r="AN116" s="196"/>
      <c r="AO116" s="196"/>
      <c r="AP116" s="196"/>
      <c r="AQ116" s="196" t="e">
        <f>+AQ181</f>
        <v>#REF!</v>
      </c>
      <c r="AR116" s="196" t="e">
        <f>+IF($F$6=0,AR181,0)</f>
        <v>#REF!</v>
      </c>
      <c r="AS116" s="196" t="e">
        <f>+IF($F$6=0,AS181,IF($F$6=30,AS181,0))</f>
        <v>#REF!</v>
      </c>
      <c r="AT116" s="196" t="e">
        <f>+IF($F$6=0,AT181,IF($F$6=30,0,AT181))</f>
        <v>#REF!</v>
      </c>
      <c r="AU116" s="196" t="e">
        <f>+IF($F$6=0,AU181,IF($F$6=30,AU181,0))</f>
        <v>#REF!</v>
      </c>
      <c r="AV116" s="196" t="e">
        <f>+IF($F$6=0,AV181,0)</f>
        <v>#REF!</v>
      </c>
      <c r="AW116" s="196" t="e">
        <f>+AW181</f>
        <v>#REF!</v>
      </c>
      <c r="AX116" s="196" t="e">
        <f>+IF($F$6=0,AX181,0)</f>
        <v>#REF!</v>
      </c>
      <c r="AY116" s="196" t="e">
        <f>+IF($F$6=0,AY181,IF($F$6=30,AY181,0))</f>
        <v>#REF!</v>
      </c>
      <c r="AZ116" s="196" t="e">
        <f>+IF($F$6=0,AZ181,IF($F$6=30,0,AZ181))</f>
        <v>#REF!</v>
      </c>
      <c r="BA116" s="196" t="e">
        <f>+IF($F$6=0,BA181,IF($F$6=30,BA181,0))</f>
        <v>#REF!</v>
      </c>
      <c r="BB116" s="196" t="e">
        <f>+IF($F$6=0,BB181,0)</f>
        <v>#REF!</v>
      </c>
      <c r="BC116" s="196" t="e">
        <f>+BC181</f>
        <v>#REF!</v>
      </c>
      <c r="BD116" s="196" t="e">
        <f>+IF($F$6=0,BD181,0)</f>
        <v>#REF!</v>
      </c>
      <c r="BE116" s="196" t="e">
        <f>+IF($F$6=0,BE181,IF($F$6=30,BE181,0))</f>
        <v>#REF!</v>
      </c>
      <c r="BF116" s="196" t="e">
        <f>+IF($F$6=0,BF181,IF($F$6=30,0,BF181))</f>
        <v>#REF!</v>
      </c>
      <c r="BG116" s="196" t="e">
        <f>+IF($F$6=0,BG181,IF($F$6=30,BG181,0))</f>
        <v>#REF!</v>
      </c>
      <c r="BH116" s="196" t="e">
        <f>+IF($F$6=0,BH181,0)</f>
        <v>#REF!</v>
      </c>
      <c r="BI116" s="196" t="e">
        <f>+BI181</f>
        <v>#REF!</v>
      </c>
      <c r="BJ116" s="196" t="e">
        <f>+IF($F$6=0,BJ181,0)</f>
        <v>#REF!</v>
      </c>
      <c r="BK116" s="196" t="e">
        <f>+IF($F$6=0,BK181,IF($F$6=30,BK181,0))</f>
        <v>#REF!</v>
      </c>
      <c r="BL116" s="196" t="e">
        <f>+IF($F$6=0,BL181,IF($F$6=30,0,BL181))</f>
        <v>#REF!</v>
      </c>
      <c r="BM116" s="196" t="e">
        <f>+IF($F$6=0,BM181,IF($F$6=30,BM181,0))</f>
        <v>#REF!</v>
      </c>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row>
    <row r="117" spans="1:85" ht="15.75" customHeight="1" x14ac:dyDescent="0.3">
      <c r="A117" s="76"/>
      <c r="B117" s="76"/>
      <c r="C117" s="76"/>
      <c r="D117" s="76"/>
      <c r="E117" s="239">
        <f t="shared" si="68"/>
        <v>44644</v>
      </c>
      <c r="F117" s="196"/>
      <c r="G117" s="76"/>
      <c r="H117" s="76"/>
      <c r="I117" s="76"/>
      <c r="J117" s="76"/>
      <c r="K117" s="196"/>
      <c r="L117" s="76"/>
      <c r="M117" s="196"/>
      <c r="N117" s="76"/>
      <c r="O117" s="76"/>
      <c r="P117" s="76"/>
      <c r="Q117" s="76"/>
      <c r="R117" s="76"/>
      <c r="S117" s="76"/>
      <c r="T117" s="76"/>
      <c r="U117" s="76"/>
      <c r="V117" s="76"/>
      <c r="W117" s="76"/>
      <c r="X117" s="7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t="e">
        <f>+AR182</f>
        <v>#REF!</v>
      </c>
      <c r="AS117" s="196" t="e">
        <f>+IF($F$6=0,AS182,0)</f>
        <v>#REF!</v>
      </c>
      <c r="AT117" s="196" t="e">
        <f>+IF($F$6=0,AT182,IF($F$6=30,AT182,0))</f>
        <v>#REF!</v>
      </c>
      <c r="AU117" s="196" t="e">
        <f>+IF($F$6=0,AU182,IF($F$6=30,0,AU182))</f>
        <v>#REF!</v>
      </c>
      <c r="AV117" s="196" t="e">
        <f>+IF($F$6=0,AV182,IF($F$6=30,AV182,0))</f>
        <v>#REF!</v>
      </c>
      <c r="AW117" s="196" t="e">
        <f>+IF($F$6=0,AW182,0)</f>
        <v>#REF!</v>
      </c>
      <c r="AX117" s="196" t="e">
        <f>+AX182</f>
        <v>#REF!</v>
      </c>
      <c r="AY117" s="196" t="e">
        <f>+IF($F$6=0,AY182,0)</f>
        <v>#REF!</v>
      </c>
      <c r="AZ117" s="196" t="e">
        <f>+IF($F$6=0,AZ182,IF($F$6=30,AZ182,0))</f>
        <v>#REF!</v>
      </c>
      <c r="BA117" s="196" t="e">
        <f>+IF($F$6=0,BA182,IF($F$6=30,0,BA182))</f>
        <v>#REF!</v>
      </c>
      <c r="BB117" s="196" t="e">
        <f>+IF($F$6=0,BB182,IF($F$6=30,BB182,0))</f>
        <v>#REF!</v>
      </c>
      <c r="BC117" s="196" t="e">
        <f>+IF($F$6=0,BC182,0)</f>
        <v>#REF!</v>
      </c>
      <c r="BD117" s="196" t="e">
        <f>+BD182</f>
        <v>#REF!</v>
      </c>
      <c r="BE117" s="196" t="e">
        <f>+IF($F$6=0,BE182,0)</f>
        <v>#REF!</v>
      </c>
      <c r="BF117" s="196" t="e">
        <f>+IF($F$6=0,BF182,IF($F$6=30,BF182,0))</f>
        <v>#REF!</v>
      </c>
      <c r="BG117" s="196" t="e">
        <f>+IF($F$6=0,BG182,IF($F$6=30,0,BG182))</f>
        <v>#REF!</v>
      </c>
      <c r="BH117" s="196" t="e">
        <f>+IF($F$6=0,BH182,IF($F$6=30,BH182,0))</f>
        <v>#REF!</v>
      </c>
      <c r="BI117" s="196" t="e">
        <f>+IF($F$6=0,BI182,0)</f>
        <v>#REF!</v>
      </c>
      <c r="BJ117" s="196" t="e">
        <f>+BJ182</f>
        <v>#REF!</v>
      </c>
      <c r="BK117" s="196" t="e">
        <f>+IF($F$6=0,BK182,0)</f>
        <v>#REF!</v>
      </c>
      <c r="BL117" s="196" t="e">
        <f>+IF($F$6=0,BL182,IF($F$6=30,BL182,0))</f>
        <v>#REF!</v>
      </c>
      <c r="BM117" s="196" t="e">
        <f>+IF($F$6=0,BM182,IF($F$6=30,0,BM182))</f>
        <v>#REF!</v>
      </c>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row>
    <row r="118" spans="1:85" ht="15.75" customHeight="1" x14ac:dyDescent="0.3">
      <c r="A118" s="76"/>
      <c r="B118" s="76"/>
      <c r="C118" s="76"/>
      <c r="D118" s="76"/>
      <c r="E118" s="239">
        <f t="shared" si="68"/>
        <v>44675</v>
      </c>
      <c r="F118" s="196"/>
      <c r="G118" s="76"/>
      <c r="H118" s="76"/>
      <c r="I118" s="76"/>
      <c r="J118" s="76"/>
      <c r="K118" s="196"/>
      <c r="L118" s="76"/>
      <c r="M118" s="196"/>
      <c r="N118" s="76"/>
      <c r="O118" s="76"/>
      <c r="P118" s="76"/>
      <c r="Q118" s="76"/>
      <c r="R118" s="76"/>
      <c r="S118" s="76"/>
      <c r="T118" s="76"/>
      <c r="U118" s="76"/>
      <c r="V118" s="76"/>
      <c r="W118" s="76"/>
      <c r="X118" s="7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t="e">
        <f>+AS183</f>
        <v>#REF!</v>
      </c>
      <c r="AT118" s="196" t="e">
        <f>+IF($F$6=0,AT183,0)</f>
        <v>#REF!</v>
      </c>
      <c r="AU118" s="196" t="e">
        <f>+IF($F$6=0,AU183,IF($F$6=30,AU183,0))</f>
        <v>#REF!</v>
      </c>
      <c r="AV118" s="196" t="e">
        <f>+IF($F$6=0,AV183,IF($F$6=30,0,AV183))</f>
        <v>#REF!</v>
      </c>
      <c r="AW118" s="196" t="e">
        <f>+IF($F$6=0,AW183,IF($F$6=30,AW183,0))</f>
        <v>#REF!</v>
      </c>
      <c r="AX118" s="196" t="e">
        <f>+IF($F$6=0,AX183,0)</f>
        <v>#REF!</v>
      </c>
      <c r="AY118" s="196" t="e">
        <f>+AY183</f>
        <v>#REF!</v>
      </c>
      <c r="AZ118" s="196" t="e">
        <f>+IF($F$6=0,AZ183,0)</f>
        <v>#REF!</v>
      </c>
      <c r="BA118" s="196" t="e">
        <f>+IF($F$6=0,BA183,IF($F$6=30,BA183,0))</f>
        <v>#REF!</v>
      </c>
      <c r="BB118" s="196" t="e">
        <f>+IF($F$6=0,BB183,IF($F$6=30,0,BB183))</f>
        <v>#REF!</v>
      </c>
      <c r="BC118" s="196" t="e">
        <f>+IF($F$6=0,BC183,IF($F$6=30,BC183,0))</f>
        <v>#REF!</v>
      </c>
      <c r="BD118" s="196" t="e">
        <f>+IF($F$6=0,BD183,0)</f>
        <v>#REF!</v>
      </c>
      <c r="BE118" s="196" t="e">
        <f>+BE183</f>
        <v>#REF!</v>
      </c>
      <c r="BF118" s="196" t="e">
        <f>+IF($F$6=0,BF183,0)</f>
        <v>#REF!</v>
      </c>
      <c r="BG118" s="196" t="e">
        <f>+IF($F$6=0,BG183,IF($F$6=30,BG183,0))</f>
        <v>#REF!</v>
      </c>
      <c r="BH118" s="196" t="e">
        <f>+IF($F$6=0,BH183,IF($F$6=30,0,BH183))</f>
        <v>#REF!</v>
      </c>
      <c r="BI118" s="196" t="e">
        <f>+IF($F$6=0,BI183,IF($F$6=30,BI183,0))</f>
        <v>#REF!</v>
      </c>
      <c r="BJ118" s="196" t="e">
        <f>+IF($F$6=0,BJ183,0)</f>
        <v>#REF!</v>
      </c>
      <c r="BK118" s="196" t="e">
        <f>+BK183</f>
        <v>#REF!</v>
      </c>
      <c r="BL118" s="196" t="e">
        <f>+IF($F$6=0,BL183,0)</f>
        <v>#REF!</v>
      </c>
      <c r="BM118" s="196" t="e">
        <f>+IF($F$6=0,BM183,IF($F$6=30,BM183,0))</f>
        <v>#REF!</v>
      </c>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row>
    <row r="119" spans="1:85" ht="15.75" customHeight="1" x14ac:dyDescent="0.3">
      <c r="A119" s="76"/>
      <c r="B119" s="76"/>
      <c r="C119" s="76"/>
      <c r="D119" s="76"/>
      <c r="E119" s="239">
        <f t="shared" si="68"/>
        <v>44706</v>
      </c>
      <c r="F119" s="196"/>
      <c r="G119" s="76"/>
      <c r="H119" s="76"/>
      <c r="I119" s="76"/>
      <c r="J119" s="76"/>
      <c r="K119" s="196"/>
      <c r="L119" s="76"/>
      <c r="M119" s="196"/>
      <c r="N119" s="76"/>
      <c r="O119" s="76"/>
      <c r="P119" s="76"/>
      <c r="Q119" s="76"/>
      <c r="R119" s="76"/>
      <c r="S119" s="76"/>
      <c r="T119" s="76"/>
      <c r="U119" s="76"/>
      <c r="V119" s="76"/>
      <c r="W119" s="76"/>
      <c r="X119" s="7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t="e">
        <f>+AT184</f>
        <v>#REF!</v>
      </c>
      <c r="AU119" s="196" t="e">
        <f>+IF($F$6=0,AU184,0)</f>
        <v>#REF!</v>
      </c>
      <c r="AV119" s="196" t="e">
        <f>+IF($F$6=0,AV184,IF($F$6=30,AV184,0))</f>
        <v>#REF!</v>
      </c>
      <c r="AW119" s="196" t="e">
        <f>+IF($F$6=0,AW184,IF($F$6=30,0,AW184))</f>
        <v>#REF!</v>
      </c>
      <c r="AX119" s="196" t="e">
        <f>+IF($F$6=0,AX184,IF($F$6=30,AX184,0))</f>
        <v>#REF!</v>
      </c>
      <c r="AY119" s="196" t="e">
        <f>+IF($F$6=0,AY184,0)</f>
        <v>#REF!</v>
      </c>
      <c r="AZ119" s="196" t="e">
        <f>+AZ184</f>
        <v>#REF!</v>
      </c>
      <c r="BA119" s="196" t="e">
        <f>+IF($F$6=0,BA184,0)</f>
        <v>#REF!</v>
      </c>
      <c r="BB119" s="196" t="e">
        <f>+IF($F$6=0,BB184,IF($F$6=30,BB184,0))</f>
        <v>#REF!</v>
      </c>
      <c r="BC119" s="196" t="e">
        <f>+IF($F$6=0,BC184,IF($F$6=30,0,BC184))</f>
        <v>#REF!</v>
      </c>
      <c r="BD119" s="196" t="e">
        <f>+IF($F$6=0,BD184,IF($F$6=30,BD184,0))</f>
        <v>#REF!</v>
      </c>
      <c r="BE119" s="196" t="e">
        <f>+IF($F$6=0,BE184,0)</f>
        <v>#REF!</v>
      </c>
      <c r="BF119" s="196" t="e">
        <f>+BF184</f>
        <v>#REF!</v>
      </c>
      <c r="BG119" s="196" t="e">
        <f>+IF($F$6=0,BG184,0)</f>
        <v>#REF!</v>
      </c>
      <c r="BH119" s="196" t="e">
        <f>+IF($F$6=0,BH184,IF($F$6=30,BH184,0))</f>
        <v>#REF!</v>
      </c>
      <c r="BI119" s="196" t="e">
        <f>+IF($F$6=0,BI184,IF($F$6=30,0,BI184))</f>
        <v>#REF!</v>
      </c>
      <c r="BJ119" s="196" t="e">
        <f>+IF($F$6=0,BJ184,IF($F$6=30,BJ184,0))</f>
        <v>#REF!</v>
      </c>
      <c r="BK119" s="196" t="e">
        <f>+IF($F$6=0,BK184,0)</f>
        <v>#REF!</v>
      </c>
      <c r="BL119" s="196" t="e">
        <f>+BL184</f>
        <v>#REF!</v>
      </c>
      <c r="BM119" s="196" t="e">
        <f>+IF($F$6=0,BM184,0)</f>
        <v>#REF!</v>
      </c>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row>
    <row r="120" spans="1:85" ht="15.75" customHeight="1" x14ac:dyDescent="0.3">
      <c r="A120" s="76"/>
      <c r="B120" s="76"/>
      <c r="C120" s="76"/>
      <c r="D120" s="76"/>
      <c r="E120" s="239">
        <f t="shared" si="68"/>
        <v>44737</v>
      </c>
      <c r="F120" s="196"/>
      <c r="G120" s="76"/>
      <c r="H120" s="76"/>
      <c r="I120" s="76"/>
      <c r="J120" s="76"/>
      <c r="K120" s="196"/>
      <c r="L120" s="76"/>
      <c r="M120" s="196"/>
      <c r="N120" s="76"/>
      <c r="O120" s="76"/>
      <c r="P120" s="76"/>
      <c r="Q120" s="76"/>
      <c r="R120" s="76"/>
      <c r="S120" s="76"/>
      <c r="T120" s="76"/>
      <c r="U120" s="76"/>
      <c r="V120" s="76"/>
      <c r="W120" s="76"/>
      <c r="X120" s="7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t="e">
        <f>+AU185</f>
        <v>#REF!</v>
      </c>
      <c r="AV120" s="196" t="e">
        <f>+IF($F$6=0,AV185,0)</f>
        <v>#REF!</v>
      </c>
      <c r="AW120" s="196" t="e">
        <f>+IF($F$6=0,AW185,IF($F$6=30,AW185,0))</f>
        <v>#REF!</v>
      </c>
      <c r="AX120" s="196" t="e">
        <f>+IF($F$6=0,AX185,IF($F$6=30,0,AX185))</f>
        <v>#REF!</v>
      </c>
      <c r="AY120" s="196" t="e">
        <f>+IF($F$6=0,AY185,IF($F$6=30,AY185,0))</f>
        <v>#REF!</v>
      </c>
      <c r="AZ120" s="196" t="e">
        <f>+IF($F$6=0,AZ185,0)</f>
        <v>#REF!</v>
      </c>
      <c r="BA120" s="196" t="e">
        <f>+BA185</f>
        <v>#REF!</v>
      </c>
      <c r="BB120" s="196" t="e">
        <f>+IF($F$6=0,BB185,0)</f>
        <v>#REF!</v>
      </c>
      <c r="BC120" s="196" t="e">
        <f>+IF($F$6=0,BC185,IF($F$6=30,BC185,0))</f>
        <v>#REF!</v>
      </c>
      <c r="BD120" s="196" t="e">
        <f>+IF($F$6=0,BD185,IF($F$6=30,0,BD185))</f>
        <v>#REF!</v>
      </c>
      <c r="BE120" s="196" t="e">
        <f>+IF($F$6=0,BE185,IF($F$6=30,BE185,0))</f>
        <v>#REF!</v>
      </c>
      <c r="BF120" s="196" t="e">
        <f>+IF($F$6=0,BF185,0)</f>
        <v>#REF!</v>
      </c>
      <c r="BG120" s="196" t="e">
        <f>+BG185</f>
        <v>#REF!</v>
      </c>
      <c r="BH120" s="196" t="e">
        <f>+IF($F$6=0,BH185,0)</f>
        <v>#REF!</v>
      </c>
      <c r="BI120" s="196" t="e">
        <f>+IF($F$6=0,BI185,IF($F$6=30,BI185,0))</f>
        <v>#REF!</v>
      </c>
      <c r="BJ120" s="196" t="e">
        <f>+IF($F$6=0,BJ185,IF($F$6=30,0,BJ185))</f>
        <v>#REF!</v>
      </c>
      <c r="BK120" s="196" t="e">
        <f>+IF($F$6=0,BK185,IF($F$6=30,BK185,0))</f>
        <v>#REF!</v>
      </c>
      <c r="BL120" s="196" t="e">
        <f>+IF($F$6=0,BL185,0)</f>
        <v>#REF!</v>
      </c>
      <c r="BM120" s="196" t="e">
        <f>+BM185</f>
        <v>#REF!</v>
      </c>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row>
    <row r="121" spans="1:85" ht="15.75" customHeight="1" x14ac:dyDescent="0.3">
      <c r="A121" s="76"/>
      <c r="B121" s="76"/>
      <c r="C121" s="76"/>
      <c r="D121" s="76"/>
      <c r="E121" s="239">
        <f t="shared" si="68"/>
        <v>44768</v>
      </c>
      <c r="F121" s="196"/>
      <c r="G121" s="76"/>
      <c r="H121" s="76"/>
      <c r="I121" s="76"/>
      <c r="J121" s="76"/>
      <c r="K121" s="196"/>
      <c r="L121" s="76"/>
      <c r="M121" s="196"/>
      <c r="N121" s="76"/>
      <c r="O121" s="76"/>
      <c r="P121" s="76"/>
      <c r="Q121" s="76"/>
      <c r="R121" s="76"/>
      <c r="S121" s="76"/>
      <c r="T121" s="76"/>
      <c r="U121" s="76"/>
      <c r="V121" s="76"/>
      <c r="W121" s="76"/>
      <c r="X121" s="7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t="e">
        <f>+AV186</f>
        <v>#REF!</v>
      </c>
      <c r="AW121" s="196" t="e">
        <f>+IF($F$6=0,AW186,0)</f>
        <v>#REF!</v>
      </c>
      <c r="AX121" s="196" t="e">
        <f>+IF($F$6=0,AX186,IF($F$6=30,AX186,0))</f>
        <v>#REF!</v>
      </c>
      <c r="AY121" s="196" t="e">
        <f>+IF($F$6=0,AY186,IF($F$6=30,0,AY186))</f>
        <v>#REF!</v>
      </c>
      <c r="AZ121" s="196" t="e">
        <f>+IF($F$6=0,AZ186,IF($F$6=30,AZ186,0))</f>
        <v>#REF!</v>
      </c>
      <c r="BA121" s="196" t="e">
        <f>+IF($F$6=0,BA186,0)</f>
        <v>#REF!</v>
      </c>
      <c r="BB121" s="196" t="e">
        <f>+BB186</f>
        <v>#REF!</v>
      </c>
      <c r="BC121" s="196" t="e">
        <f>+IF($F$6=0,BC186,0)</f>
        <v>#REF!</v>
      </c>
      <c r="BD121" s="196" t="e">
        <f>+IF($F$6=0,BD186,IF($F$6=30,BD186,0))</f>
        <v>#REF!</v>
      </c>
      <c r="BE121" s="196" t="e">
        <f>+IF($F$6=0,BE186,IF($F$6=30,0,BE186))</f>
        <v>#REF!</v>
      </c>
      <c r="BF121" s="196" t="e">
        <f>+IF($F$6=0,BF186,IF($F$6=30,BF186,0))</f>
        <v>#REF!</v>
      </c>
      <c r="BG121" s="196" t="e">
        <f>+IF($F$6=0,BG186,0)</f>
        <v>#REF!</v>
      </c>
      <c r="BH121" s="196" t="e">
        <f>+BH186</f>
        <v>#REF!</v>
      </c>
      <c r="BI121" s="196" t="e">
        <f>+IF($F$6=0,BI186,0)</f>
        <v>#REF!</v>
      </c>
      <c r="BJ121" s="196" t="e">
        <f>+IF($F$6=0,BJ186,IF($F$6=30,BJ186,0))</f>
        <v>#REF!</v>
      </c>
      <c r="BK121" s="196" t="e">
        <f>+IF($F$6=0,BK186,IF($F$6=30,0,BK186))</f>
        <v>#REF!</v>
      </c>
      <c r="BL121" s="196" t="e">
        <f>+IF($F$6=0,BL186,IF($F$6=30,BL186,0))</f>
        <v>#REF!</v>
      </c>
      <c r="BM121" s="196" t="e">
        <f>+IF($F$6=0,BM186,0)</f>
        <v>#REF!</v>
      </c>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row>
    <row r="122" spans="1:85" ht="15.75" customHeight="1" x14ac:dyDescent="0.3">
      <c r="A122" s="76"/>
      <c r="B122" s="76"/>
      <c r="C122" s="76"/>
      <c r="D122" s="76"/>
      <c r="E122" s="239">
        <f t="shared" si="68"/>
        <v>44799</v>
      </c>
      <c r="F122" s="196"/>
      <c r="G122" s="76"/>
      <c r="H122" s="76"/>
      <c r="I122" s="76"/>
      <c r="J122" s="76"/>
      <c r="K122" s="196"/>
      <c r="L122" s="76"/>
      <c r="M122" s="196"/>
      <c r="N122" s="76"/>
      <c r="O122" s="76"/>
      <c r="P122" s="76"/>
      <c r="Q122" s="76"/>
      <c r="R122" s="76"/>
      <c r="S122" s="76"/>
      <c r="T122" s="76"/>
      <c r="U122" s="76"/>
      <c r="V122" s="76"/>
      <c r="W122" s="76"/>
      <c r="X122" s="7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t="e">
        <f>+AW187</f>
        <v>#REF!</v>
      </c>
      <c r="AX122" s="196" t="e">
        <f>+IF($F$6=0,AX187,0)</f>
        <v>#REF!</v>
      </c>
      <c r="AY122" s="196" t="e">
        <f>+IF($F$6=0,AY187,IF($F$6=30,AY187,0))</f>
        <v>#REF!</v>
      </c>
      <c r="AZ122" s="196" t="e">
        <f>+IF($F$6=0,AZ187,IF($F$6=30,0,AZ187))</f>
        <v>#REF!</v>
      </c>
      <c r="BA122" s="196" t="e">
        <f>+IF($F$6=0,BA187,IF($F$6=30,BA187,0))</f>
        <v>#REF!</v>
      </c>
      <c r="BB122" s="196" t="e">
        <f>+IF($F$6=0,BB187,0)</f>
        <v>#REF!</v>
      </c>
      <c r="BC122" s="196" t="e">
        <f>+BC187</f>
        <v>#REF!</v>
      </c>
      <c r="BD122" s="196" t="e">
        <f>+IF($F$6=0,BD187,0)</f>
        <v>#REF!</v>
      </c>
      <c r="BE122" s="196" t="e">
        <f>+IF($F$6=0,BE187,IF($F$6=30,BE187,0))</f>
        <v>#REF!</v>
      </c>
      <c r="BF122" s="196" t="e">
        <f>+IF($F$6=0,BF187,IF($F$6=30,0,BF187))</f>
        <v>#REF!</v>
      </c>
      <c r="BG122" s="196" t="e">
        <f>+IF($F$6=0,BG187,IF($F$6=30,BG187,0))</f>
        <v>#REF!</v>
      </c>
      <c r="BH122" s="196" t="e">
        <f>+IF($F$6=0,BH187,0)</f>
        <v>#REF!</v>
      </c>
      <c r="BI122" s="196" t="e">
        <f>+BI187</f>
        <v>#REF!</v>
      </c>
      <c r="BJ122" s="196" t="e">
        <f>+IF($F$6=0,BJ187,0)</f>
        <v>#REF!</v>
      </c>
      <c r="BK122" s="196" t="e">
        <f>+IF($F$6=0,BK187,IF($F$6=30,BK187,0))</f>
        <v>#REF!</v>
      </c>
      <c r="BL122" s="196" t="e">
        <f>+IF($F$6=0,BL187,IF($F$6=30,0,BL187))</f>
        <v>#REF!</v>
      </c>
      <c r="BM122" s="196" t="e">
        <f>+IF($F$6=0,BM187,IF($F$6=30,BM187,0))</f>
        <v>#REF!</v>
      </c>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row>
    <row r="123" spans="1:85" ht="15.75" customHeight="1" x14ac:dyDescent="0.3">
      <c r="A123" s="76"/>
      <c r="B123" s="76"/>
      <c r="C123" s="76"/>
      <c r="D123" s="76"/>
      <c r="E123" s="239">
        <f t="shared" si="68"/>
        <v>44830</v>
      </c>
      <c r="F123" s="196"/>
      <c r="G123" s="76"/>
      <c r="H123" s="76"/>
      <c r="I123" s="76"/>
      <c r="J123" s="76"/>
      <c r="K123" s="196"/>
      <c r="L123" s="76"/>
      <c r="M123" s="196"/>
      <c r="N123" s="76"/>
      <c r="O123" s="76"/>
      <c r="P123" s="76"/>
      <c r="Q123" s="76"/>
      <c r="R123" s="76"/>
      <c r="S123" s="76"/>
      <c r="T123" s="76"/>
      <c r="U123" s="76"/>
      <c r="V123" s="76"/>
      <c r="W123" s="76"/>
      <c r="X123" s="7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t="e">
        <f>+AX188</f>
        <v>#REF!</v>
      </c>
      <c r="AY123" s="196" t="e">
        <f>+IF($F$6=0,AY188,0)</f>
        <v>#REF!</v>
      </c>
      <c r="AZ123" s="196" t="e">
        <f>+IF($F$6=0,AZ188,IF($F$6=30,AZ188,0))</f>
        <v>#REF!</v>
      </c>
      <c r="BA123" s="196" t="e">
        <f>+IF($F$6=0,BA188,IF($F$6=30,0,BA188))</f>
        <v>#REF!</v>
      </c>
      <c r="BB123" s="196" t="e">
        <f>+IF($F$6=0,BB188,IF($F$6=30,BB188,0))</f>
        <v>#REF!</v>
      </c>
      <c r="BC123" s="196" t="e">
        <f>+IF($F$6=0,BC188,0)</f>
        <v>#REF!</v>
      </c>
      <c r="BD123" s="196" t="e">
        <f>+BD188</f>
        <v>#REF!</v>
      </c>
      <c r="BE123" s="196" t="e">
        <f>+IF($F$6=0,BE188,0)</f>
        <v>#REF!</v>
      </c>
      <c r="BF123" s="196" t="e">
        <f>+IF($F$6=0,BF188,IF($F$6=30,BF188,0))</f>
        <v>#REF!</v>
      </c>
      <c r="BG123" s="196" t="e">
        <f>+IF($F$6=0,BG188,IF($F$6=30,0,BG188))</f>
        <v>#REF!</v>
      </c>
      <c r="BH123" s="196" t="e">
        <f>+IF($F$6=0,BH188,IF($F$6=30,BH188,0))</f>
        <v>#REF!</v>
      </c>
      <c r="BI123" s="196" t="e">
        <f>+IF($F$6=0,BI188,0)</f>
        <v>#REF!</v>
      </c>
      <c r="BJ123" s="196" t="e">
        <f>+BJ188</f>
        <v>#REF!</v>
      </c>
      <c r="BK123" s="196" t="e">
        <f>+IF($F$6=0,BK188,0)</f>
        <v>#REF!</v>
      </c>
      <c r="BL123" s="196" t="e">
        <f>+IF($F$6=0,BL188,IF($F$6=30,BL188,0))</f>
        <v>#REF!</v>
      </c>
      <c r="BM123" s="196" t="e">
        <f>+IF($F$6=0,BM188,IF($F$6=30,0,BM188))</f>
        <v>#REF!</v>
      </c>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row>
    <row r="124" spans="1:85" ht="15.75" customHeight="1" x14ac:dyDescent="0.3">
      <c r="A124" s="76"/>
      <c r="B124" s="76"/>
      <c r="C124" s="76"/>
      <c r="D124" s="76"/>
      <c r="E124" s="239">
        <f t="shared" si="68"/>
        <v>44861</v>
      </c>
      <c r="F124" s="196"/>
      <c r="G124" s="76"/>
      <c r="H124" s="76"/>
      <c r="I124" s="76"/>
      <c r="J124" s="76"/>
      <c r="K124" s="196"/>
      <c r="L124" s="76"/>
      <c r="M124" s="196"/>
      <c r="N124" s="76"/>
      <c r="O124" s="76"/>
      <c r="P124" s="76"/>
      <c r="Q124" s="76"/>
      <c r="R124" s="76"/>
      <c r="S124" s="76"/>
      <c r="T124" s="76"/>
      <c r="U124" s="76"/>
      <c r="V124" s="76"/>
      <c r="W124" s="76"/>
      <c r="X124" s="7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t="e">
        <f>+AY189</f>
        <v>#REF!</v>
      </c>
      <c r="AZ124" s="196" t="e">
        <f>+IF($F$6=0,AZ189,0)</f>
        <v>#REF!</v>
      </c>
      <c r="BA124" s="196" t="e">
        <f>+IF($F$6=0,BA189,IF($F$6=30,BA189,0))</f>
        <v>#REF!</v>
      </c>
      <c r="BB124" s="196" t="e">
        <f>+IF($F$6=0,BB189,IF($F$6=30,0,BB189))</f>
        <v>#REF!</v>
      </c>
      <c r="BC124" s="196" t="e">
        <f>+IF($F$6=0,BC189,IF($F$6=30,BC189,0))</f>
        <v>#REF!</v>
      </c>
      <c r="BD124" s="196" t="e">
        <f>+IF($F$6=0,BD189,0)</f>
        <v>#REF!</v>
      </c>
      <c r="BE124" s="196" t="e">
        <f>+BE189</f>
        <v>#REF!</v>
      </c>
      <c r="BF124" s="196" t="e">
        <f>+IF($F$6=0,BF189,0)</f>
        <v>#REF!</v>
      </c>
      <c r="BG124" s="196" t="e">
        <f>+IF($F$6=0,BG189,IF($F$6=30,BG189,0))</f>
        <v>#REF!</v>
      </c>
      <c r="BH124" s="196" t="e">
        <f>+IF($F$6=0,BH189,IF($F$6=30,0,BH189))</f>
        <v>#REF!</v>
      </c>
      <c r="BI124" s="196" t="e">
        <f>+IF($F$6=0,BI189,IF($F$6=30,BI189,0))</f>
        <v>#REF!</v>
      </c>
      <c r="BJ124" s="196" t="e">
        <f>+IF($F$6=0,BJ189,0)</f>
        <v>#REF!</v>
      </c>
      <c r="BK124" s="196" t="e">
        <f>+BK189</f>
        <v>#REF!</v>
      </c>
      <c r="BL124" s="196" t="e">
        <f>+IF($F$6=0,BL189,0)</f>
        <v>#REF!</v>
      </c>
      <c r="BM124" s="196" t="e">
        <f>+IF($F$6=0,BM189,IF($F$6=30,BM189,0))</f>
        <v>#REF!</v>
      </c>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row>
    <row r="125" spans="1:85" ht="15.75" customHeight="1" x14ac:dyDescent="0.3">
      <c r="A125" s="76"/>
      <c r="B125" s="76"/>
      <c r="C125" s="76"/>
      <c r="D125" s="76"/>
      <c r="E125" s="239">
        <f t="shared" si="68"/>
        <v>44892</v>
      </c>
      <c r="F125" s="196"/>
      <c r="G125" s="76"/>
      <c r="H125" s="76"/>
      <c r="I125" s="76"/>
      <c r="J125" s="76"/>
      <c r="K125" s="196"/>
      <c r="L125" s="76"/>
      <c r="M125" s="196"/>
      <c r="N125" s="76"/>
      <c r="O125" s="76"/>
      <c r="P125" s="76"/>
      <c r="Q125" s="76"/>
      <c r="R125" s="76"/>
      <c r="S125" s="76"/>
      <c r="T125" s="76"/>
      <c r="U125" s="76"/>
      <c r="V125" s="76"/>
      <c r="W125" s="76"/>
      <c r="X125" s="7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t="e">
        <f>+AZ190</f>
        <v>#REF!</v>
      </c>
      <c r="BA125" s="196" t="e">
        <f>+IF($F$6=0,BA190,0)</f>
        <v>#REF!</v>
      </c>
      <c r="BB125" s="196" t="e">
        <f>+IF($F$6=0,BB190,IF($F$6=30,BB190,0))</f>
        <v>#REF!</v>
      </c>
      <c r="BC125" s="196" t="e">
        <f>+IF($F$6=0,BC190,IF($F$6=30,0,BC190))</f>
        <v>#REF!</v>
      </c>
      <c r="BD125" s="196" t="e">
        <f>+IF($F$6=0,BD190,IF($F$6=30,BD190,0))</f>
        <v>#REF!</v>
      </c>
      <c r="BE125" s="196" t="e">
        <f>+IF($F$6=0,BE190,0)</f>
        <v>#REF!</v>
      </c>
      <c r="BF125" s="196" t="e">
        <f>+BF190</f>
        <v>#REF!</v>
      </c>
      <c r="BG125" s="196" t="e">
        <f>+IF($F$6=0,BG190,0)</f>
        <v>#REF!</v>
      </c>
      <c r="BH125" s="196" t="e">
        <f>+IF($F$6=0,BH190,IF($F$6=30,BH190,0))</f>
        <v>#REF!</v>
      </c>
      <c r="BI125" s="196" t="e">
        <f>+IF($F$6=0,BI190,IF($F$6=30,0,BI190))</f>
        <v>#REF!</v>
      </c>
      <c r="BJ125" s="196" t="e">
        <f>+IF($F$6=0,BJ190,IF($F$6=30,BJ190,0))</f>
        <v>#REF!</v>
      </c>
      <c r="BK125" s="196" t="e">
        <f>+IF($F$6=0,BK190,0)</f>
        <v>#REF!</v>
      </c>
      <c r="BL125" s="196" t="e">
        <f>+BL190</f>
        <v>#REF!</v>
      </c>
      <c r="BM125" s="196" t="e">
        <f>+IF($F$6=0,BM190,0)</f>
        <v>#REF!</v>
      </c>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row>
    <row r="126" spans="1:85" ht="15.75" customHeight="1" x14ac:dyDescent="0.3">
      <c r="A126" s="76"/>
      <c r="B126" s="76"/>
      <c r="C126" s="76"/>
      <c r="D126" s="76"/>
      <c r="E126" s="239">
        <f t="shared" si="68"/>
        <v>44923</v>
      </c>
      <c r="F126" s="196"/>
      <c r="G126" s="76"/>
      <c r="H126" s="76"/>
      <c r="I126" s="76"/>
      <c r="J126" s="76"/>
      <c r="K126" s="196"/>
      <c r="L126" s="76"/>
      <c r="M126" s="196"/>
      <c r="N126" s="76"/>
      <c r="O126" s="76"/>
      <c r="P126" s="76"/>
      <c r="Q126" s="76"/>
      <c r="R126" s="76"/>
      <c r="S126" s="76"/>
      <c r="T126" s="76"/>
      <c r="U126" s="76"/>
      <c r="V126" s="76"/>
      <c r="W126" s="76"/>
      <c r="X126" s="7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t="e">
        <f>+BA191</f>
        <v>#REF!</v>
      </c>
      <c r="BB126" s="196" t="e">
        <f>+IF($F$6=0,BB191,0)</f>
        <v>#REF!</v>
      </c>
      <c r="BC126" s="196" t="e">
        <f>+IF($F$6=0,BC191,IF($F$6=30,BC191,0))</f>
        <v>#REF!</v>
      </c>
      <c r="BD126" s="196" t="e">
        <f>+IF($F$6=0,BD191,IF($F$6=30,0,BD191))</f>
        <v>#REF!</v>
      </c>
      <c r="BE126" s="196" t="e">
        <f>+IF($F$6=0,BE191,IF($F$6=30,BE191,0))</f>
        <v>#REF!</v>
      </c>
      <c r="BF126" s="196" t="e">
        <f>+IF($F$6=0,BF191,0)</f>
        <v>#REF!</v>
      </c>
      <c r="BG126" s="196" t="e">
        <f>+BG191</f>
        <v>#REF!</v>
      </c>
      <c r="BH126" s="196" t="e">
        <f>+IF($F$6=0,BH191,0)</f>
        <v>#REF!</v>
      </c>
      <c r="BI126" s="196" t="e">
        <f>+IF($F$6=0,BI191,IF($F$6=30,BI191,0))</f>
        <v>#REF!</v>
      </c>
      <c r="BJ126" s="196" t="e">
        <f>+IF($F$6=0,BJ191,IF($F$6=30,0,BJ191))</f>
        <v>#REF!</v>
      </c>
      <c r="BK126" s="196" t="e">
        <f>+IF($F$6=0,BK191,IF($F$6=30,BK191,0))</f>
        <v>#REF!</v>
      </c>
      <c r="BL126" s="196" t="e">
        <f>+IF($F$6=0,BL191,0)</f>
        <v>#REF!</v>
      </c>
      <c r="BM126" s="196" t="e">
        <f>+BM191</f>
        <v>#REF!</v>
      </c>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row>
    <row r="127" spans="1:85" ht="15.75" customHeight="1" x14ac:dyDescent="0.3">
      <c r="A127" s="76"/>
      <c r="B127" s="76"/>
      <c r="C127" s="76"/>
      <c r="D127" s="76"/>
      <c r="E127" s="239">
        <f t="shared" si="68"/>
        <v>44954</v>
      </c>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t="e">
        <f>+BB192</f>
        <v>#REF!</v>
      </c>
      <c r="BC127" s="196" t="e">
        <f>+IF($F$6=0,BC192,0)</f>
        <v>#REF!</v>
      </c>
      <c r="BD127" s="196" t="e">
        <f>+IF($F$6=0,BD192,IF($F$6=30,BD192,0))</f>
        <v>#REF!</v>
      </c>
      <c r="BE127" s="196" t="e">
        <f>+IF($F$6=0,BE192,IF($F$6=30,0,BE192))</f>
        <v>#REF!</v>
      </c>
      <c r="BF127" s="196" t="e">
        <f>+IF($F$6=0,BF192,IF($F$6=30,BF192,0))</f>
        <v>#REF!</v>
      </c>
      <c r="BG127" s="196" t="e">
        <f>+IF($F$6=0,BG192,0)</f>
        <v>#REF!</v>
      </c>
      <c r="BH127" s="196" t="e">
        <f>+BH192</f>
        <v>#REF!</v>
      </c>
      <c r="BI127" s="196" t="e">
        <f>+IF($F$6=0,BI192,0)</f>
        <v>#REF!</v>
      </c>
      <c r="BJ127" s="196" t="e">
        <f>+IF($F$6=0,BJ192,IF($F$6=30,BJ192,0))</f>
        <v>#REF!</v>
      </c>
      <c r="BK127" s="196" t="e">
        <f>+IF($F$6=0,BK192,IF($F$6=30,0,BK192))</f>
        <v>#REF!</v>
      </c>
      <c r="BL127" s="196" t="e">
        <f>+IF($F$6=0,BL192,IF($F$6=30,BL192,0))</f>
        <v>#REF!</v>
      </c>
      <c r="BM127" s="196" t="e">
        <f>+IF($F$6=0,BM192,0)</f>
        <v>#REF!</v>
      </c>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row>
    <row r="128" spans="1:85" ht="15.75" customHeight="1" x14ac:dyDescent="0.3">
      <c r="A128" s="76"/>
      <c r="B128" s="76"/>
      <c r="C128" s="76"/>
      <c r="D128" s="76"/>
      <c r="E128" s="239">
        <f t="shared" si="68"/>
        <v>44985</v>
      </c>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t="e">
        <f>+BC193</f>
        <v>#REF!</v>
      </c>
      <c r="BD128" s="196" t="e">
        <f>+IF($F$6=0,BD193,0)</f>
        <v>#REF!</v>
      </c>
      <c r="BE128" s="196" t="e">
        <f>+IF($F$6=0,BE193,IF($F$6=30,BE193,0))</f>
        <v>#REF!</v>
      </c>
      <c r="BF128" s="196" t="e">
        <f>+IF($F$6=0,BF193,IF($F$6=30,0,BF193))</f>
        <v>#REF!</v>
      </c>
      <c r="BG128" s="196" t="e">
        <f>+IF($F$6=0,BG193,IF($F$6=30,BG193,0))</f>
        <v>#REF!</v>
      </c>
      <c r="BH128" s="196" t="e">
        <f>+IF($F$6=0,BH193,0)</f>
        <v>#REF!</v>
      </c>
      <c r="BI128" s="196" t="e">
        <f>+BI193</f>
        <v>#REF!</v>
      </c>
      <c r="BJ128" s="196" t="e">
        <f>+IF($F$6=0,BJ193,0)</f>
        <v>#REF!</v>
      </c>
      <c r="BK128" s="196" t="e">
        <f>+IF($F$6=0,BK193,IF($F$6=30,BK193,0))</f>
        <v>#REF!</v>
      </c>
      <c r="BL128" s="196" t="e">
        <f>+IF($F$6=0,BL193,IF($F$6=30,0,BL193))</f>
        <v>#REF!</v>
      </c>
      <c r="BM128" s="196" t="e">
        <f>+IF($F$6=0,BM193,IF($F$6=30,BM193,0))</f>
        <v>#REF!</v>
      </c>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row>
    <row r="129" spans="1:85" ht="15.75" customHeight="1" x14ac:dyDescent="0.3">
      <c r="A129" s="76"/>
      <c r="B129" s="76"/>
      <c r="C129" s="76"/>
      <c r="D129" s="76"/>
      <c r="E129" s="239">
        <f t="shared" si="68"/>
        <v>45016</v>
      </c>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196"/>
      <c r="BB129" s="196"/>
      <c r="BC129" s="196"/>
      <c r="BD129" s="196" t="e">
        <f>+BD194</f>
        <v>#REF!</v>
      </c>
      <c r="BE129" s="196" t="e">
        <f>+IF($F$6=0,BE194,0)</f>
        <v>#REF!</v>
      </c>
      <c r="BF129" s="196" t="e">
        <f>+IF($F$6=0,BF194,IF($F$6=30,BF194,0))</f>
        <v>#REF!</v>
      </c>
      <c r="BG129" s="196" t="e">
        <f>+IF($F$6=0,BG194,IF($F$6=30,0,BG194))</f>
        <v>#REF!</v>
      </c>
      <c r="BH129" s="196" t="e">
        <f>+IF($F$6=0,BH194,IF($F$6=30,BH194,0))</f>
        <v>#REF!</v>
      </c>
      <c r="BI129" s="196" t="e">
        <f>+IF($F$6=0,BI194,0)</f>
        <v>#REF!</v>
      </c>
      <c r="BJ129" s="196" t="e">
        <f>+BJ194</f>
        <v>#REF!</v>
      </c>
      <c r="BK129" s="196" t="e">
        <f>+IF($F$6=0,BK194,0)</f>
        <v>#REF!</v>
      </c>
      <c r="BL129" s="196" t="e">
        <f>+IF($F$6=0,BL194,IF($F$6=30,BL194,0))</f>
        <v>#REF!</v>
      </c>
      <c r="BM129" s="196" t="e">
        <f>+IF($F$6=0,BM194,IF($F$6=30,0,BM194))</f>
        <v>#REF!</v>
      </c>
      <c r="BN129" s="196"/>
      <c r="BO129" s="196"/>
      <c r="BP129" s="196"/>
      <c r="BQ129" s="196"/>
      <c r="BR129" s="196"/>
      <c r="BS129" s="196"/>
      <c r="BT129" s="196"/>
      <c r="BU129" s="196"/>
      <c r="BV129" s="196"/>
      <c r="BW129" s="196"/>
      <c r="BX129" s="196"/>
      <c r="BY129" s="196"/>
      <c r="BZ129" s="196"/>
      <c r="CA129" s="196"/>
      <c r="CB129" s="196"/>
      <c r="CC129" s="196"/>
      <c r="CD129" s="196"/>
      <c r="CE129" s="196"/>
      <c r="CF129" s="196"/>
      <c r="CG129" s="196"/>
    </row>
    <row r="130" spans="1:85" ht="15.75" customHeight="1" x14ac:dyDescent="0.3">
      <c r="A130" s="76"/>
      <c r="B130" s="76"/>
      <c r="C130" s="76"/>
      <c r="D130" s="76"/>
      <c r="E130" s="239">
        <f>+E129+10</f>
        <v>45026</v>
      </c>
      <c r="F130" s="196"/>
      <c r="G130" s="196"/>
      <c r="H130" s="196"/>
      <c r="I130" s="196"/>
      <c r="J130" s="196"/>
      <c r="K130" s="196"/>
      <c r="L130" s="196"/>
      <c r="M130" s="196"/>
      <c r="N130" s="196"/>
      <c r="O130" s="196"/>
      <c r="P130" s="196"/>
      <c r="Q130" s="196"/>
      <c r="R130" s="196"/>
      <c r="S130" s="196"/>
      <c r="T130" s="196"/>
      <c r="U130" s="196"/>
      <c r="V130" s="196"/>
      <c r="W130" s="196"/>
      <c r="X130" s="196"/>
      <c r="Y130" s="196"/>
      <c r="Z130" s="196"/>
      <c r="AA130" s="196"/>
      <c r="AB130" s="196"/>
      <c r="AC130" s="196"/>
      <c r="AD130" s="196"/>
      <c r="AE130" s="196"/>
      <c r="AF130" s="196"/>
      <c r="AG130" s="196"/>
      <c r="AH130" s="196"/>
      <c r="AI130" s="196"/>
      <c r="AJ130" s="196"/>
      <c r="AK130" s="196"/>
      <c r="AL130" s="196"/>
      <c r="AM130" s="196"/>
      <c r="AN130" s="196"/>
      <c r="AO130" s="196"/>
      <c r="AP130" s="196"/>
      <c r="AQ130" s="196"/>
      <c r="AR130" s="196"/>
      <c r="AS130" s="196"/>
      <c r="AT130" s="196"/>
      <c r="AU130" s="196"/>
      <c r="AV130" s="196"/>
      <c r="AW130" s="196"/>
      <c r="AX130" s="196"/>
      <c r="AY130" s="196"/>
      <c r="AZ130" s="196"/>
      <c r="BA130" s="196"/>
      <c r="BB130" s="196"/>
      <c r="BC130" s="196"/>
      <c r="BD130" s="196"/>
      <c r="BE130" s="196" t="e">
        <f>+BE195</f>
        <v>#REF!</v>
      </c>
      <c r="BF130" s="196" t="e">
        <f>+IF($F$6=0,BF195,0)</f>
        <v>#REF!</v>
      </c>
      <c r="BG130" s="196" t="e">
        <f>+IF($F$6=0,BG195,IF($F$6=30,BG195,0))</f>
        <v>#REF!</v>
      </c>
      <c r="BH130" s="196" t="e">
        <f>+IF($F$6=0,BH195,IF($F$6=30,0,BH195))</f>
        <v>#REF!</v>
      </c>
      <c r="BI130" s="196" t="e">
        <f>+IF($F$6=0,BI195,IF($F$6=30,BI195,0))</f>
        <v>#REF!</v>
      </c>
      <c r="BJ130" s="196" t="e">
        <f>+IF($F$6=0,BJ195,0)</f>
        <v>#REF!</v>
      </c>
      <c r="BK130" s="196" t="e">
        <f>+BK195</f>
        <v>#REF!</v>
      </c>
      <c r="BL130" s="196" t="e">
        <f>+IF($F$6=0,BL195,0)</f>
        <v>#REF!</v>
      </c>
      <c r="BM130" s="196" t="e">
        <f>+IF($F$6=0,BM195,IF($F$6=30,BM195,0))</f>
        <v>#REF!</v>
      </c>
      <c r="BN130" s="196"/>
      <c r="BO130" s="196"/>
      <c r="BP130" s="196"/>
      <c r="BQ130" s="196"/>
      <c r="BR130" s="196"/>
      <c r="BS130" s="196"/>
      <c r="BT130" s="196"/>
      <c r="BU130" s="196"/>
      <c r="BV130" s="196"/>
      <c r="BW130" s="196"/>
      <c r="BX130" s="196"/>
      <c r="BY130" s="196"/>
      <c r="BZ130" s="196"/>
      <c r="CA130" s="196"/>
      <c r="CB130" s="196"/>
      <c r="CC130" s="196"/>
      <c r="CD130" s="196"/>
      <c r="CE130" s="196"/>
      <c r="CF130" s="196"/>
      <c r="CG130" s="196"/>
    </row>
    <row r="131" spans="1:85" ht="15.75" customHeight="1" x14ac:dyDescent="0.3">
      <c r="A131" s="76"/>
      <c r="B131" s="76"/>
      <c r="C131" s="76"/>
      <c r="D131" s="76"/>
      <c r="E131" s="239">
        <f t="shared" ref="E131:E138" si="69">+E130+31</f>
        <v>45057</v>
      </c>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96"/>
      <c r="AM131" s="196"/>
      <c r="AN131" s="196"/>
      <c r="AO131" s="196"/>
      <c r="AP131" s="196"/>
      <c r="AQ131" s="196"/>
      <c r="AR131" s="196"/>
      <c r="AS131" s="196"/>
      <c r="AT131" s="196"/>
      <c r="AU131" s="196"/>
      <c r="AV131" s="196"/>
      <c r="AW131" s="196"/>
      <c r="AX131" s="196"/>
      <c r="AY131" s="196"/>
      <c r="AZ131" s="196"/>
      <c r="BA131" s="196"/>
      <c r="BB131" s="196"/>
      <c r="BC131" s="196"/>
      <c r="BD131" s="196"/>
      <c r="BE131" s="196"/>
      <c r="BF131" s="196" t="e">
        <f>+BF196</f>
        <v>#REF!</v>
      </c>
      <c r="BG131" s="196" t="e">
        <f>+IF($F$6=0,BG196,0)</f>
        <v>#REF!</v>
      </c>
      <c r="BH131" s="196" t="e">
        <f>+IF($F$6=0,BH196,IF($F$6=30,BH196,0))</f>
        <v>#REF!</v>
      </c>
      <c r="BI131" s="196" t="e">
        <f>+IF($F$6=0,BI196,IF($F$6=30,0,BI196))</f>
        <v>#REF!</v>
      </c>
      <c r="BJ131" s="196" t="e">
        <f>+IF($F$6=0,BJ196,IF($F$6=30,BJ196,0))</f>
        <v>#REF!</v>
      </c>
      <c r="BK131" s="196" t="e">
        <f>+IF($F$6=0,BK196,0)</f>
        <v>#REF!</v>
      </c>
      <c r="BL131" s="196" t="e">
        <f>+BL196</f>
        <v>#REF!</v>
      </c>
      <c r="BM131" s="196" t="e">
        <f>+IF($F$6=0,BM196,0)</f>
        <v>#REF!</v>
      </c>
      <c r="BN131" s="196"/>
      <c r="BO131" s="196"/>
      <c r="BP131" s="196"/>
      <c r="BQ131" s="196"/>
      <c r="BR131" s="196"/>
      <c r="BS131" s="196"/>
      <c r="BT131" s="196"/>
      <c r="BU131" s="196"/>
      <c r="BV131" s="196"/>
      <c r="BW131" s="196"/>
      <c r="BX131" s="196"/>
      <c r="BY131" s="196"/>
      <c r="BZ131" s="196"/>
      <c r="CA131" s="196"/>
      <c r="CB131" s="196"/>
      <c r="CC131" s="196"/>
      <c r="CD131" s="196"/>
      <c r="CE131" s="196"/>
      <c r="CF131" s="196"/>
      <c r="CG131" s="196"/>
    </row>
    <row r="132" spans="1:85" ht="15.75" customHeight="1" x14ac:dyDescent="0.3">
      <c r="A132" s="76"/>
      <c r="B132" s="76"/>
      <c r="C132" s="76"/>
      <c r="D132" s="76"/>
      <c r="E132" s="239">
        <f t="shared" si="69"/>
        <v>45088</v>
      </c>
      <c r="F132" s="196"/>
      <c r="G132" s="196"/>
      <c r="H132" s="196"/>
      <c r="I132" s="196"/>
      <c r="J132" s="196"/>
      <c r="K132" s="196"/>
      <c r="L132" s="196"/>
      <c r="M132" s="196"/>
      <c r="N132" s="196"/>
      <c r="O132" s="196"/>
      <c r="P132" s="196"/>
      <c r="Q132" s="196"/>
      <c r="R132" s="196"/>
      <c r="S132" s="196"/>
      <c r="T132" s="196"/>
      <c r="U132" s="196"/>
      <c r="V132" s="196"/>
      <c r="W132" s="196"/>
      <c r="X132" s="196"/>
      <c r="Y132" s="196"/>
      <c r="Z132" s="196"/>
      <c r="AA132" s="196"/>
      <c r="AB132" s="196"/>
      <c r="AC132" s="196"/>
      <c r="AD132" s="196"/>
      <c r="AE132" s="196"/>
      <c r="AF132" s="196"/>
      <c r="AG132" s="196"/>
      <c r="AH132" s="196"/>
      <c r="AI132" s="196"/>
      <c r="AJ132" s="196"/>
      <c r="AK132" s="196"/>
      <c r="AL132" s="196"/>
      <c r="AM132" s="196"/>
      <c r="AN132" s="196"/>
      <c r="AO132" s="196"/>
      <c r="AP132" s="196"/>
      <c r="AQ132" s="196"/>
      <c r="AR132" s="196"/>
      <c r="AS132" s="196"/>
      <c r="AT132" s="196"/>
      <c r="AU132" s="196"/>
      <c r="AV132" s="196"/>
      <c r="AW132" s="196"/>
      <c r="AX132" s="196"/>
      <c r="AY132" s="196"/>
      <c r="AZ132" s="196"/>
      <c r="BA132" s="196"/>
      <c r="BB132" s="196"/>
      <c r="BC132" s="196"/>
      <c r="BD132" s="196"/>
      <c r="BE132" s="196"/>
      <c r="BF132" s="196"/>
      <c r="BG132" s="196" t="e">
        <f>+BG197</f>
        <v>#REF!</v>
      </c>
      <c r="BH132" s="196" t="e">
        <f>+IF($F$6=0,BH197,0)</f>
        <v>#REF!</v>
      </c>
      <c r="BI132" s="196" t="e">
        <f>+IF($F$6=0,BI197,IF($F$6=30,BI197,0))</f>
        <v>#REF!</v>
      </c>
      <c r="BJ132" s="196" t="e">
        <f>+IF($F$6=0,BJ197,IF($F$6=30,0,BJ197))</f>
        <v>#REF!</v>
      </c>
      <c r="BK132" s="196" t="e">
        <f>+IF($F$6=0,BK197,IF($F$6=30,BK197,0))</f>
        <v>#REF!</v>
      </c>
      <c r="BL132" s="196" t="e">
        <f>+IF($F$6=0,BL197,0)</f>
        <v>#REF!</v>
      </c>
      <c r="BM132" s="196" t="e">
        <f>+BM197</f>
        <v>#REF!</v>
      </c>
      <c r="BN132" s="196"/>
      <c r="BO132" s="196"/>
      <c r="BP132" s="196"/>
      <c r="BQ132" s="196"/>
      <c r="BR132" s="196"/>
      <c r="BS132" s="196"/>
      <c r="BT132" s="196"/>
      <c r="BU132" s="196"/>
      <c r="BV132" s="196"/>
      <c r="BW132" s="196"/>
      <c r="BX132" s="196"/>
      <c r="BY132" s="196"/>
      <c r="BZ132" s="196"/>
      <c r="CA132" s="196"/>
      <c r="CB132" s="196"/>
      <c r="CC132" s="196"/>
      <c r="CD132" s="196"/>
      <c r="CE132" s="196"/>
      <c r="CF132" s="196"/>
      <c r="CG132" s="196"/>
    </row>
    <row r="133" spans="1:85" ht="15.75" customHeight="1" x14ac:dyDescent="0.3">
      <c r="A133" s="76"/>
      <c r="B133" s="76"/>
      <c r="C133" s="76"/>
      <c r="D133" s="76"/>
      <c r="E133" s="239">
        <f t="shared" si="69"/>
        <v>45119</v>
      </c>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c r="AE133" s="196"/>
      <c r="AF133" s="196"/>
      <c r="AG133" s="196"/>
      <c r="AH133" s="196"/>
      <c r="AI133" s="196"/>
      <c r="AJ133" s="196"/>
      <c r="AK133" s="196"/>
      <c r="AL133" s="196"/>
      <c r="AM133" s="196"/>
      <c r="AN133" s="196"/>
      <c r="AO133" s="196"/>
      <c r="AP133" s="196"/>
      <c r="AQ133" s="196"/>
      <c r="AR133" s="196"/>
      <c r="AS133" s="196"/>
      <c r="AT133" s="196"/>
      <c r="AU133" s="196"/>
      <c r="AV133" s="196"/>
      <c r="AW133" s="196"/>
      <c r="AX133" s="196"/>
      <c r="AY133" s="196"/>
      <c r="AZ133" s="196"/>
      <c r="BA133" s="196"/>
      <c r="BB133" s="196"/>
      <c r="BC133" s="196"/>
      <c r="BD133" s="196"/>
      <c r="BE133" s="196"/>
      <c r="BF133" s="196"/>
      <c r="BG133" s="196"/>
      <c r="BH133" s="196" t="e">
        <f>+BH198</f>
        <v>#REF!</v>
      </c>
      <c r="BI133" s="196" t="e">
        <f>+IF($F$6=0,BI198,0)</f>
        <v>#REF!</v>
      </c>
      <c r="BJ133" s="196" t="e">
        <f>+IF($F$6=0,BJ198,IF($F$6=30,BJ198,0))</f>
        <v>#REF!</v>
      </c>
      <c r="BK133" s="196" t="e">
        <f>+IF($F$6=0,BK198,IF($F$6=30,0,BK198))</f>
        <v>#REF!</v>
      </c>
      <c r="BL133" s="196" t="e">
        <f>+IF($F$6=0,BL198,IF($F$6=30,BL198,0))</f>
        <v>#REF!</v>
      </c>
      <c r="BM133" s="196" t="e">
        <f>+IF($F$6=0,BM198,0)</f>
        <v>#REF!</v>
      </c>
      <c r="BN133" s="196"/>
      <c r="BO133" s="196"/>
      <c r="BP133" s="196"/>
      <c r="BQ133" s="196"/>
      <c r="BR133" s="196"/>
      <c r="BS133" s="196"/>
      <c r="BT133" s="196"/>
      <c r="BU133" s="196"/>
      <c r="BV133" s="196"/>
      <c r="BW133" s="196"/>
      <c r="BX133" s="196"/>
      <c r="BY133" s="196"/>
      <c r="BZ133" s="196"/>
      <c r="CA133" s="196"/>
      <c r="CB133" s="196"/>
      <c r="CC133" s="196"/>
      <c r="CD133" s="196"/>
      <c r="CE133" s="196"/>
      <c r="CF133" s="196"/>
      <c r="CG133" s="196"/>
    </row>
    <row r="134" spans="1:85" ht="15.75" customHeight="1" x14ac:dyDescent="0.3">
      <c r="A134" s="76"/>
      <c r="B134" s="76"/>
      <c r="C134" s="76"/>
      <c r="D134" s="76"/>
      <c r="E134" s="239">
        <f t="shared" si="69"/>
        <v>45150</v>
      </c>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t="e">
        <f>+BI199</f>
        <v>#REF!</v>
      </c>
      <c r="BJ134" s="196" t="e">
        <f>+IF($F$6=0,BJ199,0)</f>
        <v>#REF!</v>
      </c>
      <c r="BK134" s="196" t="e">
        <f>+IF($F$6=0,BK199,IF($F$6=30,BK199,0))</f>
        <v>#REF!</v>
      </c>
      <c r="BL134" s="196" t="e">
        <f>+IF($F$6=0,BL199,IF($F$6=30,0,BL199))</f>
        <v>#REF!</v>
      </c>
      <c r="BM134" s="196" t="e">
        <f>+IF($F$6=0,BM199,IF($F$6=30,BM199,0))</f>
        <v>#REF!</v>
      </c>
      <c r="BN134" s="196"/>
      <c r="BO134" s="196"/>
      <c r="BP134" s="196"/>
      <c r="BQ134" s="196"/>
      <c r="BR134" s="196"/>
      <c r="BS134" s="196"/>
      <c r="BT134" s="196"/>
      <c r="BU134" s="196"/>
      <c r="BV134" s="196"/>
      <c r="BW134" s="196"/>
      <c r="BX134" s="196"/>
      <c r="BY134" s="196"/>
      <c r="BZ134" s="196"/>
      <c r="CA134" s="196"/>
      <c r="CB134" s="196"/>
      <c r="CC134" s="196"/>
      <c r="CD134" s="196"/>
      <c r="CE134" s="196"/>
      <c r="CF134" s="196"/>
      <c r="CG134" s="196"/>
    </row>
    <row r="135" spans="1:85" ht="15.75" customHeight="1" x14ac:dyDescent="0.3">
      <c r="A135" s="76"/>
      <c r="B135" s="76"/>
      <c r="C135" s="76"/>
      <c r="D135" s="76"/>
      <c r="E135" s="239">
        <f t="shared" si="69"/>
        <v>45181</v>
      </c>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t="e">
        <f>+BJ200</f>
        <v>#REF!</v>
      </c>
      <c r="BK135" s="196" t="e">
        <f>+IF($F$6=0,BK200,0)</f>
        <v>#REF!</v>
      </c>
      <c r="BL135" s="196" t="e">
        <f>+IF($F$6=0,BL200,IF($F$6=30,BL200,0))</f>
        <v>#REF!</v>
      </c>
      <c r="BM135" s="196" t="e">
        <f>+IF($F$6=0,BM200,IF($F$6=30,0,BM200))</f>
        <v>#REF!</v>
      </c>
      <c r="BN135" s="196"/>
      <c r="BO135" s="196"/>
      <c r="BP135" s="196"/>
      <c r="BQ135" s="196"/>
      <c r="BR135" s="196"/>
      <c r="BS135" s="196"/>
      <c r="BT135" s="196"/>
      <c r="BU135" s="196"/>
      <c r="BV135" s="196"/>
      <c r="BW135" s="196"/>
      <c r="BX135" s="196"/>
      <c r="BY135" s="196"/>
      <c r="BZ135" s="196"/>
      <c r="CA135" s="196"/>
      <c r="CB135" s="196"/>
      <c r="CC135" s="196"/>
      <c r="CD135" s="196"/>
      <c r="CE135" s="196"/>
      <c r="CF135" s="196"/>
      <c r="CG135" s="196"/>
    </row>
    <row r="136" spans="1:85" ht="15.75" customHeight="1" x14ac:dyDescent="0.3">
      <c r="A136" s="76"/>
      <c r="B136" s="76"/>
      <c r="C136" s="76"/>
      <c r="D136" s="76"/>
      <c r="E136" s="239">
        <f t="shared" si="69"/>
        <v>45212</v>
      </c>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c r="AE136" s="196"/>
      <c r="AF136" s="196"/>
      <c r="AG136" s="196"/>
      <c r="AH136" s="196"/>
      <c r="AI136" s="196"/>
      <c r="AJ136" s="196"/>
      <c r="AK136" s="196"/>
      <c r="AL136" s="196"/>
      <c r="AM136" s="196"/>
      <c r="AN136" s="196"/>
      <c r="AO136" s="196"/>
      <c r="AP136" s="196"/>
      <c r="AQ136" s="196"/>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t="e">
        <f>+BK201</f>
        <v>#REF!</v>
      </c>
      <c r="BL136" s="196" t="e">
        <f>+IF($F$6=0,BL201,0)</f>
        <v>#REF!</v>
      </c>
      <c r="BM136" s="196" t="e">
        <f>+IF($F$6=0,BM201,IF($F$6=30,BM201,0))</f>
        <v>#REF!</v>
      </c>
      <c r="BN136" s="196"/>
      <c r="BO136" s="196"/>
      <c r="BP136" s="196"/>
      <c r="BQ136" s="196"/>
      <c r="BR136" s="196"/>
      <c r="BS136" s="196"/>
      <c r="BT136" s="196"/>
      <c r="BU136" s="196"/>
      <c r="BV136" s="196"/>
      <c r="BW136" s="196"/>
      <c r="BX136" s="196"/>
      <c r="BY136" s="196"/>
      <c r="BZ136" s="196"/>
      <c r="CA136" s="196"/>
      <c r="CB136" s="196"/>
      <c r="CC136" s="196"/>
      <c r="CD136" s="196"/>
      <c r="CE136" s="196"/>
      <c r="CF136" s="196"/>
      <c r="CG136" s="196"/>
    </row>
    <row r="137" spans="1:85" ht="15.75" customHeight="1" x14ac:dyDescent="0.3">
      <c r="A137" s="76"/>
      <c r="B137" s="76"/>
      <c r="C137" s="76"/>
      <c r="D137" s="76"/>
      <c r="E137" s="239">
        <f t="shared" si="69"/>
        <v>45243</v>
      </c>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96"/>
      <c r="AK137" s="196"/>
      <c r="AL137" s="196"/>
      <c r="AM137" s="196"/>
      <c r="AN137" s="196"/>
      <c r="AO137" s="196"/>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t="e">
        <f>+BL202</f>
        <v>#REF!</v>
      </c>
      <c r="BM137" s="196" t="e">
        <f>+IF($F$6=0,BM202,0)</f>
        <v>#REF!</v>
      </c>
      <c r="BN137" s="196"/>
      <c r="BO137" s="196"/>
      <c r="BP137" s="196"/>
      <c r="BQ137" s="196"/>
      <c r="BR137" s="196"/>
      <c r="BS137" s="196"/>
      <c r="BT137" s="196"/>
      <c r="BU137" s="196"/>
      <c r="BV137" s="196"/>
      <c r="BW137" s="196"/>
      <c r="BX137" s="196"/>
      <c r="BY137" s="196"/>
      <c r="BZ137" s="196"/>
      <c r="CA137" s="196"/>
      <c r="CB137" s="196"/>
      <c r="CC137" s="196"/>
      <c r="CD137" s="196"/>
      <c r="CE137" s="196"/>
      <c r="CF137" s="196"/>
      <c r="CG137" s="196"/>
    </row>
    <row r="138" spans="1:85" ht="15.75" customHeight="1" x14ac:dyDescent="0.3">
      <c r="A138" s="76"/>
      <c r="B138" s="76"/>
      <c r="C138" s="76"/>
      <c r="D138" s="76"/>
      <c r="E138" s="239">
        <f t="shared" si="69"/>
        <v>45274</v>
      </c>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6"/>
      <c r="AD138" s="196"/>
      <c r="AE138" s="196"/>
      <c r="AF138" s="196"/>
      <c r="AG138" s="196"/>
      <c r="AH138" s="196"/>
      <c r="AI138" s="196"/>
      <c r="AJ138" s="196"/>
      <c r="AK138" s="196"/>
      <c r="AL138" s="196"/>
      <c r="AM138" s="196"/>
      <c r="AN138" s="196"/>
      <c r="AO138" s="196"/>
      <c r="AP138" s="196"/>
      <c r="AQ138" s="196"/>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c r="BM138" s="196" t="e">
        <f>+BM203</f>
        <v>#REF!</v>
      </c>
      <c r="BN138" s="196"/>
      <c r="BO138" s="196"/>
      <c r="BP138" s="196"/>
      <c r="BQ138" s="196"/>
      <c r="BR138" s="196"/>
      <c r="BS138" s="196"/>
      <c r="BT138" s="196"/>
      <c r="BU138" s="196"/>
      <c r="BV138" s="196"/>
      <c r="BW138" s="196"/>
      <c r="BX138" s="196"/>
      <c r="BY138" s="196"/>
      <c r="BZ138" s="196"/>
      <c r="CA138" s="196"/>
      <c r="CB138" s="196"/>
      <c r="CC138" s="196"/>
      <c r="CD138" s="196"/>
      <c r="CE138" s="196"/>
      <c r="CF138" s="196"/>
      <c r="CG138" s="196"/>
    </row>
    <row r="139" spans="1:85" ht="15.75" customHeight="1" x14ac:dyDescent="0.3">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196"/>
      <c r="BO139" s="196"/>
      <c r="BP139" s="196"/>
      <c r="BQ139" s="196"/>
      <c r="BR139" s="196"/>
      <c r="BS139" s="196"/>
      <c r="BT139" s="196"/>
      <c r="BU139" s="196"/>
      <c r="BV139" s="196"/>
      <c r="BW139" s="196"/>
      <c r="BX139" s="196"/>
      <c r="BY139" s="196"/>
      <c r="BZ139" s="196"/>
      <c r="CA139" s="196"/>
      <c r="CB139" s="196"/>
      <c r="CC139" s="196"/>
      <c r="CD139" s="196"/>
      <c r="CE139" s="196"/>
      <c r="CF139" s="196"/>
      <c r="CG139" s="196"/>
    </row>
    <row r="140" spans="1:85" ht="15.75" customHeight="1" x14ac:dyDescent="0.3">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row>
    <row r="141" spans="1:85" ht="15.75" customHeight="1" x14ac:dyDescent="0.3">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row>
    <row r="142" spans="1:85" ht="15.75" customHeight="1" x14ac:dyDescent="0.3">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row>
    <row r="143" spans="1:85" ht="36" customHeight="1" x14ac:dyDescent="0.3">
      <c r="A143" s="90"/>
      <c r="B143" s="90"/>
      <c r="C143" s="90"/>
      <c r="D143" s="90"/>
      <c r="E143" s="90"/>
      <c r="F143" s="239">
        <v>43466</v>
      </c>
      <c r="G143" s="239">
        <f t="shared" ref="G143:BD143" si="70">+F143+31</f>
        <v>43497</v>
      </c>
      <c r="H143" s="239">
        <f t="shared" si="70"/>
        <v>43528</v>
      </c>
      <c r="I143" s="239">
        <f t="shared" si="70"/>
        <v>43559</v>
      </c>
      <c r="J143" s="239">
        <f t="shared" si="70"/>
        <v>43590</v>
      </c>
      <c r="K143" s="239">
        <f t="shared" si="70"/>
        <v>43621</v>
      </c>
      <c r="L143" s="239">
        <f t="shared" si="70"/>
        <v>43652</v>
      </c>
      <c r="M143" s="239">
        <f t="shared" si="70"/>
        <v>43683</v>
      </c>
      <c r="N143" s="239">
        <f t="shared" si="70"/>
        <v>43714</v>
      </c>
      <c r="O143" s="239">
        <f t="shared" si="70"/>
        <v>43745</v>
      </c>
      <c r="P143" s="239">
        <f t="shared" si="70"/>
        <v>43776</v>
      </c>
      <c r="Q143" s="239">
        <f t="shared" si="70"/>
        <v>43807</v>
      </c>
      <c r="R143" s="239">
        <f t="shared" si="70"/>
        <v>43838</v>
      </c>
      <c r="S143" s="239">
        <f t="shared" si="70"/>
        <v>43869</v>
      </c>
      <c r="T143" s="239">
        <f t="shared" si="70"/>
        <v>43900</v>
      </c>
      <c r="U143" s="239">
        <f t="shared" si="70"/>
        <v>43931</v>
      </c>
      <c r="V143" s="239">
        <f t="shared" si="70"/>
        <v>43962</v>
      </c>
      <c r="W143" s="239">
        <f t="shared" si="70"/>
        <v>43993</v>
      </c>
      <c r="X143" s="239">
        <f t="shared" si="70"/>
        <v>44024</v>
      </c>
      <c r="Y143" s="239">
        <f t="shared" si="70"/>
        <v>44055</v>
      </c>
      <c r="Z143" s="239">
        <f t="shared" si="70"/>
        <v>44086</v>
      </c>
      <c r="AA143" s="239">
        <f t="shared" si="70"/>
        <v>44117</v>
      </c>
      <c r="AB143" s="239">
        <f t="shared" si="70"/>
        <v>44148</v>
      </c>
      <c r="AC143" s="239">
        <f t="shared" si="70"/>
        <v>44179</v>
      </c>
      <c r="AD143" s="239">
        <f t="shared" si="70"/>
        <v>44210</v>
      </c>
      <c r="AE143" s="239">
        <f t="shared" si="70"/>
        <v>44241</v>
      </c>
      <c r="AF143" s="239">
        <f t="shared" si="70"/>
        <v>44272</v>
      </c>
      <c r="AG143" s="239">
        <f t="shared" si="70"/>
        <v>44303</v>
      </c>
      <c r="AH143" s="239">
        <f t="shared" si="70"/>
        <v>44334</v>
      </c>
      <c r="AI143" s="239">
        <f t="shared" si="70"/>
        <v>44365</v>
      </c>
      <c r="AJ143" s="239">
        <f t="shared" si="70"/>
        <v>44396</v>
      </c>
      <c r="AK143" s="239">
        <f t="shared" si="70"/>
        <v>44427</v>
      </c>
      <c r="AL143" s="239">
        <f t="shared" si="70"/>
        <v>44458</v>
      </c>
      <c r="AM143" s="239">
        <f t="shared" si="70"/>
        <v>44489</v>
      </c>
      <c r="AN143" s="239">
        <f t="shared" si="70"/>
        <v>44520</v>
      </c>
      <c r="AO143" s="239">
        <f t="shared" si="70"/>
        <v>44551</v>
      </c>
      <c r="AP143" s="239">
        <f t="shared" si="70"/>
        <v>44582</v>
      </c>
      <c r="AQ143" s="239">
        <f t="shared" si="70"/>
        <v>44613</v>
      </c>
      <c r="AR143" s="239">
        <f t="shared" si="70"/>
        <v>44644</v>
      </c>
      <c r="AS143" s="239">
        <f t="shared" si="70"/>
        <v>44675</v>
      </c>
      <c r="AT143" s="239">
        <f t="shared" si="70"/>
        <v>44706</v>
      </c>
      <c r="AU143" s="239">
        <f t="shared" si="70"/>
        <v>44737</v>
      </c>
      <c r="AV143" s="239">
        <f t="shared" si="70"/>
        <v>44768</v>
      </c>
      <c r="AW143" s="239">
        <f t="shared" si="70"/>
        <v>44799</v>
      </c>
      <c r="AX143" s="239">
        <f t="shared" si="70"/>
        <v>44830</v>
      </c>
      <c r="AY143" s="239">
        <f t="shared" si="70"/>
        <v>44861</v>
      </c>
      <c r="AZ143" s="239">
        <f t="shared" si="70"/>
        <v>44892</v>
      </c>
      <c r="BA143" s="239">
        <f t="shared" si="70"/>
        <v>44923</v>
      </c>
      <c r="BB143" s="239">
        <f t="shared" si="70"/>
        <v>44954</v>
      </c>
      <c r="BC143" s="239">
        <f t="shared" si="70"/>
        <v>44985</v>
      </c>
      <c r="BD143" s="239">
        <f t="shared" si="70"/>
        <v>45016</v>
      </c>
      <c r="BE143" s="239">
        <f>+BD143+10</f>
        <v>45026</v>
      </c>
      <c r="BF143" s="239">
        <f t="shared" ref="BF143:BM143" si="71">+BE143+31</f>
        <v>45057</v>
      </c>
      <c r="BG143" s="239">
        <f t="shared" si="71"/>
        <v>45088</v>
      </c>
      <c r="BH143" s="239">
        <f t="shared" si="71"/>
        <v>45119</v>
      </c>
      <c r="BI143" s="239">
        <f t="shared" si="71"/>
        <v>45150</v>
      </c>
      <c r="BJ143" s="239">
        <f t="shared" si="71"/>
        <v>45181</v>
      </c>
      <c r="BK143" s="239">
        <f t="shared" si="71"/>
        <v>45212</v>
      </c>
      <c r="BL143" s="239">
        <f t="shared" si="71"/>
        <v>45243</v>
      </c>
      <c r="BM143" s="239">
        <f t="shared" si="71"/>
        <v>45274</v>
      </c>
      <c r="BN143" s="90"/>
      <c r="BO143" s="90"/>
      <c r="BP143" s="90"/>
      <c r="BQ143" s="90"/>
      <c r="BR143" s="90"/>
      <c r="BS143" s="90"/>
      <c r="BT143" s="90"/>
      <c r="BU143" s="90"/>
      <c r="BV143" s="90"/>
      <c r="BW143" s="90"/>
      <c r="BX143" s="90"/>
      <c r="BY143" s="90"/>
      <c r="BZ143" s="90"/>
      <c r="CA143" s="90"/>
      <c r="CB143" s="90"/>
      <c r="CC143" s="90"/>
      <c r="CD143" s="90"/>
      <c r="CE143" s="90"/>
      <c r="CF143" s="90"/>
      <c r="CG143" s="90"/>
    </row>
    <row r="144" spans="1:85" ht="15.75" customHeight="1" x14ac:dyDescent="0.3">
      <c r="A144" s="196"/>
      <c r="B144" s="196"/>
      <c r="C144" s="196"/>
      <c r="D144" s="196"/>
      <c r="E144" s="239">
        <v>43466</v>
      </c>
      <c r="F144" s="196" t="e">
        <f t="shared" ref="F144:BM144" si="72">+($F208/$F$5)</f>
        <v>#REF!</v>
      </c>
      <c r="G144" s="196" t="e">
        <f t="shared" si="72"/>
        <v>#REF!</v>
      </c>
      <c r="H144" s="196" t="e">
        <f t="shared" si="72"/>
        <v>#REF!</v>
      </c>
      <c r="I144" s="196" t="e">
        <f t="shared" si="72"/>
        <v>#REF!</v>
      </c>
      <c r="J144" s="196" t="e">
        <f t="shared" si="72"/>
        <v>#REF!</v>
      </c>
      <c r="K144" s="196" t="e">
        <f t="shared" si="72"/>
        <v>#REF!</v>
      </c>
      <c r="L144" s="196" t="e">
        <f t="shared" si="72"/>
        <v>#REF!</v>
      </c>
      <c r="M144" s="196" t="e">
        <f t="shared" si="72"/>
        <v>#REF!</v>
      </c>
      <c r="N144" s="196" t="e">
        <f t="shared" si="72"/>
        <v>#REF!</v>
      </c>
      <c r="O144" s="196" t="e">
        <f t="shared" si="72"/>
        <v>#REF!</v>
      </c>
      <c r="P144" s="196" t="e">
        <f t="shared" si="72"/>
        <v>#REF!</v>
      </c>
      <c r="Q144" s="196" t="e">
        <f t="shared" si="72"/>
        <v>#REF!</v>
      </c>
      <c r="R144" s="196" t="e">
        <f t="shared" si="72"/>
        <v>#REF!</v>
      </c>
      <c r="S144" s="196" t="e">
        <f t="shared" si="72"/>
        <v>#REF!</v>
      </c>
      <c r="T144" s="196" t="e">
        <f t="shared" si="72"/>
        <v>#REF!</v>
      </c>
      <c r="U144" s="196" t="e">
        <f t="shared" si="72"/>
        <v>#REF!</v>
      </c>
      <c r="V144" s="196" t="e">
        <f t="shared" si="72"/>
        <v>#REF!</v>
      </c>
      <c r="W144" s="196" t="e">
        <f t="shared" si="72"/>
        <v>#REF!</v>
      </c>
      <c r="X144" s="196" t="e">
        <f t="shared" si="72"/>
        <v>#REF!</v>
      </c>
      <c r="Y144" s="196" t="e">
        <f t="shared" si="72"/>
        <v>#REF!</v>
      </c>
      <c r="Z144" s="196" t="e">
        <f t="shared" si="72"/>
        <v>#REF!</v>
      </c>
      <c r="AA144" s="196" t="e">
        <f t="shared" si="72"/>
        <v>#REF!</v>
      </c>
      <c r="AB144" s="196" t="e">
        <f t="shared" si="72"/>
        <v>#REF!</v>
      </c>
      <c r="AC144" s="196" t="e">
        <f t="shared" si="72"/>
        <v>#REF!</v>
      </c>
      <c r="AD144" s="196" t="e">
        <f t="shared" si="72"/>
        <v>#REF!</v>
      </c>
      <c r="AE144" s="196" t="e">
        <f t="shared" si="72"/>
        <v>#REF!</v>
      </c>
      <c r="AF144" s="196" t="e">
        <f t="shared" si="72"/>
        <v>#REF!</v>
      </c>
      <c r="AG144" s="196" t="e">
        <f t="shared" si="72"/>
        <v>#REF!</v>
      </c>
      <c r="AH144" s="196" t="e">
        <f t="shared" si="72"/>
        <v>#REF!</v>
      </c>
      <c r="AI144" s="196" t="e">
        <f t="shared" si="72"/>
        <v>#REF!</v>
      </c>
      <c r="AJ144" s="196" t="e">
        <f t="shared" si="72"/>
        <v>#REF!</v>
      </c>
      <c r="AK144" s="196" t="e">
        <f t="shared" si="72"/>
        <v>#REF!</v>
      </c>
      <c r="AL144" s="196" t="e">
        <f t="shared" si="72"/>
        <v>#REF!</v>
      </c>
      <c r="AM144" s="196" t="e">
        <f t="shared" si="72"/>
        <v>#REF!</v>
      </c>
      <c r="AN144" s="196" t="e">
        <f t="shared" si="72"/>
        <v>#REF!</v>
      </c>
      <c r="AO144" s="196" t="e">
        <f t="shared" si="72"/>
        <v>#REF!</v>
      </c>
      <c r="AP144" s="196" t="e">
        <f t="shared" si="72"/>
        <v>#REF!</v>
      </c>
      <c r="AQ144" s="196" t="e">
        <f t="shared" si="72"/>
        <v>#REF!</v>
      </c>
      <c r="AR144" s="196" t="e">
        <f t="shared" si="72"/>
        <v>#REF!</v>
      </c>
      <c r="AS144" s="196" t="e">
        <f t="shared" si="72"/>
        <v>#REF!</v>
      </c>
      <c r="AT144" s="196" t="e">
        <f t="shared" si="72"/>
        <v>#REF!</v>
      </c>
      <c r="AU144" s="196" t="e">
        <f t="shared" si="72"/>
        <v>#REF!</v>
      </c>
      <c r="AV144" s="196" t="e">
        <f t="shared" si="72"/>
        <v>#REF!</v>
      </c>
      <c r="AW144" s="196" t="e">
        <f t="shared" si="72"/>
        <v>#REF!</v>
      </c>
      <c r="AX144" s="196" t="e">
        <f t="shared" si="72"/>
        <v>#REF!</v>
      </c>
      <c r="AY144" s="196" t="e">
        <f t="shared" si="72"/>
        <v>#REF!</v>
      </c>
      <c r="AZ144" s="196" t="e">
        <f t="shared" si="72"/>
        <v>#REF!</v>
      </c>
      <c r="BA144" s="196" t="e">
        <f t="shared" si="72"/>
        <v>#REF!</v>
      </c>
      <c r="BB144" s="196" t="e">
        <f t="shared" si="72"/>
        <v>#REF!</v>
      </c>
      <c r="BC144" s="196" t="e">
        <f t="shared" si="72"/>
        <v>#REF!</v>
      </c>
      <c r="BD144" s="196" t="e">
        <f t="shared" si="72"/>
        <v>#REF!</v>
      </c>
      <c r="BE144" s="196" t="e">
        <f t="shared" si="72"/>
        <v>#REF!</v>
      </c>
      <c r="BF144" s="196" t="e">
        <f t="shared" si="72"/>
        <v>#REF!</v>
      </c>
      <c r="BG144" s="196" t="e">
        <f t="shared" si="72"/>
        <v>#REF!</v>
      </c>
      <c r="BH144" s="196" t="e">
        <f t="shared" si="72"/>
        <v>#REF!</v>
      </c>
      <c r="BI144" s="196" t="e">
        <f t="shared" si="72"/>
        <v>#REF!</v>
      </c>
      <c r="BJ144" s="196" t="e">
        <f t="shared" si="72"/>
        <v>#REF!</v>
      </c>
      <c r="BK144" s="196" t="e">
        <f t="shared" si="72"/>
        <v>#REF!</v>
      </c>
      <c r="BL144" s="196" t="e">
        <f t="shared" si="72"/>
        <v>#REF!</v>
      </c>
      <c r="BM144" s="196" t="e">
        <f t="shared" si="72"/>
        <v>#REF!</v>
      </c>
      <c r="BN144" s="196"/>
      <c r="BO144" s="196"/>
      <c r="BP144" s="196"/>
      <c r="BQ144" s="196"/>
      <c r="BR144" s="196"/>
      <c r="BS144" s="196"/>
      <c r="BT144" s="196"/>
      <c r="BU144" s="196"/>
      <c r="BV144" s="196"/>
      <c r="BW144" s="196"/>
      <c r="BX144" s="196"/>
      <c r="BY144" s="196"/>
      <c r="BZ144" s="196"/>
      <c r="CA144" s="196"/>
      <c r="CB144" s="196"/>
      <c r="CC144" s="196"/>
      <c r="CD144" s="196"/>
      <c r="CE144" s="196"/>
      <c r="CF144" s="196"/>
      <c r="CG144" s="196"/>
    </row>
    <row r="145" spans="1:85" ht="15.75" customHeight="1" x14ac:dyDescent="0.3">
      <c r="A145" s="76"/>
      <c r="B145" s="76"/>
      <c r="C145" s="76"/>
      <c r="D145" s="76"/>
      <c r="E145" s="239">
        <f t="shared" ref="E145:E194" si="73">+E144+31</f>
        <v>43497</v>
      </c>
      <c r="F145" s="196"/>
      <c r="G145" s="196" t="e">
        <f t="shared" ref="G145:BM145" si="74">+($F209/$F$5)</f>
        <v>#REF!</v>
      </c>
      <c r="H145" s="196" t="e">
        <f t="shared" si="74"/>
        <v>#REF!</v>
      </c>
      <c r="I145" s="196" t="e">
        <f t="shared" si="74"/>
        <v>#REF!</v>
      </c>
      <c r="J145" s="196" t="e">
        <f t="shared" si="74"/>
        <v>#REF!</v>
      </c>
      <c r="K145" s="196" t="e">
        <f t="shared" si="74"/>
        <v>#REF!</v>
      </c>
      <c r="L145" s="196" t="e">
        <f t="shared" si="74"/>
        <v>#REF!</v>
      </c>
      <c r="M145" s="196" t="e">
        <f t="shared" si="74"/>
        <v>#REF!</v>
      </c>
      <c r="N145" s="196" t="e">
        <f t="shared" si="74"/>
        <v>#REF!</v>
      </c>
      <c r="O145" s="196" t="e">
        <f t="shared" si="74"/>
        <v>#REF!</v>
      </c>
      <c r="P145" s="196" t="e">
        <f t="shared" si="74"/>
        <v>#REF!</v>
      </c>
      <c r="Q145" s="196" t="e">
        <f t="shared" si="74"/>
        <v>#REF!</v>
      </c>
      <c r="R145" s="196" t="e">
        <f t="shared" si="74"/>
        <v>#REF!</v>
      </c>
      <c r="S145" s="196" t="e">
        <f t="shared" si="74"/>
        <v>#REF!</v>
      </c>
      <c r="T145" s="196" t="e">
        <f t="shared" si="74"/>
        <v>#REF!</v>
      </c>
      <c r="U145" s="196" t="e">
        <f t="shared" si="74"/>
        <v>#REF!</v>
      </c>
      <c r="V145" s="196" t="e">
        <f t="shared" si="74"/>
        <v>#REF!</v>
      </c>
      <c r="W145" s="196" t="e">
        <f t="shared" si="74"/>
        <v>#REF!</v>
      </c>
      <c r="X145" s="196" t="e">
        <f t="shared" si="74"/>
        <v>#REF!</v>
      </c>
      <c r="Y145" s="196" t="e">
        <f t="shared" si="74"/>
        <v>#REF!</v>
      </c>
      <c r="Z145" s="196" t="e">
        <f t="shared" si="74"/>
        <v>#REF!</v>
      </c>
      <c r="AA145" s="196" t="e">
        <f t="shared" si="74"/>
        <v>#REF!</v>
      </c>
      <c r="AB145" s="196" t="e">
        <f t="shared" si="74"/>
        <v>#REF!</v>
      </c>
      <c r="AC145" s="196" t="e">
        <f t="shared" si="74"/>
        <v>#REF!</v>
      </c>
      <c r="AD145" s="196" t="e">
        <f t="shared" si="74"/>
        <v>#REF!</v>
      </c>
      <c r="AE145" s="196" t="e">
        <f t="shared" si="74"/>
        <v>#REF!</v>
      </c>
      <c r="AF145" s="196" t="e">
        <f t="shared" si="74"/>
        <v>#REF!</v>
      </c>
      <c r="AG145" s="196" t="e">
        <f t="shared" si="74"/>
        <v>#REF!</v>
      </c>
      <c r="AH145" s="196" t="e">
        <f t="shared" si="74"/>
        <v>#REF!</v>
      </c>
      <c r="AI145" s="196" t="e">
        <f t="shared" si="74"/>
        <v>#REF!</v>
      </c>
      <c r="AJ145" s="196" t="e">
        <f t="shared" si="74"/>
        <v>#REF!</v>
      </c>
      <c r="AK145" s="196" t="e">
        <f t="shared" si="74"/>
        <v>#REF!</v>
      </c>
      <c r="AL145" s="196" t="e">
        <f t="shared" si="74"/>
        <v>#REF!</v>
      </c>
      <c r="AM145" s="196" t="e">
        <f t="shared" si="74"/>
        <v>#REF!</v>
      </c>
      <c r="AN145" s="196" t="e">
        <f t="shared" si="74"/>
        <v>#REF!</v>
      </c>
      <c r="AO145" s="196" t="e">
        <f t="shared" si="74"/>
        <v>#REF!</v>
      </c>
      <c r="AP145" s="196" t="e">
        <f t="shared" si="74"/>
        <v>#REF!</v>
      </c>
      <c r="AQ145" s="196" t="e">
        <f t="shared" si="74"/>
        <v>#REF!</v>
      </c>
      <c r="AR145" s="196" t="e">
        <f t="shared" si="74"/>
        <v>#REF!</v>
      </c>
      <c r="AS145" s="196" t="e">
        <f t="shared" si="74"/>
        <v>#REF!</v>
      </c>
      <c r="AT145" s="196" t="e">
        <f t="shared" si="74"/>
        <v>#REF!</v>
      </c>
      <c r="AU145" s="196" t="e">
        <f t="shared" si="74"/>
        <v>#REF!</v>
      </c>
      <c r="AV145" s="196" t="e">
        <f t="shared" si="74"/>
        <v>#REF!</v>
      </c>
      <c r="AW145" s="196" t="e">
        <f t="shared" si="74"/>
        <v>#REF!</v>
      </c>
      <c r="AX145" s="196" t="e">
        <f t="shared" si="74"/>
        <v>#REF!</v>
      </c>
      <c r="AY145" s="196" t="e">
        <f t="shared" si="74"/>
        <v>#REF!</v>
      </c>
      <c r="AZ145" s="196" t="e">
        <f t="shared" si="74"/>
        <v>#REF!</v>
      </c>
      <c r="BA145" s="196" t="e">
        <f t="shared" si="74"/>
        <v>#REF!</v>
      </c>
      <c r="BB145" s="196" t="e">
        <f t="shared" si="74"/>
        <v>#REF!</v>
      </c>
      <c r="BC145" s="196" t="e">
        <f t="shared" si="74"/>
        <v>#REF!</v>
      </c>
      <c r="BD145" s="196" t="e">
        <f t="shared" si="74"/>
        <v>#REF!</v>
      </c>
      <c r="BE145" s="196" t="e">
        <f t="shared" si="74"/>
        <v>#REF!</v>
      </c>
      <c r="BF145" s="196" t="e">
        <f t="shared" si="74"/>
        <v>#REF!</v>
      </c>
      <c r="BG145" s="196" t="e">
        <f t="shared" si="74"/>
        <v>#REF!</v>
      </c>
      <c r="BH145" s="196" t="e">
        <f t="shared" si="74"/>
        <v>#REF!</v>
      </c>
      <c r="BI145" s="196" t="e">
        <f t="shared" si="74"/>
        <v>#REF!</v>
      </c>
      <c r="BJ145" s="196" t="e">
        <f t="shared" si="74"/>
        <v>#REF!</v>
      </c>
      <c r="BK145" s="196" t="e">
        <f t="shared" si="74"/>
        <v>#REF!</v>
      </c>
      <c r="BL145" s="196" t="e">
        <f t="shared" si="74"/>
        <v>#REF!</v>
      </c>
      <c r="BM145" s="196" t="e">
        <f t="shared" si="74"/>
        <v>#REF!</v>
      </c>
      <c r="BN145" s="76"/>
      <c r="BO145" s="76"/>
      <c r="BP145" s="76"/>
      <c r="BQ145" s="76"/>
      <c r="BR145" s="76"/>
      <c r="BS145" s="76"/>
      <c r="BT145" s="76"/>
      <c r="BU145" s="76"/>
      <c r="BV145" s="76"/>
      <c r="BW145" s="76"/>
      <c r="BX145" s="76"/>
      <c r="BY145" s="76"/>
      <c r="BZ145" s="76"/>
      <c r="CA145" s="76"/>
      <c r="CB145" s="76"/>
      <c r="CC145" s="76"/>
      <c r="CD145" s="76"/>
      <c r="CE145" s="76"/>
      <c r="CF145" s="76"/>
      <c r="CG145" s="76"/>
    </row>
    <row r="146" spans="1:85" ht="15.75" customHeight="1" x14ac:dyDescent="0.3">
      <c r="A146" s="76"/>
      <c r="B146" s="76"/>
      <c r="C146" s="76"/>
      <c r="D146" s="76"/>
      <c r="E146" s="239">
        <f t="shared" si="73"/>
        <v>43528</v>
      </c>
      <c r="F146" s="196"/>
      <c r="G146" s="196"/>
      <c r="H146" s="196" t="e">
        <f t="shared" ref="H146:BM146" si="75">+($F210/$F$5)</f>
        <v>#REF!</v>
      </c>
      <c r="I146" s="196" t="e">
        <f t="shared" si="75"/>
        <v>#REF!</v>
      </c>
      <c r="J146" s="196" t="e">
        <f t="shared" si="75"/>
        <v>#REF!</v>
      </c>
      <c r="K146" s="196" t="e">
        <f t="shared" si="75"/>
        <v>#REF!</v>
      </c>
      <c r="L146" s="196" t="e">
        <f t="shared" si="75"/>
        <v>#REF!</v>
      </c>
      <c r="M146" s="196" t="e">
        <f t="shared" si="75"/>
        <v>#REF!</v>
      </c>
      <c r="N146" s="196" t="e">
        <f t="shared" si="75"/>
        <v>#REF!</v>
      </c>
      <c r="O146" s="196" t="e">
        <f t="shared" si="75"/>
        <v>#REF!</v>
      </c>
      <c r="P146" s="196" t="e">
        <f t="shared" si="75"/>
        <v>#REF!</v>
      </c>
      <c r="Q146" s="196" t="e">
        <f t="shared" si="75"/>
        <v>#REF!</v>
      </c>
      <c r="R146" s="196" t="e">
        <f t="shared" si="75"/>
        <v>#REF!</v>
      </c>
      <c r="S146" s="196" t="e">
        <f t="shared" si="75"/>
        <v>#REF!</v>
      </c>
      <c r="T146" s="196" t="e">
        <f t="shared" si="75"/>
        <v>#REF!</v>
      </c>
      <c r="U146" s="196" t="e">
        <f t="shared" si="75"/>
        <v>#REF!</v>
      </c>
      <c r="V146" s="196" t="e">
        <f t="shared" si="75"/>
        <v>#REF!</v>
      </c>
      <c r="W146" s="196" t="e">
        <f t="shared" si="75"/>
        <v>#REF!</v>
      </c>
      <c r="X146" s="196" t="e">
        <f t="shared" si="75"/>
        <v>#REF!</v>
      </c>
      <c r="Y146" s="196" t="e">
        <f t="shared" si="75"/>
        <v>#REF!</v>
      </c>
      <c r="Z146" s="196" t="e">
        <f t="shared" si="75"/>
        <v>#REF!</v>
      </c>
      <c r="AA146" s="196" t="e">
        <f t="shared" si="75"/>
        <v>#REF!</v>
      </c>
      <c r="AB146" s="196" t="e">
        <f t="shared" si="75"/>
        <v>#REF!</v>
      </c>
      <c r="AC146" s="196" t="e">
        <f t="shared" si="75"/>
        <v>#REF!</v>
      </c>
      <c r="AD146" s="196" t="e">
        <f t="shared" si="75"/>
        <v>#REF!</v>
      </c>
      <c r="AE146" s="196" t="e">
        <f t="shared" si="75"/>
        <v>#REF!</v>
      </c>
      <c r="AF146" s="196" t="e">
        <f t="shared" si="75"/>
        <v>#REF!</v>
      </c>
      <c r="AG146" s="196" t="e">
        <f t="shared" si="75"/>
        <v>#REF!</v>
      </c>
      <c r="AH146" s="196" t="e">
        <f t="shared" si="75"/>
        <v>#REF!</v>
      </c>
      <c r="AI146" s="196" t="e">
        <f t="shared" si="75"/>
        <v>#REF!</v>
      </c>
      <c r="AJ146" s="196" t="e">
        <f t="shared" si="75"/>
        <v>#REF!</v>
      </c>
      <c r="AK146" s="196" t="e">
        <f t="shared" si="75"/>
        <v>#REF!</v>
      </c>
      <c r="AL146" s="196" t="e">
        <f t="shared" si="75"/>
        <v>#REF!</v>
      </c>
      <c r="AM146" s="196" t="e">
        <f t="shared" si="75"/>
        <v>#REF!</v>
      </c>
      <c r="AN146" s="196" t="e">
        <f t="shared" si="75"/>
        <v>#REF!</v>
      </c>
      <c r="AO146" s="196" t="e">
        <f t="shared" si="75"/>
        <v>#REF!</v>
      </c>
      <c r="AP146" s="196" t="e">
        <f t="shared" si="75"/>
        <v>#REF!</v>
      </c>
      <c r="AQ146" s="196" t="e">
        <f t="shared" si="75"/>
        <v>#REF!</v>
      </c>
      <c r="AR146" s="196" t="e">
        <f t="shared" si="75"/>
        <v>#REF!</v>
      </c>
      <c r="AS146" s="196" t="e">
        <f t="shared" si="75"/>
        <v>#REF!</v>
      </c>
      <c r="AT146" s="196" t="e">
        <f t="shared" si="75"/>
        <v>#REF!</v>
      </c>
      <c r="AU146" s="196" t="e">
        <f t="shared" si="75"/>
        <v>#REF!</v>
      </c>
      <c r="AV146" s="196" t="e">
        <f t="shared" si="75"/>
        <v>#REF!</v>
      </c>
      <c r="AW146" s="196" t="e">
        <f t="shared" si="75"/>
        <v>#REF!</v>
      </c>
      <c r="AX146" s="196" t="e">
        <f t="shared" si="75"/>
        <v>#REF!</v>
      </c>
      <c r="AY146" s="196" t="e">
        <f t="shared" si="75"/>
        <v>#REF!</v>
      </c>
      <c r="AZ146" s="196" t="e">
        <f t="shared" si="75"/>
        <v>#REF!</v>
      </c>
      <c r="BA146" s="196" t="e">
        <f t="shared" si="75"/>
        <v>#REF!</v>
      </c>
      <c r="BB146" s="196" t="e">
        <f t="shared" si="75"/>
        <v>#REF!</v>
      </c>
      <c r="BC146" s="196" t="e">
        <f t="shared" si="75"/>
        <v>#REF!</v>
      </c>
      <c r="BD146" s="196" t="e">
        <f t="shared" si="75"/>
        <v>#REF!</v>
      </c>
      <c r="BE146" s="196" t="e">
        <f t="shared" si="75"/>
        <v>#REF!</v>
      </c>
      <c r="BF146" s="196" t="e">
        <f t="shared" si="75"/>
        <v>#REF!</v>
      </c>
      <c r="BG146" s="196" t="e">
        <f t="shared" si="75"/>
        <v>#REF!</v>
      </c>
      <c r="BH146" s="196" t="e">
        <f t="shared" si="75"/>
        <v>#REF!</v>
      </c>
      <c r="BI146" s="196" t="e">
        <f t="shared" si="75"/>
        <v>#REF!</v>
      </c>
      <c r="BJ146" s="196" t="e">
        <f t="shared" si="75"/>
        <v>#REF!</v>
      </c>
      <c r="BK146" s="196" t="e">
        <f t="shared" si="75"/>
        <v>#REF!</v>
      </c>
      <c r="BL146" s="196" t="e">
        <f t="shared" si="75"/>
        <v>#REF!</v>
      </c>
      <c r="BM146" s="196" t="e">
        <f t="shared" si="75"/>
        <v>#REF!</v>
      </c>
      <c r="BN146" s="76"/>
      <c r="BO146" s="76"/>
      <c r="BP146" s="76"/>
      <c r="BQ146" s="76"/>
      <c r="BR146" s="76"/>
      <c r="BS146" s="76"/>
      <c r="BT146" s="76"/>
      <c r="BU146" s="76"/>
      <c r="BV146" s="76"/>
      <c r="BW146" s="76"/>
      <c r="BX146" s="76"/>
      <c r="BY146" s="76"/>
      <c r="BZ146" s="76"/>
      <c r="CA146" s="76"/>
      <c r="CB146" s="76"/>
      <c r="CC146" s="76"/>
      <c r="CD146" s="76"/>
      <c r="CE146" s="76"/>
      <c r="CF146" s="76"/>
      <c r="CG146" s="76"/>
    </row>
    <row r="147" spans="1:85" ht="15.75" customHeight="1" x14ac:dyDescent="0.3">
      <c r="A147" s="76"/>
      <c r="B147" s="76"/>
      <c r="C147" s="76"/>
      <c r="D147" s="76"/>
      <c r="E147" s="239">
        <f t="shared" si="73"/>
        <v>43559</v>
      </c>
      <c r="F147" s="196"/>
      <c r="G147" s="196"/>
      <c r="H147" s="196"/>
      <c r="I147" s="196" t="e">
        <f t="shared" ref="I147:BM147" si="76">+($F211/$F$5)</f>
        <v>#REF!</v>
      </c>
      <c r="J147" s="196" t="e">
        <f t="shared" si="76"/>
        <v>#REF!</v>
      </c>
      <c r="K147" s="196" t="e">
        <f t="shared" si="76"/>
        <v>#REF!</v>
      </c>
      <c r="L147" s="196" t="e">
        <f t="shared" si="76"/>
        <v>#REF!</v>
      </c>
      <c r="M147" s="196" t="e">
        <f t="shared" si="76"/>
        <v>#REF!</v>
      </c>
      <c r="N147" s="196" t="e">
        <f t="shared" si="76"/>
        <v>#REF!</v>
      </c>
      <c r="O147" s="196" t="e">
        <f t="shared" si="76"/>
        <v>#REF!</v>
      </c>
      <c r="P147" s="196" t="e">
        <f t="shared" si="76"/>
        <v>#REF!</v>
      </c>
      <c r="Q147" s="196" t="e">
        <f t="shared" si="76"/>
        <v>#REF!</v>
      </c>
      <c r="R147" s="196" t="e">
        <f t="shared" si="76"/>
        <v>#REF!</v>
      </c>
      <c r="S147" s="196" t="e">
        <f t="shared" si="76"/>
        <v>#REF!</v>
      </c>
      <c r="T147" s="196" t="e">
        <f t="shared" si="76"/>
        <v>#REF!</v>
      </c>
      <c r="U147" s="196" t="e">
        <f t="shared" si="76"/>
        <v>#REF!</v>
      </c>
      <c r="V147" s="196" t="e">
        <f t="shared" si="76"/>
        <v>#REF!</v>
      </c>
      <c r="W147" s="196" t="e">
        <f t="shared" si="76"/>
        <v>#REF!</v>
      </c>
      <c r="X147" s="196" t="e">
        <f t="shared" si="76"/>
        <v>#REF!</v>
      </c>
      <c r="Y147" s="196" t="e">
        <f t="shared" si="76"/>
        <v>#REF!</v>
      </c>
      <c r="Z147" s="196" t="e">
        <f t="shared" si="76"/>
        <v>#REF!</v>
      </c>
      <c r="AA147" s="196" t="e">
        <f t="shared" si="76"/>
        <v>#REF!</v>
      </c>
      <c r="AB147" s="196" t="e">
        <f t="shared" si="76"/>
        <v>#REF!</v>
      </c>
      <c r="AC147" s="196" t="e">
        <f t="shared" si="76"/>
        <v>#REF!</v>
      </c>
      <c r="AD147" s="196" t="e">
        <f t="shared" si="76"/>
        <v>#REF!</v>
      </c>
      <c r="AE147" s="196" t="e">
        <f t="shared" si="76"/>
        <v>#REF!</v>
      </c>
      <c r="AF147" s="196" t="e">
        <f t="shared" si="76"/>
        <v>#REF!</v>
      </c>
      <c r="AG147" s="196" t="e">
        <f t="shared" si="76"/>
        <v>#REF!</v>
      </c>
      <c r="AH147" s="196" t="e">
        <f t="shared" si="76"/>
        <v>#REF!</v>
      </c>
      <c r="AI147" s="196" t="e">
        <f t="shared" si="76"/>
        <v>#REF!</v>
      </c>
      <c r="AJ147" s="196" t="e">
        <f t="shared" si="76"/>
        <v>#REF!</v>
      </c>
      <c r="AK147" s="196" t="e">
        <f t="shared" si="76"/>
        <v>#REF!</v>
      </c>
      <c r="AL147" s="196" t="e">
        <f t="shared" si="76"/>
        <v>#REF!</v>
      </c>
      <c r="AM147" s="196" t="e">
        <f t="shared" si="76"/>
        <v>#REF!</v>
      </c>
      <c r="AN147" s="196" t="e">
        <f t="shared" si="76"/>
        <v>#REF!</v>
      </c>
      <c r="AO147" s="196" t="e">
        <f t="shared" si="76"/>
        <v>#REF!</v>
      </c>
      <c r="AP147" s="196" t="e">
        <f t="shared" si="76"/>
        <v>#REF!</v>
      </c>
      <c r="AQ147" s="196" t="e">
        <f t="shared" si="76"/>
        <v>#REF!</v>
      </c>
      <c r="AR147" s="196" t="e">
        <f t="shared" si="76"/>
        <v>#REF!</v>
      </c>
      <c r="AS147" s="196" t="e">
        <f t="shared" si="76"/>
        <v>#REF!</v>
      </c>
      <c r="AT147" s="196" t="e">
        <f t="shared" si="76"/>
        <v>#REF!</v>
      </c>
      <c r="AU147" s="196" t="e">
        <f t="shared" si="76"/>
        <v>#REF!</v>
      </c>
      <c r="AV147" s="196" t="e">
        <f t="shared" si="76"/>
        <v>#REF!</v>
      </c>
      <c r="AW147" s="196" t="e">
        <f t="shared" si="76"/>
        <v>#REF!</v>
      </c>
      <c r="AX147" s="196" t="e">
        <f t="shared" si="76"/>
        <v>#REF!</v>
      </c>
      <c r="AY147" s="196" t="e">
        <f t="shared" si="76"/>
        <v>#REF!</v>
      </c>
      <c r="AZ147" s="196" t="e">
        <f t="shared" si="76"/>
        <v>#REF!</v>
      </c>
      <c r="BA147" s="196" t="e">
        <f t="shared" si="76"/>
        <v>#REF!</v>
      </c>
      <c r="BB147" s="196" t="e">
        <f t="shared" si="76"/>
        <v>#REF!</v>
      </c>
      <c r="BC147" s="196" t="e">
        <f t="shared" si="76"/>
        <v>#REF!</v>
      </c>
      <c r="BD147" s="196" t="e">
        <f t="shared" si="76"/>
        <v>#REF!</v>
      </c>
      <c r="BE147" s="196" t="e">
        <f t="shared" si="76"/>
        <v>#REF!</v>
      </c>
      <c r="BF147" s="196" t="e">
        <f t="shared" si="76"/>
        <v>#REF!</v>
      </c>
      <c r="BG147" s="196" t="e">
        <f t="shared" si="76"/>
        <v>#REF!</v>
      </c>
      <c r="BH147" s="196" t="e">
        <f t="shared" si="76"/>
        <v>#REF!</v>
      </c>
      <c r="BI147" s="196" t="e">
        <f t="shared" si="76"/>
        <v>#REF!</v>
      </c>
      <c r="BJ147" s="196" t="e">
        <f t="shared" si="76"/>
        <v>#REF!</v>
      </c>
      <c r="BK147" s="196" t="e">
        <f t="shared" si="76"/>
        <v>#REF!</v>
      </c>
      <c r="BL147" s="196" t="e">
        <f t="shared" si="76"/>
        <v>#REF!</v>
      </c>
      <c r="BM147" s="196" t="e">
        <f t="shared" si="76"/>
        <v>#REF!</v>
      </c>
      <c r="BN147" s="76"/>
      <c r="BO147" s="76"/>
      <c r="BP147" s="76"/>
      <c r="BQ147" s="76"/>
      <c r="BR147" s="76"/>
      <c r="BS147" s="76"/>
      <c r="BT147" s="76"/>
      <c r="BU147" s="76"/>
      <c r="BV147" s="76"/>
      <c r="BW147" s="76"/>
      <c r="BX147" s="76"/>
      <c r="BY147" s="76"/>
      <c r="BZ147" s="76"/>
      <c r="CA147" s="76"/>
      <c r="CB147" s="76"/>
      <c r="CC147" s="76"/>
      <c r="CD147" s="76"/>
      <c r="CE147" s="76"/>
      <c r="CF147" s="76"/>
      <c r="CG147" s="76"/>
    </row>
    <row r="148" spans="1:85" ht="15.75" customHeight="1" x14ac:dyDescent="0.3">
      <c r="A148" s="76"/>
      <c r="B148" s="76"/>
      <c r="C148" s="79"/>
      <c r="D148" s="76"/>
      <c r="E148" s="239">
        <f t="shared" si="73"/>
        <v>43590</v>
      </c>
      <c r="F148" s="196"/>
      <c r="G148" s="196"/>
      <c r="H148" s="196"/>
      <c r="I148" s="196"/>
      <c r="J148" s="196" t="e">
        <f t="shared" ref="J148:BM148" si="77">+($F212/$F$5)</f>
        <v>#REF!</v>
      </c>
      <c r="K148" s="196" t="e">
        <f t="shared" si="77"/>
        <v>#REF!</v>
      </c>
      <c r="L148" s="196" t="e">
        <f t="shared" si="77"/>
        <v>#REF!</v>
      </c>
      <c r="M148" s="196" t="e">
        <f t="shared" si="77"/>
        <v>#REF!</v>
      </c>
      <c r="N148" s="196" t="e">
        <f t="shared" si="77"/>
        <v>#REF!</v>
      </c>
      <c r="O148" s="196" t="e">
        <f t="shared" si="77"/>
        <v>#REF!</v>
      </c>
      <c r="P148" s="196" t="e">
        <f t="shared" si="77"/>
        <v>#REF!</v>
      </c>
      <c r="Q148" s="196" t="e">
        <f t="shared" si="77"/>
        <v>#REF!</v>
      </c>
      <c r="R148" s="196" t="e">
        <f t="shared" si="77"/>
        <v>#REF!</v>
      </c>
      <c r="S148" s="196" t="e">
        <f t="shared" si="77"/>
        <v>#REF!</v>
      </c>
      <c r="T148" s="196" t="e">
        <f t="shared" si="77"/>
        <v>#REF!</v>
      </c>
      <c r="U148" s="196" t="e">
        <f t="shared" si="77"/>
        <v>#REF!</v>
      </c>
      <c r="V148" s="196" t="e">
        <f t="shared" si="77"/>
        <v>#REF!</v>
      </c>
      <c r="W148" s="196" t="e">
        <f t="shared" si="77"/>
        <v>#REF!</v>
      </c>
      <c r="X148" s="196" t="e">
        <f t="shared" si="77"/>
        <v>#REF!</v>
      </c>
      <c r="Y148" s="196" t="e">
        <f t="shared" si="77"/>
        <v>#REF!</v>
      </c>
      <c r="Z148" s="196" t="e">
        <f t="shared" si="77"/>
        <v>#REF!</v>
      </c>
      <c r="AA148" s="196" t="e">
        <f t="shared" si="77"/>
        <v>#REF!</v>
      </c>
      <c r="AB148" s="196" t="e">
        <f t="shared" si="77"/>
        <v>#REF!</v>
      </c>
      <c r="AC148" s="196" t="e">
        <f t="shared" si="77"/>
        <v>#REF!</v>
      </c>
      <c r="AD148" s="196" t="e">
        <f t="shared" si="77"/>
        <v>#REF!</v>
      </c>
      <c r="AE148" s="196" t="e">
        <f t="shared" si="77"/>
        <v>#REF!</v>
      </c>
      <c r="AF148" s="196" t="e">
        <f t="shared" si="77"/>
        <v>#REF!</v>
      </c>
      <c r="AG148" s="196" t="e">
        <f t="shared" si="77"/>
        <v>#REF!</v>
      </c>
      <c r="AH148" s="196" t="e">
        <f t="shared" si="77"/>
        <v>#REF!</v>
      </c>
      <c r="AI148" s="196" t="e">
        <f t="shared" si="77"/>
        <v>#REF!</v>
      </c>
      <c r="AJ148" s="196" t="e">
        <f t="shared" si="77"/>
        <v>#REF!</v>
      </c>
      <c r="AK148" s="196" t="e">
        <f t="shared" si="77"/>
        <v>#REF!</v>
      </c>
      <c r="AL148" s="196" t="e">
        <f t="shared" si="77"/>
        <v>#REF!</v>
      </c>
      <c r="AM148" s="196" t="e">
        <f t="shared" si="77"/>
        <v>#REF!</v>
      </c>
      <c r="AN148" s="196" t="e">
        <f t="shared" si="77"/>
        <v>#REF!</v>
      </c>
      <c r="AO148" s="196" t="e">
        <f t="shared" si="77"/>
        <v>#REF!</v>
      </c>
      <c r="AP148" s="196" t="e">
        <f t="shared" si="77"/>
        <v>#REF!</v>
      </c>
      <c r="AQ148" s="196" t="e">
        <f t="shared" si="77"/>
        <v>#REF!</v>
      </c>
      <c r="AR148" s="196" t="e">
        <f t="shared" si="77"/>
        <v>#REF!</v>
      </c>
      <c r="AS148" s="196" t="e">
        <f t="shared" si="77"/>
        <v>#REF!</v>
      </c>
      <c r="AT148" s="196" t="e">
        <f t="shared" si="77"/>
        <v>#REF!</v>
      </c>
      <c r="AU148" s="196" t="e">
        <f t="shared" si="77"/>
        <v>#REF!</v>
      </c>
      <c r="AV148" s="196" t="e">
        <f t="shared" si="77"/>
        <v>#REF!</v>
      </c>
      <c r="AW148" s="196" t="e">
        <f t="shared" si="77"/>
        <v>#REF!</v>
      </c>
      <c r="AX148" s="196" t="e">
        <f t="shared" si="77"/>
        <v>#REF!</v>
      </c>
      <c r="AY148" s="196" t="e">
        <f t="shared" si="77"/>
        <v>#REF!</v>
      </c>
      <c r="AZ148" s="196" t="e">
        <f t="shared" si="77"/>
        <v>#REF!</v>
      </c>
      <c r="BA148" s="196" t="e">
        <f t="shared" si="77"/>
        <v>#REF!</v>
      </c>
      <c r="BB148" s="196" t="e">
        <f t="shared" si="77"/>
        <v>#REF!</v>
      </c>
      <c r="BC148" s="196" t="e">
        <f t="shared" si="77"/>
        <v>#REF!</v>
      </c>
      <c r="BD148" s="196" t="e">
        <f t="shared" si="77"/>
        <v>#REF!</v>
      </c>
      <c r="BE148" s="196" t="e">
        <f t="shared" si="77"/>
        <v>#REF!</v>
      </c>
      <c r="BF148" s="196" t="e">
        <f t="shared" si="77"/>
        <v>#REF!</v>
      </c>
      <c r="BG148" s="196" t="e">
        <f t="shared" si="77"/>
        <v>#REF!</v>
      </c>
      <c r="BH148" s="196" t="e">
        <f t="shared" si="77"/>
        <v>#REF!</v>
      </c>
      <c r="BI148" s="196" t="e">
        <f t="shared" si="77"/>
        <v>#REF!</v>
      </c>
      <c r="BJ148" s="196" t="e">
        <f t="shared" si="77"/>
        <v>#REF!</v>
      </c>
      <c r="BK148" s="196" t="e">
        <f t="shared" si="77"/>
        <v>#REF!</v>
      </c>
      <c r="BL148" s="196" t="e">
        <f t="shared" si="77"/>
        <v>#REF!</v>
      </c>
      <c r="BM148" s="196" t="e">
        <f t="shared" si="77"/>
        <v>#REF!</v>
      </c>
      <c r="BN148" s="76"/>
      <c r="BO148" s="76"/>
      <c r="BP148" s="76"/>
      <c r="BQ148" s="76"/>
      <c r="BR148" s="76"/>
      <c r="BS148" s="76"/>
      <c r="BT148" s="76"/>
      <c r="BU148" s="76"/>
      <c r="BV148" s="76"/>
      <c r="BW148" s="76"/>
      <c r="BX148" s="76"/>
      <c r="BY148" s="76"/>
      <c r="BZ148" s="76"/>
      <c r="CA148" s="76"/>
      <c r="CB148" s="76"/>
      <c r="CC148" s="76"/>
      <c r="CD148" s="76"/>
      <c r="CE148" s="76"/>
      <c r="CF148" s="76"/>
      <c r="CG148" s="76"/>
    </row>
    <row r="149" spans="1:85" ht="15.75" customHeight="1" x14ac:dyDescent="0.3">
      <c r="A149" s="76"/>
      <c r="B149" s="76"/>
      <c r="C149" s="76"/>
      <c r="D149" s="76"/>
      <c r="E149" s="239">
        <f t="shared" si="73"/>
        <v>43621</v>
      </c>
      <c r="F149" s="196"/>
      <c r="G149" s="196"/>
      <c r="H149" s="196"/>
      <c r="I149" s="196"/>
      <c r="J149" s="196"/>
      <c r="K149" s="196" t="e">
        <f t="shared" ref="K149:BM149" si="78">+($F213/$F$5)</f>
        <v>#REF!</v>
      </c>
      <c r="L149" s="196" t="e">
        <f t="shared" si="78"/>
        <v>#REF!</v>
      </c>
      <c r="M149" s="196" t="e">
        <f t="shared" si="78"/>
        <v>#REF!</v>
      </c>
      <c r="N149" s="196" t="e">
        <f t="shared" si="78"/>
        <v>#REF!</v>
      </c>
      <c r="O149" s="196" t="e">
        <f t="shared" si="78"/>
        <v>#REF!</v>
      </c>
      <c r="P149" s="196" t="e">
        <f t="shared" si="78"/>
        <v>#REF!</v>
      </c>
      <c r="Q149" s="196" t="e">
        <f t="shared" si="78"/>
        <v>#REF!</v>
      </c>
      <c r="R149" s="196" t="e">
        <f t="shared" si="78"/>
        <v>#REF!</v>
      </c>
      <c r="S149" s="196" t="e">
        <f t="shared" si="78"/>
        <v>#REF!</v>
      </c>
      <c r="T149" s="196" t="e">
        <f t="shared" si="78"/>
        <v>#REF!</v>
      </c>
      <c r="U149" s="196" t="e">
        <f t="shared" si="78"/>
        <v>#REF!</v>
      </c>
      <c r="V149" s="196" t="e">
        <f t="shared" si="78"/>
        <v>#REF!</v>
      </c>
      <c r="W149" s="196" t="e">
        <f t="shared" si="78"/>
        <v>#REF!</v>
      </c>
      <c r="X149" s="196" t="e">
        <f t="shared" si="78"/>
        <v>#REF!</v>
      </c>
      <c r="Y149" s="196" t="e">
        <f t="shared" si="78"/>
        <v>#REF!</v>
      </c>
      <c r="Z149" s="196" t="e">
        <f t="shared" si="78"/>
        <v>#REF!</v>
      </c>
      <c r="AA149" s="196" t="e">
        <f t="shared" si="78"/>
        <v>#REF!</v>
      </c>
      <c r="AB149" s="196" t="e">
        <f t="shared" si="78"/>
        <v>#REF!</v>
      </c>
      <c r="AC149" s="196" t="e">
        <f t="shared" si="78"/>
        <v>#REF!</v>
      </c>
      <c r="AD149" s="196" t="e">
        <f t="shared" si="78"/>
        <v>#REF!</v>
      </c>
      <c r="AE149" s="196" t="e">
        <f t="shared" si="78"/>
        <v>#REF!</v>
      </c>
      <c r="AF149" s="196" t="e">
        <f t="shared" si="78"/>
        <v>#REF!</v>
      </c>
      <c r="AG149" s="196" t="e">
        <f t="shared" si="78"/>
        <v>#REF!</v>
      </c>
      <c r="AH149" s="196" t="e">
        <f t="shared" si="78"/>
        <v>#REF!</v>
      </c>
      <c r="AI149" s="196" t="e">
        <f t="shared" si="78"/>
        <v>#REF!</v>
      </c>
      <c r="AJ149" s="196" t="e">
        <f t="shared" si="78"/>
        <v>#REF!</v>
      </c>
      <c r="AK149" s="196" t="e">
        <f t="shared" si="78"/>
        <v>#REF!</v>
      </c>
      <c r="AL149" s="196" t="e">
        <f t="shared" si="78"/>
        <v>#REF!</v>
      </c>
      <c r="AM149" s="196" t="e">
        <f t="shared" si="78"/>
        <v>#REF!</v>
      </c>
      <c r="AN149" s="196" t="e">
        <f t="shared" si="78"/>
        <v>#REF!</v>
      </c>
      <c r="AO149" s="196" t="e">
        <f t="shared" si="78"/>
        <v>#REF!</v>
      </c>
      <c r="AP149" s="196" t="e">
        <f t="shared" si="78"/>
        <v>#REF!</v>
      </c>
      <c r="AQ149" s="196" t="e">
        <f t="shared" si="78"/>
        <v>#REF!</v>
      </c>
      <c r="AR149" s="196" t="e">
        <f t="shared" si="78"/>
        <v>#REF!</v>
      </c>
      <c r="AS149" s="196" t="e">
        <f t="shared" si="78"/>
        <v>#REF!</v>
      </c>
      <c r="AT149" s="196" t="e">
        <f t="shared" si="78"/>
        <v>#REF!</v>
      </c>
      <c r="AU149" s="196" t="e">
        <f t="shared" si="78"/>
        <v>#REF!</v>
      </c>
      <c r="AV149" s="196" t="e">
        <f t="shared" si="78"/>
        <v>#REF!</v>
      </c>
      <c r="AW149" s="196" t="e">
        <f t="shared" si="78"/>
        <v>#REF!</v>
      </c>
      <c r="AX149" s="196" t="e">
        <f t="shared" si="78"/>
        <v>#REF!</v>
      </c>
      <c r="AY149" s="196" t="e">
        <f t="shared" si="78"/>
        <v>#REF!</v>
      </c>
      <c r="AZ149" s="196" t="e">
        <f t="shared" si="78"/>
        <v>#REF!</v>
      </c>
      <c r="BA149" s="196" t="e">
        <f t="shared" si="78"/>
        <v>#REF!</v>
      </c>
      <c r="BB149" s="196" t="e">
        <f t="shared" si="78"/>
        <v>#REF!</v>
      </c>
      <c r="BC149" s="196" t="e">
        <f t="shared" si="78"/>
        <v>#REF!</v>
      </c>
      <c r="BD149" s="196" t="e">
        <f t="shared" si="78"/>
        <v>#REF!</v>
      </c>
      <c r="BE149" s="196" t="e">
        <f t="shared" si="78"/>
        <v>#REF!</v>
      </c>
      <c r="BF149" s="196" t="e">
        <f t="shared" si="78"/>
        <v>#REF!</v>
      </c>
      <c r="BG149" s="196" t="e">
        <f t="shared" si="78"/>
        <v>#REF!</v>
      </c>
      <c r="BH149" s="196" t="e">
        <f t="shared" si="78"/>
        <v>#REF!</v>
      </c>
      <c r="BI149" s="196" t="e">
        <f t="shared" si="78"/>
        <v>#REF!</v>
      </c>
      <c r="BJ149" s="196" t="e">
        <f t="shared" si="78"/>
        <v>#REF!</v>
      </c>
      <c r="BK149" s="196" t="e">
        <f t="shared" si="78"/>
        <v>#REF!</v>
      </c>
      <c r="BL149" s="196" t="e">
        <f t="shared" si="78"/>
        <v>#REF!</v>
      </c>
      <c r="BM149" s="196" t="e">
        <f t="shared" si="78"/>
        <v>#REF!</v>
      </c>
      <c r="BN149" s="76"/>
      <c r="BO149" s="76"/>
      <c r="BP149" s="76"/>
      <c r="BQ149" s="76"/>
      <c r="BR149" s="76"/>
      <c r="BS149" s="76"/>
      <c r="BT149" s="76"/>
      <c r="BU149" s="76"/>
      <c r="BV149" s="76"/>
      <c r="BW149" s="76"/>
      <c r="BX149" s="76"/>
      <c r="BY149" s="76"/>
      <c r="BZ149" s="76"/>
      <c r="CA149" s="76"/>
      <c r="CB149" s="76"/>
      <c r="CC149" s="76"/>
      <c r="CD149" s="76"/>
      <c r="CE149" s="76"/>
      <c r="CF149" s="76"/>
      <c r="CG149" s="76"/>
    </row>
    <row r="150" spans="1:85" ht="15.75" customHeight="1" x14ac:dyDescent="0.3">
      <c r="A150" s="76"/>
      <c r="B150" s="76"/>
      <c r="C150" s="76"/>
      <c r="D150" s="76"/>
      <c r="E150" s="239">
        <f t="shared" si="73"/>
        <v>43652</v>
      </c>
      <c r="F150" s="196"/>
      <c r="G150" s="196"/>
      <c r="H150" s="196"/>
      <c r="I150" s="196"/>
      <c r="J150" s="196"/>
      <c r="K150" s="196"/>
      <c r="L150" s="196" t="e">
        <f t="shared" ref="L150:BM150" si="79">+($F214/$F$5)</f>
        <v>#REF!</v>
      </c>
      <c r="M150" s="196" t="e">
        <f t="shared" si="79"/>
        <v>#REF!</v>
      </c>
      <c r="N150" s="196" t="e">
        <f t="shared" si="79"/>
        <v>#REF!</v>
      </c>
      <c r="O150" s="196" t="e">
        <f t="shared" si="79"/>
        <v>#REF!</v>
      </c>
      <c r="P150" s="196" t="e">
        <f t="shared" si="79"/>
        <v>#REF!</v>
      </c>
      <c r="Q150" s="196" t="e">
        <f t="shared" si="79"/>
        <v>#REF!</v>
      </c>
      <c r="R150" s="196" t="e">
        <f t="shared" si="79"/>
        <v>#REF!</v>
      </c>
      <c r="S150" s="196" t="e">
        <f t="shared" si="79"/>
        <v>#REF!</v>
      </c>
      <c r="T150" s="196" t="e">
        <f t="shared" si="79"/>
        <v>#REF!</v>
      </c>
      <c r="U150" s="196" t="e">
        <f t="shared" si="79"/>
        <v>#REF!</v>
      </c>
      <c r="V150" s="196" t="e">
        <f t="shared" si="79"/>
        <v>#REF!</v>
      </c>
      <c r="W150" s="196" t="e">
        <f t="shared" si="79"/>
        <v>#REF!</v>
      </c>
      <c r="X150" s="196" t="e">
        <f t="shared" si="79"/>
        <v>#REF!</v>
      </c>
      <c r="Y150" s="196" t="e">
        <f t="shared" si="79"/>
        <v>#REF!</v>
      </c>
      <c r="Z150" s="196" t="e">
        <f t="shared" si="79"/>
        <v>#REF!</v>
      </c>
      <c r="AA150" s="196" t="e">
        <f t="shared" si="79"/>
        <v>#REF!</v>
      </c>
      <c r="AB150" s="196" t="e">
        <f t="shared" si="79"/>
        <v>#REF!</v>
      </c>
      <c r="AC150" s="196" t="e">
        <f t="shared" si="79"/>
        <v>#REF!</v>
      </c>
      <c r="AD150" s="196" t="e">
        <f t="shared" si="79"/>
        <v>#REF!</v>
      </c>
      <c r="AE150" s="196" t="e">
        <f t="shared" si="79"/>
        <v>#REF!</v>
      </c>
      <c r="AF150" s="196" t="e">
        <f t="shared" si="79"/>
        <v>#REF!</v>
      </c>
      <c r="AG150" s="196" t="e">
        <f t="shared" si="79"/>
        <v>#REF!</v>
      </c>
      <c r="AH150" s="196" t="e">
        <f t="shared" si="79"/>
        <v>#REF!</v>
      </c>
      <c r="AI150" s="196" t="e">
        <f t="shared" si="79"/>
        <v>#REF!</v>
      </c>
      <c r="AJ150" s="196" t="e">
        <f t="shared" si="79"/>
        <v>#REF!</v>
      </c>
      <c r="AK150" s="196" t="e">
        <f t="shared" si="79"/>
        <v>#REF!</v>
      </c>
      <c r="AL150" s="196" t="e">
        <f t="shared" si="79"/>
        <v>#REF!</v>
      </c>
      <c r="AM150" s="196" t="e">
        <f t="shared" si="79"/>
        <v>#REF!</v>
      </c>
      <c r="AN150" s="196" t="e">
        <f t="shared" si="79"/>
        <v>#REF!</v>
      </c>
      <c r="AO150" s="196" t="e">
        <f t="shared" si="79"/>
        <v>#REF!</v>
      </c>
      <c r="AP150" s="196" t="e">
        <f t="shared" si="79"/>
        <v>#REF!</v>
      </c>
      <c r="AQ150" s="196" t="e">
        <f t="shared" si="79"/>
        <v>#REF!</v>
      </c>
      <c r="AR150" s="196" t="e">
        <f t="shared" si="79"/>
        <v>#REF!</v>
      </c>
      <c r="AS150" s="196" t="e">
        <f t="shared" si="79"/>
        <v>#REF!</v>
      </c>
      <c r="AT150" s="196" t="e">
        <f t="shared" si="79"/>
        <v>#REF!</v>
      </c>
      <c r="AU150" s="196" t="e">
        <f t="shared" si="79"/>
        <v>#REF!</v>
      </c>
      <c r="AV150" s="196" t="e">
        <f t="shared" si="79"/>
        <v>#REF!</v>
      </c>
      <c r="AW150" s="196" t="e">
        <f t="shared" si="79"/>
        <v>#REF!</v>
      </c>
      <c r="AX150" s="196" t="e">
        <f t="shared" si="79"/>
        <v>#REF!</v>
      </c>
      <c r="AY150" s="196" t="e">
        <f t="shared" si="79"/>
        <v>#REF!</v>
      </c>
      <c r="AZ150" s="196" t="e">
        <f t="shared" si="79"/>
        <v>#REF!</v>
      </c>
      <c r="BA150" s="196" t="e">
        <f t="shared" si="79"/>
        <v>#REF!</v>
      </c>
      <c r="BB150" s="196" t="e">
        <f t="shared" si="79"/>
        <v>#REF!</v>
      </c>
      <c r="BC150" s="196" t="e">
        <f t="shared" si="79"/>
        <v>#REF!</v>
      </c>
      <c r="BD150" s="196" t="e">
        <f t="shared" si="79"/>
        <v>#REF!</v>
      </c>
      <c r="BE150" s="196" t="e">
        <f t="shared" si="79"/>
        <v>#REF!</v>
      </c>
      <c r="BF150" s="196" t="e">
        <f t="shared" si="79"/>
        <v>#REF!</v>
      </c>
      <c r="BG150" s="196" t="e">
        <f t="shared" si="79"/>
        <v>#REF!</v>
      </c>
      <c r="BH150" s="196" t="e">
        <f t="shared" si="79"/>
        <v>#REF!</v>
      </c>
      <c r="BI150" s="196" t="e">
        <f t="shared" si="79"/>
        <v>#REF!</v>
      </c>
      <c r="BJ150" s="196" t="e">
        <f t="shared" si="79"/>
        <v>#REF!</v>
      </c>
      <c r="BK150" s="196" t="e">
        <f t="shared" si="79"/>
        <v>#REF!</v>
      </c>
      <c r="BL150" s="196" t="e">
        <f t="shared" si="79"/>
        <v>#REF!</v>
      </c>
      <c r="BM150" s="196" t="e">
        <f t="shared" si="79"/>
        <v>#REF!</v>
      </c>
      <c r="BN150" s="76"/>
      <c r="BO150" s="76"/>
      <c r="BP150" s="76"/>
      <c r="BQ150" s="76"/>
      <c r="BR150" s="76"/>
      <c r="BS150" s="76"/>
      <c r="BT150" s="76"/>
      <c r="BU150" s="76"/>
      <c r="BV150" s="76"/>
      <c r="BW150" s="76"/>
      <c r="BX150" s="76"/>
      <c r="BY150" s="76"/>
      <c r="BZ150" s="76"/>
      <c r="CA150" s="76"/>
      <c r="CB150" s="76"/>
      <c r="CC150" s="76"/>
      <c r="CD150" s="76"/>
      <c r="CE150" s="76"/>
      <c r="CF150" s="76"/>
      <c r="CG150" s="76"/>
    </row>
    <row r="151" spans="1:85" ht="15.75" customHeight="1" x14ac:dyDescent="0.3">
      <c r="A151" s="76"/>
      <c r="B151" s="76"/>
      <c r="C151" s="76"/>
      <c r="D151" s="76"/>
      <c r="E151" s="239">
        <f t="shared" si="73"/>
        <v>43683</v>
      </c>
      <c r="F151" s="196"/>
      <c r="G151" s="196"/>
      <c r="H151" s="196"/>
      <c r="I151" s="196"/>
      <c r="J151" s="196"/>
      <c r="K151" s="196"/>
      <c r="L151" s="196"/>
      <c r="M151" s="196" t="e">
        <f t="shared" ref="M151:BM151" si="80">+($F215/$F$5)</f>
        <v>#REF!</v>
      </c>
      <c r="N151" s="196" t="e">
        <f t="shared" si="80"/>
        <v>#REF!</v>
      </c>
      <c r="O151" s="196" t="e">
        <f t="shared" si="80"/>
        <v>#REF!</v>
      </c>
      <c r="P151" s="196" t="e">
        <f t="shared" si="80"/>
        <v>#REF!</v>
      </c>
      <c r="Q151" s="196" t="e">
        <f t="shared" si="80"/>
        <v>#REF!</v>
      </c>
      <c r="R151" s="196" t="e">
        <f t="shared" si="80"/>
        <v>#REF!</v>
      </c>
      <c r="S151" s="196" t="e">
        <f t="shared" si="80"/>
        <v>#REF!</v>
      </c>
      <c r="T151" s="196" t="e">
        <f t="shared" si="80"/>
        <v>#REF!</v>
      </c>
      <c r="U151" s="196" t="e">
        <f t="shared" si="80"/>
        <v>#REF!</v>
      </c>
      <c r="V151" s="196" t="e">
        <f t="shared" si="80"/>
        <v>#REF!</v>
      </c>
      <c r="W151" s="196" t="e">
        <f t="shared" si="80"/>
        <v>#REF!</v>
      </c>
      <c r="X151" s="196" t="e">
        <f t="shared" si="80"/>
        <v>#REF!</v>
      </c>
      <c r="Y151" s="196" t="e">
        <f t="shared" si="80"/>
        <v>#REF!</v>
      </c>
      <c r="Z151" s="196" t="e">
        <f t="shared" si="80"/>
        <v>#REF!</v>
      </c>
      <c r="AA151" s="196" t="e">
        <f t="shared" si="80"/>
        <v>#REF!</v>
      </c>
      <c r="AB151" s="196" t="e">
        <f t="shared" si="80"/>
        <v>#REF!</v>
      </c>
      <c r="AC151" s="196" t="e">
        <f t="shared" si="80"/>
        <v>#REF!</v>
      </c>
      <c r="AD151" s="196" t="e">
        <f t="shared" si="80"/>
        <v>#REF!</v>
      </c>
      <c r="AE151" s="196" t="e">
        <f t="shared" si="80"/>
        <v>#REF!</v>
      </c>
      <c r="AF151" s="196" t="e">
        <f t="shared" si="80"/>
        <v>#REF!</v>
      </c>
      <c r="AG151" s="196" t="e">
        <f t="shared" si="80"/>
        <v>#REF!</v>
      </c>
      <c r="AH151" s="196" t="e">
        <f t="shared" si="80"/>
        <v>#REF!</v>
      </c>
      <c r="AI151" s="196" t="e">
        <f t="shared" si="80"/>
        <v>#REF!</v>
      </c>
      <c r="AJ151" s="196" t="e">
        <f t="shared" si="80"/>
        <v>#REF!</v>
      </c>
      <c r="AK151" s="196" t="e">
        <f t="shared" si="80"/>
        <v>#REF!</v>
      </c>
      <c r="AL151" s="196" t="e">
        <f t="shared" si="80"/>
        <v>#REF!</v>
      </c>
      <c r="AM151" s="196" t="e">
        <f t="shared" si="80"/>
        <v>#REF!</v>
      </c>
      <c r="AN151" s="196" t="e">
        <f t="shared" si="80"/>
        <v>#REF!</v>
      </c>
      <c r="AO151" s="196" t="e">
        <f t="shared" si="80"/>
        <v>#REF!</v>
      </c>
      <c r="AP151" s="196" t="e">
        <f t="shared" si="80"/>
        <v>#REF!</v>
      </c>
      <c r="AQ151" s="196" t="e">
        <f t="shared" si="80"/>
        <v>#REF!</v>
      </c>
      <c r="AR151" s="196" t="e">
        <f t="shared" si="80"/>
        <v>#REF!</v>
      </c>
      <c r="AS151" s="196" t="e">
        <f t="shared" si="80"/>
        <v>#REF!</v>
      </c>
      <c r="AT151" s="196" t="e">
        <f t="shared" si="80"/>
        <v>#REF!</v>
      </c>
      <c r="AU151" s="196" t="e">
        <f t="shared" si="80"/>
        <v>#REF!</v>
      </c>
      <c r="AV151" s="196" t="e">
        <f t="shared" si="80"/>
        <v>#REF!</v>
      </c>
      <c r="AW151" s="196" t="e">
        <f t="shared" si="80"/>
        <v>#REF!</v>
      </c>
      <c r="AX151" s="196" t="e">
        <f t="shared" si="80"/>
        <v>#REF!</v>
      </c>
      <c r="AY151" s="196" t="e">
        <f t="shared" si="80"/>
        <v>#REF!</v>
      </c>
      <c r="AZ151" s="196" t="e">
        <f t="shared" si="80"/>
        <v>#REF!</v>
      </c>
      <c r="BA151" s="196" t="e">
        <f t="shared" si="80"/>
        <v>#REF!</v>
      </c>
      <c r="BB151" s="196" t="e">
        <f t="shared" si="80"/>
        <v>#REF!</v>
      </c>
      <c r="BC151" s="196" t="e">
        <f t="shared" si="80"/>
        <v>#REF!</v>
      </c>
      <c r="BD151" s="196" t="e">
        <f t="shared" si="80"/>
        <v>#REF!</v>
      </c>
      <c r="BE151" s="196" t="e">
        <f t="shared" si="80"/>
        <v>#REF!</v>
      </c>
      <c r="BF151" s="196" t="e">
        <f t="shared" si="80"/>
        <v>#REF!</v>
      </c>
      <c r="BG151" s="196" t="e">
        <f t="shared" si="80"/>
        <v>#REF!</v>
      </c>
      <c r="BH151" s="196" t="e">
        <f t="shared" si="80"/>
        <v>#REF!</v>
      </c>
      <c r="BI151" s="196" t="e">
        <f t="shared" si="80"/>
        <v>#REF!</v>
      </c>
      <c r="BJ151" s="196" t="e">
        <f t="shared" si="80"/>
        <v>#REF!</v>
      </c>
      <c r="BK151" s="196" t="e">
        <f t="shared" si="80"/>
        <v>#REF!</v>
      </c>
      <c r="BL151" s="196" t="e">
        <f t="shared" si="80"/>
        <v>#REF!</v>
      </c>
      <c r="BM151" s="196" t="e">
        <f t="shared" si="80"/>
        <v>#REF!</v>
      </c>
      <c r="BN151" s="76"/>
      <c r="BO151" s="76"/>
      <c r="BP151" s="76"/>
      <c r="BQ151" s="76"/>
      <c r="BR151" s="76"/>
      <c r="BS151" s="76"/>
      <c r="BT151" s="76"/>
      <c r="BU151" s="76"/>
      <c r="BV151" s="76"/>
      <c r="BW151" s="76"/>
      <c r="BX151" s="76"/>
      <c r="BY151" s="76"/>
      <c r="BZ151" s="76"/>
      <c r="CA151" s="76"/>
      <c r="CB151" s="76"/>
      <c r="CC151" s="76"/>
      <c r="CD151" s="76"/>
      <c r="CE151" s="76"/>
      <c r="CF151" s="76"/>
      <c r="CG151" s="76"/>
    </row>
    <row r="152" spans="1:85" ht="15.75" customHeight="1" x14ac:dyDescent="0.3">
      <c r="A152" s="76"/>
      <c r="B152" s="76"/>
      <c r="C152" s="76"/>
      <c r="D152" s="76"/>
      <c r="E152" s="239">
        <f t="shared" si="73"/>
        <v>43714</v>
      </c>
      <c r="F152" s="196"/>
      <c r="G152" s="196"/>
      <c r="H152" s="196"/>
      <c r="I152" s="196"/>
      <c r="J152" s="196"/>
      <c r="K152" s="196"/>
      <c r="L152" s="196"/>
      <c r="M152" s="196"/>
      <c r="N152" s="196" t="e">
        <f t="shared" ref="N152:BM152" si="81">+($F216/$F$5)</f>
        <v>#REF!</v>
      </c>
      <c r="O152" s="196" t="e">
        <f t="shared" si="81"/>
        <v>#REF!</v>
      </c>
      <c r="P152" s="196" t="e">
        <f t="shared" si="81"/>
        <v>#REF!</v>
      </c>
      <c r="Q152" s="196" t="e">
        <f t="shared" si="81"/>
        <v>#REF!</v>
      </c>
      <c r="R152" s="196" t="e">
        <f t="shared" si="81"/>
        <v>#REF!</v>
      </c>
      <c r="S152" s="196" t="e">
        <f t="shared" si="81"/>
        <v>#REF!</v>
      </c>
      <c r="T152" s="196" t="e">
        <f t="shared" si="81"/>
        <v>#REF!</v>
      </c>
      <c r="U152" s="196" t="e">
        <f t="shared" si="81"/>
        <v>#REF!</v>
      </c>
      <c r="V152" s="196" t="e">
        <f t="shared" si="81"/>
        <v>#REF!</v>
      </c>
      <c r="W152" s="196" t="e">
        <f t="shared" si="81"/>
        <v>#REF!</v>
      </c>
      <c r="X152" s="196" t="e">
        <f t="shared" si="81"/>
        <v>#REF!</v>
      </c>
      <c r="Y152" s="196" t="e">
        <f t="shared" si="81"/>
        <v>#REF!</v>
      </c>
      <c r="Z152" s="196" t="e">
        <f t="shared" si="81"/>
        <v>#REF!</v>
      </c>
      <c r="AA152" s="196" t="e">
        <f t="shared" si="81"/>
        <v>#REF!</v>
      </c>
      <c r="AB152" s="196" t="e">
        <f t="shared" si="81"/>
        <v>#REF!</v>
      </c>
      <c r="AC152" s="196" t="e">
        <f t="shared" si="81"/>
        <v>#REF!</v>
      </c>
      <c r="AD152" s="196" t="e">
        <f t="shared" si="81"/>
        <v>#REF!</v>
      </c>
      <c r="AE152" s="196" t="e">
        <f t="shared" si="81"/>
        <v>#REF!</v>
      </c>
      <c r="AF152" s="196" t="e">
        <f t="shared" si="81"/>
        <v>#REF!</v>
      </c>
      <c r="AG152" s="196" t="e">
        <f t="shared" si="81"/>
        <v>#REF!</v>
      </c>
      <c r="AH152" s="196" t="e">
        <f t="shared" si="81"/>
        <v>#REF!</v>
      </c>
      <c r="AI152" s="196" t="e">
        <f t="shared" si="81"/>
        <v>#REF!</v>
      </c>
      <c r="AJ152" s="196" t="e">
        <f t="shared" si="81"/>
        <v>#REF!</v>
      </c>
      <c r="AK152" s="196" t="e">
        <f t="shared" si="81"/>
        <v>#REF!</v>
      </c>
      <c r="AL152" s="196" t="e">
        <f t="shared" si="81"/>
        <v>#REF!</v>
      </c>
      <c r="AM152" s="196" t="e">
        <f t="shared" si="81"/>
        <v>#REF!</v>
      </c>
      <c r="AN152" s="196" t="e">
        <f t="shared" si="81"/>
        <v>#REF!</v>
      </c>
      <c r="AO152" s="196" t="e">
        <f t="shared" si="81"/>
        <v>#REF!</v>
      </c>
      <c r="AP152" s="196" t="e">
        <f t="shared" si="81"/>
        <v>#REF!</v>
      </c>
      <c r="AQ152" s="196" t="e">
        <f t="shared" si="81"/>
        <v>#REF!</v>
      </c>
      <c r="AR152" s="196" t="e">
        <f t="shared" si="81"/>
        <v>#REF!</v>
      </c>
      <c r="AS152" s="196" t="e">
        <f t="shared" si="81"/>
        <v>#REF!</v>
      </c>
      <c r="AT152" s="196" t="e">
        <f t="shared" si="81"/>
        <v>#REF!</v>
      </c>
      <c r="AU152" s="196" t="e">
        <f t="shared" si="81"/>
        <v>#REF!</v>
      </c>
      <c r="AV152" s="196" t="e">
        <f t="shared" si="81"/>
        <v>#REF!</v>
      </c>
      <c r="AW152" s="196" t="e">
        <f t="shared" si="81"/>
        <v>#REF!</v>
      </c>
      <c r="AX152" s="196" t="e">
        <f t="shared" si="81"/>
        <v>#REF!</v>
      </c>
      <c r="AY152" s="196" t="e">
        <f t="shared" si="81"/>
        <v>#REF!</v>
      </c>
      <c r="AZ152" s="196" t="e">
        <f t="shared" si="81"/>
        <v>#REF!</v>
      </c>
      <c r="BA152" s="196" t="e">
        <f t="shared" si="81"/>
        <v>#REF!</v>
      </c>
      <c r="BB152" s="196" t="e">
        <f t="shared" si="81"/>
        <v>#REF!</v>
      </c>
      <c r="BC152" s="196" t="e">
        <f t="shared" si="81"/>
        <v>#REF!</v>
      </c>
      <c r="BD152" s="196" t="e">
        <f t="shared" si="81"/>
        <v>#REF!</v>
      </c>
      <c r="BE152" s="196" t="e">
        <f t="shared" si="81"/>
        <v>#REF!</v>
      </c>
      <c r="BF152" s="196" t="e">
        <f t="shared" si="81"/>
        <v>#REF!</v>
      </c>
      <c r="BG152" s="196" t="e">
        <f t="shared" si="81"/>
        <v>#REF!</v>
      </c>
      <c r="BH152" s="196" t="e">
        <f t="shared" si="81"/>
        <v>#REF!</v>
      </c>
      <c r="BI152" s="196" t="e">
        <f t="shared" si="81"/>
        <v>#REF!</v>
      </c>
      <c r="BJ152" s="196" t="e">
        <f t="shared" si="81"/>
        <v>#REF!</v>
      </c>
      <c r="BK152" s="196" t="e">
        <f t="shared" si="81"/>
        <v>#REF!</v>
      </c>
      <c r="BL152" s="196" t="e">
        <f t="shared" si="81"/>
        <v>#REF!</v>
      </c>
      <c r="BM152" s="196" t="e">
        <f t="shared" si="81"/>
        <v>#REF!</v>
      </c>
      <c r="BN152" s="76"/>
      <c r="BO152" s="76"/>
      <c r="BP152" s="76"/>
      <c r="BQ152" s="76"/>
      <c r="BR152" s="76"/>
      <c r="BS152" s="76"/>
      <c r="BT152" s="76"/>
      <c r="BU152" s="76"/>
      <c r="BV152" s="76"/>
      <c r="BW152" s="76"/>
      <c r="BX152" s="76"/>
      <c r="BY152" s="76"/>
      <c r="BZ152" s="76"/>
      <c r="CA152" s="76"/>
      <c r="CB152" s="76"/>
      <c r="CC152" s="76"/>
      <c r="CD152" s="76"/>
      <c r="CE152" s="76"/>
      <c r="CF152" s="76"/>
      <c r="CG152" s="76"/>
    </row>
    <row r="153" spans="1:85" ht="15.75" customHeight="1" x14ac:dyDescent="0.3">
      <c r="A153" s="76"/>
      <c r="B153" s="76"/>
      <c r="C153" s="76"/>
      <c r="D153" s="76"/>
      <c r="E153" s="239">
        <f t="shared" si="73"/>
        <v>43745</v>
      </c>
      <c r="F153" s="196"/>
      <c r="G153" s="196"/>
      <c r="H153" s="196"/>
      <c r="I153" s="196"/>
      <c r="J153" s="196"/>
      <c r="K153" s="196"/>
      <c r="L153" s="196"/>
      <c r="M153" s="196"/>
      <c r="N153" s="196"/>
      <c r="O153" s="196" t="e">
        <f t="shared" ref="O153:BM153" si="82">+($F217/$F$5)</f>
        <v>#REF!</v>
      </c>
      <c r="P153" s="196" t="e">
        <f t="shared" si="82"/>
        <v>#REF!</v>
      </c>
      <c r="Q153" s="196" t="e">
        <f t="shared" si="82"/>
        <v>#REF!</v>
      </c>
      <c r="R153" s="196" t="e">
        <f t="shared" si="82"/>
        <v>#REF!</v>
      </c>
      <c r="S153" s="196" t="e">
        <f t="shared" si="82"/>
        <v>#REF!</v>
      </c>
      <c r="T153" s="196" t="e">
        <f t="shared" si="82"/>
        <v>#REF!</v>
      </c>
      <c r="U153" s="196" t="e">
        <f t="shared" si="82"/>
        <v>#REF!</v>
      </c>
      <c r="V153" s="196" t="e">
        <f t="shared" si="82"/>
        <v>#REF!</v>
      </c>
      <c r="W153" s="196" t="e">
        <f t="shared" si="82"/>
        <v>#REF!</v>
      </c>
      <c r="X153" s="196" t="e">
        <f t="shared" si="82"/>
        <v>#REF!</v>
      </c>
      <c r="Y153" s="196" t="e">
        <f t="shared" si="82"/>
        <v>#REF!</v>
      </c>
      <c r="Z153" s="196" t="e">
        <f t="shared" si="82"/>
        <v>#REF!</v>
      </c>
      <c r="AA153" s="196" t="e">
        <f t="shared" si="82"/>
        <v>#REF!</v>
      </c>
      <c r="AB153" s="196" t="e">
        <f t="shared" si="82"/>
        <v>#REF!</v>
      </c>
      <c r="AC153" s="196" t="e">
        <f t="shared" si="82"/>
        <v>#REF!</v>
      </c>
      <c r="AD153" s="196" t="e">
        <f t="shared" si="82"/>
        <v>#REF!</v>
      </c>
      <c r="AE153" s="196" t="e">
        <f t="shared" si="82"/>
        <v>#REF!</v>
      </c>
      <c r="AF153" s="196" t="e">
        <f t="shared" si="82"/>
        <v>#REF!</v>
      </c>
      <c r="AG153" s="196" t="e">
        <f t="shared" si="82"/>
        <v>#REF!</v>
      </c>
      <c r="AH153" s="196" t="e">
        <f t="shared" si="82"/>
        <v>#REF!</v>
      </c>
      <c r="AI153" s="196" t="e">
        <f t="shared" si="82"/>
        <v>#REF!</v>
      </c>
      <c r="AJ153" s="196" t="e">
        <f t="shared" si="82"/>
        <v>#REF!</v>
      </c>
      <c r="AK153" s="196" t="e">
        <f t="shared" si="82"/>
        <v>#REF!</v>
      </c>
      <c r="AL153" s="196" t="e">
        <f t="shared" si="82"/>
        <v>#REF!</v>
      </c>
      <c r="AM153" s="196" t="e">
        <f t="shared" si="82"/>
        <v>#REF!</v>
      </c>
      <c r="AN153" s="196" t="e">
        <f t="shared" si="82"/>
        <v>#REF!</v>
      </c>
      <c r="AO153" s="196" t="e">
        <f t="shared" si="82"/>
        <v>#REF!</v>
      </c>
      <c r="AP153" s="196" t="e">
        <f t="shared" si="82"/>
        <v>#REF!</v>
      </c>
      <c r="AQ153" s="196" t="e">
        <f t="shared" si="82"/>
        <v>#REF!</v>
      </c>
      <c r="AR153" s="196" t="e">
        <f t="shared" si="82"/>
        <v>#REF!</v>
      </c>
      <c r="AS153" s="196" t="e">
        <f t="shared" si="82"/>
        <v>#REF!</v>
      </c>
      <c r="AT153" s="196" t="e">
        <f t="shared" si="82"/>
        <v>#REF!</v>
      </c>
      <c r="AU153" s="196" t="e">
        <f t="shared" si="82"/>
        <v>#REF!</v>
      </c>
      <c r="AV153" s="196" t="e">
        <f t="shared" si="82"/>
        <v>#REF!</v>
      </c>
      <c r="AW153" s="196" t="e">
        <f t="shared" si="82"/>
        <v>#REF!</v>
      </c>
      <c r="AX153" s="196" t="e">
        <f t="shared" si="82"/>
        <v>#REF!</v>
      </c>
      <c r="AY153" s="196" t="e">
        <f t="shared" si="82"/>
        <v>#REF!</v>
      </c>
      <c r="AZ153" s="196" t="e">
        <f t="shared" si="82"/>
        <v>#REF!</v>
      </c>
      <c r="BA153" s="196" t="e">
        <f t="shared" si="82"/>
        <v>#REF!</v>
      </c>
      <c r="BB153" s="196" t="e">
        <f t="shared" si="82"/>
        <v>#REF!</v>
      </c>
      <c r="BC153" s="196" t="e">
        <f t="shared" si="82"/>
        <v>#REF!</v>
      </c>
      <c r="BD153" s="196" t="e">
        <f t="shared" si="82"/>
        <v>#REF!</v>
      </c>
      <c r="BE153" s="196" t="e">
        <f t="shared" si="82"/>
        <v>#REF!</v>
      </c>
      <c r="BF153" s="196" t="e">
        <f t="shared" si="82"/>
        <v>#REF!</v>
      </c>
      <c r="BG153" s="196" t="e">
        <f t="shared" si="82"/>
        <v>#REF!</v>
      </c>
      <c r="BH153" s="196" t="e">
        <f t="shared" si="82"/>
        <v>#REF!</v>
      </c>
      <c r="BI153" s="196" t="e">
        <f t="shared" si="82"/>
        <v>#REF!</v>
      </c>
      <c r="BJ153" s="196" t="e">
        <f t="shared" si="82"/>
        <v>#REF!</v>
      </c>
      <c r="BK153" s="196" t="e">
        <f t="shared" si="82"/>
        <v>#REF!</v>
      </c>
      <c r="BL153" s="196" t="e">
        <f t="shared" si="82"/>
        <v>#REF!</v>
      </c>
      <c r="BM153" s="196" t="e">
        <f t="shared" si="82"/>
        <v>#REF!</v>
      </c>
      <c r="BN153" s="76"/>
      <c r="BO153" s="76"/>
      <c r="BP153" s="76"/>
      <c r="BQ153" s="76"/>
      <c r="BR153" s="76"/>
      <c r="BS153" s="76"/>
      <c r="BT153" s="76"/>
      <c r="BU153" s="76"/>
      <c r="BV153" s="76"/>
      <c r="BW153" s="76"/>
      <c r="BX153" s="76"/>
      <c r="BY153" s="76"/>
      <c r="BZ153" s="76"/>
      <c r="CA153" s="76"/>
      <c r="CB153" s="76"/>
      <c r="CC153" s="76"/>
      <c r="CD153" s="76"/>
      <c r="CE153" s="76"/>
      <c r="CF153" s="76"/>
      <c r="CG153" s="76"/>
    </row>
    <row r="154" spans="1:85" ht="15.75" customHeight="1" x14ac:dyDescent="0.3">
      <c r="A154" s="76"/>
      <c r="B154" s="76"/>
      <c r="C154" s="76"/>
      <c r="D154" s="76"/>
      <c r="E154" s="239">
        <f t="shared" si="73"/>
        <v>43776</v>
      </c>
      <c r="F154" s="196"/>
      <c r="G154" s="196"/>
      <c r="H154" s="196"/>
      <c r="I154" s="196"/>
      <c r="J154" s="196"/>
      <c r="K154" s="196"/>
      <c r="L154" s="196"/>
      <c r="M154" s="196"/>
      <c r="N154" s="196"/>
      <c r="O154" s="196"/>
      <c r="P154" s="196" t="e">
        <f t="shared" ref="P154:BM154" si="83">+($F218/$F$5)</f>
        <v>#REF!</v>
      </c>
      <c r="Q154" s="196" t="e">
        <f t="shared" si="83"/>
        <v>#REF!</v>
      </c>
      <c r="R154" s="196" t="e">
        <f t="shared" si="83"/>
        <v>#REF!</v>
      </c>
      <c r="S154" s="196" t="e">
        <f t="shared" si="83"/>
        <v>#REF!</v>
      </c>
      <c r="T154" s="196" t="e">
        <f t="shared" si="83"/>
        <v>#REF!</v>
      </c>
      <c r="U154" s="196" t="e">
        <f t="shared" si="83"/>
        <v>#REF!</v>
      </c>
      <c r="V154" s="196" t="e">
        <f t="shared" si="83"/>
        <v>#REF!</v>
      </c>
      <c r="W154" s="196" t="e">
        <f t="shared" si="83"/>
        <v>#REF!</v>
      </c>
      <c r="X154" s="196" t="e">
        <f t="shared" si="83"/>
        <v>#REF!</v>
      </c>
      <c r="Y154" s="196" t="e">
        <f t="shared" si="83"/>
        <v>#REF!</v>
      </c>
      <c r="Z154" s="196" t="e">
        <f t="shared" si="83"/>
        <v>#REF!</v>
      </c>
      <c r="AA154" s="196" t="e">
        <f t="shared" si="83"/>
        <v>#REF!</v>
      </c>
      <c r="AB154" s="196" t="e">
        <f t="shared" si="83"/>
        <v>#REF!</v>
      </c>
      <c r="AC154" s="196" t="e">
        <f t="shared" si="83"/>
        <v>#REF!</v>
      </c>
      <c r="AD154" s="196" t="e">
        <f t="shared" si="83"/>
        <v>#REF!</v>
      </c>
      <c r="AE154" s="196" t="e">
        <f t="shared" si="83"/>
        <v>#REF!</v>
      </c>
      <c r="AF154" s="196" t="e">
        <f t="shared" si="83"/>
        <v>#REF!</v>
      </c>
      <c r="AG154" s="196" t="e">
        <f t="shared" si="83"/>
        <v>#REF!</v>
      </c>
      <c r="AH154" s="196" t="e">
        <f t="shared" si="83"/>
        <v>#REF!</v>
      </c>
      <c r="AI154" s="196" t="e">
        <f t="shared" si="83"/>
        <v>#REF!</v>
      </c>
      <c r="AJ154" s="196" t="e">
        <f t="shared" si="83"/>
        <v>#REF!</v>
      </c>
      <c r="AK154" s="196" t="e">
        <f t="shared" si="83"/>
        <v>#REF!</v>
      </c>
      <c r="AL154" s="196" t="e">
        <f t="shared" si="83"/>
        <v>#REF!</v>
      </c>
      <c r="AM154" s="196" t="e">
        <f t="shared" si="83"/>
        <v>#REF!</v>
      </c>
      <c r="AN154" s="196" t="e">
        <f t="shared" si="83"/>
        <v>#REF!</v>
      </c>
      <c r="AO154" s="196" t="e">
        <f t="shared" si="83"/>
        <v>#REF!</v>
      </c>
      <c r="AP154" s="196" t="e">
        <f t="shared" si="83"/>
        <v>#REF!</v>
      </c>
      <c r="AQ154" s="196" t="e">
        <f t="shared" si="83"/>
        <v>#REF!</v>
      </c>
      <c r="AR154" s="196" t="e">
        <f t="shared" si="83"/>
        <v>#REF!</v>
      </c>
      <c r="AS154" s="196" t="e">
        <f t="shared" si="83"/>
        <v>#REF!</v>
      </c>
      <c r="AT154" s="196" t="e">
        <f t="shared" si="83"/>
        <v>#REF!</v>
      </c>
      <c r="AU154" s="196" t="e">
        <f t="shared" si="83"/>
        <v>#REF!</v>
      </c>
      <c r="AV154" s="196" t="e">
        <f t="shared" si="83"/>
        <v>#REF!</v>
      </c>
      <c r="AW154" s="196" t="e">
        <f t="shared" si="83"/>
        <v>#REF!</v>
      </c>
      <c r="AX154" s="196" t="e">
        <f t="shared" si="83"/>
        <v>#REF!</v>
      </c>
      <c r="AY154" s="196" t="e">
        <f t="shared" si="83"/>
        <v>#REF!</v>
      </c>
      <c r="AZ154" s="196" t="e">
        <f t="shared" si="83"/>
        <v>#REF!</v>
      </c>
      <c r="BA154" s="196" t="e">
        <f t="shared" si="83"/>
        <v>#REF!</v>
      </c>
      <c r="BB154" s="196" t="e">
        <f t="shared" si="83"/>
        <v>#REF!</v>
      </c>
      <c r="BC154" s="196" t="e">
        <f t="shared" si="83"/>
        <v>#REF!</v>
      </c>
      <c r="BD154" s="196" t="e">
        <f t="shared" si="83"/>
        <v>#REF!</v>
      </c>
      <c r="BE154" s="196" t="e">
        <f t="shared" si="83"/>
        <v>#REF!</v>
      </c>
      <c r="BF154" s="196" t="e">
        <f t="shared" si="83"/>
        <v>#REF!</v>
      </c>
      <c r="BG154" s="196" t="e">
        <f t="shared" si="83"/>
        <v>#REF!</v>
      </c>
      <c r="BH154" s="196" t="e">
        <f t="shared" si="83"/>
        <v>#REF!</v>
      </c>
      <c r="BI154" s="196" t="e">
        <f t="shared" si="83"/>
        <v>#REF!</v>
      </c>
      <c r="BJ154" s="196" t="e">
        <f t="shared" si="83"/>
        <v>#REF!</v>
      </c>
      <c r="BK154" s="196" t="e">
        <f t="shared" si="83"/>
        <v>#REF!</v>
      </c>
      <c r="BL154" s="196" t="e">
        <f t="shared" si="83"/>
        <v>#REF!</v>
      </c>
      <c r="BM154" s="196" t="e">
        <f t="shared" si="83"/>
        <v>#REF!</v>
      </c>
      <c r="BN154" s="76"/>
      <c r="BO154" s="76"/>
      <c r="BP154" s="76"/>
      <c r="BQ154" s="76"/>
      <c r="BR154" s="76"/>
      <c r="BS154" s="76"/>
      <c r="BT154" s="76"/>
      <c r="BU154" s="76"/>
      <c r="BV154" s="76"/>
      <c r="BW154" s="76"/>
      <c r="BX154" s="76"/>
      <c r="BY154" s="76"/>
      <c r="BZ154" s="76"/>
      <c r="CA154" s="76"/>
      <c r="CB154" s="76"/>
      <c r="CC154" s="76"/>
      <c r="CD154" s="76"/>
      <c r="CE154" s="76"/>
      <c r="CF154" s="76"/>
      <c r="CG154" s="76"/>
    </row>
    <row r="155" spans="1:85" ht="15.75" customHeight="1" x14ac:dyDescent="0.3">
      <c r="A155" s="76"/>
      <c r="B155" s="76"/>
      <c r="C155" s="76"/>
      <c r="D155" s="76"/>
      <c r="E155" s="239">
        <f t="shared" si="73"/>
        <v>43807</v>
      </c>
      <c r="F155" s="196"/>
      <c r="G155" s="196"/>
      <c r="H155" s="196"/>
      <c r="I155" s="196"/>
      <c r="J155" s="196"/>
      <c r="K155" s="196"/>
      <c r="L155" s="196"/>
      <c r="M155" s="196"/>
      <c r="N155" s="196"/>
      <c r="O155" s="196"/>
      <c r="P155" s="196"/>
      <c r="Q155" s="196" t="e">
        <f t="shared" ref="Q155:BM155" si="84">+($F219/$F$5)</f>
        <v>#REF!</v>
      </c>
      <c r="R155" s="196" t="e">
        <f t="shared" si="84"/>
        <v>#REF!</v>
      </c>
      <c r="S155" s="196" t="e">
        <f t="shared" si="84"/>
        <v>#REF!</v>
      </c>
      <c r="T155" s="196" t="e">
        <f t="shared" si="84"/>
        <v>#REF!</v>
      </c>
      <c r="U155" s="196" t="e">
        <f t="shared" si="84"/>
        <v>#REF!</v>
      </c>
      <c r="V155" s="196" t="e">
        <f t="shared" si="84"/>
        <v>#REF!</v>
      </c>
      <c r="W155" s="196" t="e">
        <f t="shared" si="84"/>
        <v>#REF!</v>
      </c>
      <c r="X155" s="196" t="e">
        <f t="shared" si="84"/>
        <v>#REF!</v>
      </c>
      <c r="Y155" s="196" t="e">
        <f t="shared" si="84"/>
        <v>#REF!</v>
      </c>
      <c r="Z155" s="196" t="e">
        <f t="shared" si="84"/>
        <v>#REF!</v>
      </c>
      <c r="AA155" s="196" t="e">
        <f t="shared" si="84"/>
        <v>#REF!</v>
      </c>
      <c r="AB155" s="196" t="e">
        <f t="shared" si="84"/>
        <v>#REF!</v>
      </c>
      <c r="AC155" s="196" t="e">
        <f t="shared" si="84"/>
        <v>#REF!</v>
      </c>
      <c r="AD155" s="196" t="e">
        <f t="shared" si="84"/>
        <v>#REF!</v>
      </c>
      <c r="AE155" s="196" t="e">
        <f t="shared" si="84"/>
        <v>#REF!</v>
      </c>
      <c r="AF155" s="196" t="e">
        <f t="shared" si="84"/>
        <v>#REF!</v>
      </c>
      <c r="AG155" s="196" t="e">
        <f t="shared" si="84"/>
        <v>#REF!</v>
      </c>
      <c r="AH155" s="196" t="e">
        <f t="shared" si="84"/>
        <v>#REF!</v>
      </c>
      <c r="AI155" s="196" t="e">
        <f t="shared" si="84"/>
        <v>#REF!</v>
      </c>
      <c r="AJ155" s="196" t="e">
        <f t="shared" si="84"/>
        <v>#REF!</v>
      </c>
      <c r="AK155" s="196" t="e">
        <f t="shared" si="84"/>
        <v>#REF!</v>
      </c>
      <c r="AL155" s="196" t="e">
        <f t="shared" si="84"/>
        <v>#REF!</v>
      </c>
      <c r="AM155" s="196" t="e">
        <f t="shared" si="84"/>
        <v>#REF!</v>
      </c>
      <c r="AN155" s="196" t="e">
        <f t="shared" si="84"/>
        <v>#REF!</v>
      </c>
      <c r="AO155" s="196" t="e">
        <f t="shared" si="84"/>
        <v>#REF!</v>
      </c>
      <c r="AP155" s="196" t="e">
        <f t="shared" si="84"/>
        <v>#REF!</v>
      </c>
      <c r="AQ155" s="196" t="e">
        <f t="shared" si="84"/>
        <v>#REF!</v>
      </c>
      <c r="AR155" s="196" t="e">
        <f t="shared" si="84"/>
        <v>#REF!</v>
      </c>
      <c r="AS155" s="196" t="e">
        <f t="shared" si="84"/>
        <v>#REF!</v>
      </c>
      <c r="AT155" s="196" t="e">
        <f t="shared" si="84"/>
        <v>#REF!</v>
      </c>
      <c r="AU155" s="196" t="e">
        <f t="shared" si="84"/>
        <v>#REF!</v>
      </c>
      <c r="AV155" s="196" t="e">
        <f t="shared" si="84"/>
        <v>#REF!</v>
      </c>
      <c r="AW155" s="196" t="e">
        <f t="shared" si="84"/>
        <v>#REF!</v>
      </c>
      <c r="AX155" s="196" t="e">
        <f t="shared" si="84"/>
        <v>#REF!</v>
      </c>
      <c r="AY155" s="196" t="e">
        <f t="shared" si="84"/>
        <v>#REF!</v>
      </c>
      <c r="AZ155" s="196" t="e">
        <f t="shared" si="84"/>
        <v>#REF!</v>
      </c>
      <c r="BA155" s="196" t="e">
        <f t="shared" si="84"/>
        <v>#REF!</v>
      </c>
      <c r="BB155" s="196" t="e">
        <f t="shared" si="84"/>
        <v>#REF!</v>
      </c>
      <c r="BC155" s="196" t="e">
        <f t="shared" si="84"/>
        <v>#REF!</v>
      </c>
      <c r="BD155" s="196" t="e">
        <f t="shared" si="84"/>
        <v>#REF!</v>
      </c>
      <c r="BE155" s="196" t="e">
        <f t="shared" si="84"/>
        <v>#REF!</v>
      </c>
      <c r="BF155" s="196" t="e">
        <f t="shared" si="84"/>
        <v>#REF!</v>
      </c>
      <c r="BG155" s="196" t="e">
        <f t="shared" si="84"/>
        <v>#REF!</v>
      </c>
      <c r="BH155" s="196" t="e">
        <f t="shared" si="84"/>
        <v>#REF!</v>
      </c>
      <c r="BI155" s="196" t="e">
        <f t="shared" si="84"/>
        <v>#REF!</v>
      </c>
      <c r="BJ155" s="196" t="e">
        <f t="shared" si="84"/>
        <v>#REF!</v>
      </c>
      <c r="BK155" s="196" t="e">
        <f t="shared" si="84"/>
        <v>#REF!</v>
      </c>
      <c r="BL155" s="196" t="e">
        <f t="shared" si="84"/>
        <v>#REF!</v>
      </c>
      <c r="BM155" s="196" t="e">
        <f t="shared" si="84"/>
        <v>#REF!</v>
      </c>
      <c r="BN155" s="76"/>
      <c r="BO155" s="76"/>
      <c r="BP155" s="76"/>
      <c r="BQ155" s="76"/>
      <c r="BR155" s="76"/>
      <c r="BS155" s="76"/>
      <c r="BT155" s="76"/>
      <c r="BU155" s="76"/>
      <c r="BV155" s="76"/>
      <c r="BW155" s="76"/>
      <c r="BX155" s="76"/>
      <c r="BY155" s="76"/>
      <c r="BZ155" s="76"/>
      <c r="CA155" s="76"/>
      <c r="CB155" s="76"/>
      <c r="CC155" s="76"/>
      <c r="CD155" s="76"/>
      <c r="CE155" s="76"/>
      <c r="CF155" s="76"/>
      <c r="CG155" s="76"/>
    </row>
    <row r="156" spans="1:85" ht="15.75" customHeight="1" x14ac:dyDescent="0.3">
      <c r="A156" s="76"/>
      <c r="B156" s="76"/>
      <c r="C156" s="76"/>
      <c r="D156" s="76"/>
      <c r="E156" s="239">
        <f t="shared" si="73"/>
        <v>43838</v>
      </c>
      <c r="F156" s="196"/>
      <c r="G156" s="196"/>
      <c r="H156" s="196"/>
      <c r="I156" s="196"/>
      <c r="J156" s="196"/>
      <c r="K156" s="196"/>
      <c r="L156" s="196"/>
      <c r="M156" s="196"/>
      <c r="N156" s="196"/>
      <c r="O156" s="196"/>
      <c r="P156" s="196"/>
      <c r="Q156" s="196"/>
      <c r="R156" s="196" t="e">
        <f t="shared" ref="R156:BM156" si="85">+($F220/$F$5)</f>
        <v>#REF!</v>
      </c>
      <c r="S156" s="196" t="e">
        <f t="shared" si="85"/>
        <v>#REF!</v>
      </c>
      <c r="T156" s="196" t="e">
        <f t="shared" si="85"/>
        <v>#REF!</v>
      </c>
      <c r="U156" s="196" t="e">
        <f t="shared" si="85"/>
        <v>#REF!</v>
      </c>
      <c r="V156" s="196" t="e">
        <f t="shared" si="85"/>
        <v>#REF!</v>
      </c>
      <c r="W156" s="196" t="e">
        <f t="shared" si="85"/>
        <v>#REF!</v>
      </c>
      <c r="X156" s="196" t="e">
        <f t="shared" si="85"/>
        <v>#REF!</v>
      </c>
      <c r="Y156" s="196" t="e">
        <f t="shared" si="85"/>
        <v>#REF!</v>
      </c>
      <c r="Z156" s="196" t="e">
        <f t="shared" si="85"/>
        <v>#REF!</v>
      </c>
      <c r="AA156" s="196" t="e">
        <f t="shared" si="85"/>
        <v>#REF!</v>
      </c>
      <c r="AB156" s="196" t="e">
        <f t="shared" si="85"/>
        <v>#REF!</v>
      </c>
      <c r="AC156" s="196" t="e">
        <f t="shared" si="85"/>
        <v>#REF!</v>
      </c>
      <c r="AD156" s="196" t="e">
        <f t="shared" si="85"/>
        <v>#REF!</v>
      </c>
      <c r="AE156" s="196" t="e">
        <f t="shared" si="85"/>
        <v>#REF!</v>
      </c>
      <c r="AF156" s="196" t="e">
        <f t="shared" si="85"/>
        <v>#REF!</v>
      </c>
      <c r="AG156" s="196" t="e">
        <f t="shared" si="85"/>
        <v>#REF!</v>
      </c>
      <c r="AH156" s="196" t="e">
        <f t="shared" si="85"/>
        <v>#REF!</v>
      </c>
      <c r="AI156" s="196" t="e">
        <f t="shared" si="85"/>
        <v>#REF!</v>
      </c>
      <c r="AJ156" s="196" t="e">
        <f t="shared" si="85"/>
        <v>#REF!</v>
      </c>
      <c r="AK156" s="196" t="e">
        <f t="shared" si="85"/>
        <v>#REF!</v>
      </c>
      <c r="AL156" s="196" t="e">
        <f t="shared" si="85"/>
        <v>#REF!</v>
      </c>
      <c r="AM156" s="196" t="e">
        <f t="shared" si="85"/>
        <v>#REF!</v>
      </c>
      <c r="AN156" s="196" t="e">
        <f t="shared" si="85"/>
        <v>#REF!</v>
      </c>
      <c r="AO156" s="196" t="e">
        <f t="shared" si="85"/>
        <v>#REF!</v>
      </c>
      <c r="AP156" s="196" t="e">
        <f t="shared" si="85"/>
        <v>#REF!</v>
      </c>
      <c r="AQ156" s="196" t="e">
        <f t="shared" si="85"/>
        <v>#REF!</v>
      </c>
      <c r="AR156" s="196" t="e">
        <f t="shared" si="85"/>
        <v>#REF!</v>
      </c>
      <c r="AS156" s="196" t="e">
        <f t="shared" si="85"/>
        <v>#REF!</v>
      </c>
      <c r="AT156" s="196" t="e">
        <f t="shared" si="85"/>
        <v>#REF!</v>
      </c>
      <c r="AU156" s="196" t="e">
        <f t="shared" si="85"/>
        <v>#REF!</v>
      </c>
      <c r="AV156" s="196" t="e">
        <f t="shared" si="85"/>
        <v>#REF!</v>
      </c>
      <c r="AW156" s="196" t="e">
        <f t="shared" si="85"/>
        <v>#REF!</v>
      </c>
      <c r="AX156" s="196" t="e">
        <f t="shared" si="85"/>
        <v>#REF!</v>
      </c>
      <c r="AY156" s="196" t="e">
        <f t="shared" si="85"/>
        <v>#REF!</v>
      </c>
      <c r="AZ156" s="196" t="e">
        <f t="shared" si="85"/>
        <v>#REF!</v>
      </c>
      <c r="BA156" s="196" t="e">
        <f t="shared" si="85"/>
        <v>#REF!</v>
      </c>
      <c r="BB156" s="196" t="e">
        <f t="shared" si="85"/>
        <v>#REF!</v>
      </c>
      <c r="BC156" s="196" t="e">
        <f t="shared" si="85"/>
        <v>#REF!</v>
      </c>
      <c r="BD156" s="196" t="e">
        <f t="shared" si="85"/>
        <v>#REF!</v>
      </c>
      <c r="BE156" s="196" t="e">
        <f t="shared" si="85"/>
        <v>#REF!</v>
      </c>
      <c r="BF156" s="196" t="e">
        <f t="shared" si="85"/>
        <v>#REF!</v>
      </c>
      <c r="BG156" s="196" t="e">
        <f t="shared" si="85"/>
        <v>#REF!</v>
      </c>
      <c r="BH156" s="196" t="e">
        <f t="shared" si="85"/>
        <v>#REF!</v>
      </c>
      <c r="BI156" s="196" t="e">
        <f t="shared" si="85"/>
        <v>#REF!</v>
      </c>
      <c r="BJ156" s="196" t="e">
        <f t="shared" si="85"/>
        <v>#REF!</v>
      </c>
      <c r="BK156" s="196" t="e">
        <f t="shared" si="85"/>
        <v>#REF!</v>
      </c>
      <c r="BL156" s="196" t="e">
        <f t="shared" si="85"/>
        <v>#REF!</v>
      </c>
      <c r="BM156" s="196" t="e">
        <f t="shared" si="85"/>
        <v>#REF!</v>
      </c>
      <c r="BN156" s="76"/>
      <c r="BO156" s="76"/>
      <c r="BP156" s="76"/>
      <c r="BQ156" s="76"/>
      <c r="BR156" s="76"/>
      <c r="BS156" s="76"/>
      <c r="BT156" s="76"/>
      <c r="BU156" s="76"/>
      <c r="BV156" s="76"/>
      <c r="BW156" s="76"/>
      <c r="BX156" s="76"/>
      <c r="BY156" s="76"/>
      <c r="BZ156" s="76"/>
      <c r="CA156" s="76"/>
      <c r="CB156" s="76"/>
      <c r="CC156" s="76"/>
      <c r="CD156" s="76"/>
      <c r="CE156" s="76"/>
      <c r="CF156" s="76"/>
      <c r="CG156" s="76"/>
    </row>
    <row r="157" spans="1:85" ht="15.75" customHeight="1" x14ac:dyDescent="0.3">
      <c r="A157" s="196"/>
      <c r="B157" s="196"/>
      <c r="C157" s="196"/>
      <c r="D157" s="196"/>
      <c r="E157" s="239">
        <f t="shared" si="73"/>
        <v>43869</v>
      </c>
      <c r="F157" s="196"/>
      <c r="G157" s="196"/>
      <c r="H157" s="196"/>
      <c r="I157" s="196"/>
      <c r="J157" s="196"/>
      <c r="K157" s="196"/>
      <c r="L157" s="196"/>
      <c r="M157" s="196"/>
      <c r="N157" s="196"/>
      <c r="O157" s="196"/>
      <c r="P157" s="196"/>
      <c r="Q157" s="196"/>
      <c r="R157" s="196"/>
      <c r="S157" s="196" t="e">
        <f t="shared" ref="S157:BM157" si="86">+($F221/$F$5)</f>
        <v>#REF!</v>
      </c>
      <c r="T157" s="196" t="e">
        <f t="shared" si="86"/>
        <v>#REF!</v>
      </c>
      <c r="U157" s="196" t="e">
        <f t="shared" si="86"/>
        <v>#REF!</v>
      </c>
      <c r="V157" s="196" t="e">
        <f t="shared" si="86"/>
        <v>#REF!</v>
      </c>
      <c r="W157" s="196" t="e">
        <f t="shared" si="86"/>
        <v>#REF!</v>
      </c>
      <c r="X157" s="196" t="e">
        <f t="shared" si="86"/>
        <v>#REF!</v>
      </c>
      <c r="Y157" s="196" t="e">
        <f t="shared" si="86"/>
        <v>#REF!</v>
      </c>
      <c r="Z157" s="196" t="e">
        <f t="shared" si="86"/>
        <v>#REF!</v>
      </c>
      <c r="AA157" s="196" t="e">
        <f t="shared" si="86"/>
        <v>#REF!</v>
      </c>
      <c r="AB157" s="196" t="e">
        <f t="shared" si="86"/>
        <v>#REF!</v>
      </c>
      <c r="AC157" s="196" t="e">
        <f t="shared" si="86"/>
        <v>#REF!</v>
      </c>
      <c r="AD157" s="196" t="e">
        <f t="shared" si="86"/>
        <v>#REF!</v>
      </c>
      <c r="AE157" s="196" t="e">
        <f t="shared" si="86"/>
        <v>#REF!</v>
      </c>
      <c r="AF157" s="196" t="e">
        <f t="shared" si="86"/>
        <v>#REF!</v>
      </c>
      <c r="AG157" s="196" t="e">
        <f t="shared" si="86"/>
        <v>#REF!</v>
      </c>
      <c r="AH157" s="196" t="e">
        <f t="shared" si="86"/>
        <v>#REF!</v>
      </c>
      <c r="AI157" s="196" t="e">
        <f t="shared" si="86"/>
        <v>#REF!</v>
      </c>
      <c r="AJ157" s="196" t="e">
        <f t="shared" si="86"/>
        <v>#REF!</v>
      </c>
      <c r="AK157" s="196" t="e">
        <f t="shared" si="86"/>
        <v>#REF!</v>
      </c>
      <c r="AL157" s="196" t="e">
        <f t="shared" si="86"/>
        <v>#REF!</v>
      </c>
      <c r="AM157" s="196" t="e">
        <f t="shared" si="86"/>
        <v>#REF!</v>
      </c>
      <c r="AN157" s="196" t="e">
        <f t="shared" si="86"/>
        <v>#REF!</v>
      </c>
      <c r="AO157" s="196" t="e">
        <f t="shared" si="86"/>
        <v>#REF!</v>
      </c>
      <c r="AP157" s="196" t="e">
        <f t="shared" si="86"/>
        <v>#REF!</v>
      </c>
      <c r="AQ157" s="196" t="e">
        <f t="shared" si="86"/>
        <v>#REF!</v>
      </c>
      <c r="AR157" s="196" t="e">
        <f t="shared" si="86"/>
        <v>#REF!</v>
      </c>
      <c r="AS157" s="196" t="e">
        <f t="shared" si="86"/>
        <v>#REF!</v>
      </c>
      <c r="AT157" s="196" t="e">
        <f t="shared" si="86"/>
        <v>#REF!</v>
      </c>
      <c r="AU157" s="196" t="e">
        <f t="shared" si="86"/>
        <v>#REF!</v>
      </c>
      <c r="AV157" s="196" t="e">
        <f t="shared" si="86"/>
        <v>#REF!</v>
      </c>
      <c r="AW157" s="196" t="e">
        <f t="shared" si="86"/>
        <v>#REF!</v>
      </c>
      <c r="AX157" s="196" t="e">
        <f t="shared" si="86"/>
        <v>#REF!</v>
      </c>
      <c r="AY157" s="196" t="e">
        <f t="shared" si="86"/>
        <v>#REF!</v>
      </c>
      <c r="AZ157" s="196" t="e">
        <f t="shared" si="86"/>
        <v>#REF!</v>
      </c>
      <c r="BA157" s="196" t="e">
        <f t="shared" si="86"/>
        <v>#REF!</v>
      </c>
      <c r="BB157" s="196" t="e">
        <f t="shared" si="86"/>
        <v>#REF!</v>
      </c>
      <c r="BC157" s="196" t="e">
        <f t="shared" si="86"/>
        <v>#REF!</v>
      </c>
      <c r="BD157" s="196" t="e">
        <f t="shared" si="86"/>
        <v>#REF!</v>
      </c>
      <c r="BE157" s="196" t="e">
        <f t="shared" si="86"/>
        <v>#REF!</v>
      </c>
      <c r="BF157" s="196" t="e">
        <f t="shared" si="86"/>
        <v>#REF!</v>
      </c>
      <c r="BG157" s="196" t="e">
        <f t="shared" si="86"/>
        <v>#REF!</v>
      </c>
      <c r="BH157" s="196" t="e">
        <f t="shared" si="86"/>
        <v>#REF!</v>
      </c>
      <c r="BI157" s="196" t="e">
        <f t="shared" si="86"/>
        <v>#REF!</v>
      </c>
      <c r="BJ157" s="196" t="e">
        <f t="shared" si="86"/>
        <v>#REF!</v>
      </c>
      <c r="BK157" s="196" t="e">
        <f t="shared" si="86"/>
        <v>#REF!</v>
      </c>
      <c r="BL157" s="196" t="e">
        <f t="shared" si="86"/>
        <v>#REF!</v>
      </c>
      <c r="BM157" s="196" t="e">
        <f t="shared" si="86"/>
        <v>#REF!</v>
      </c>
      <c r="BN157" s="196"/>
      <c r="BO157" s="196"/>
      <c r="BP157" s="196"/>
      <c r="BQ157" s="196"/>
      <c r="BR157" s="196"/>
      <c r="BS157" s="196"/>
      <c r="BT157" s="196"/>
      <c r="BU157" s="196"/>
      <c r="BV157" s="196"/>
      <c r="BW157" s="196"/>
      <c r="BX157" s="196"/>
      <c r="BY157" s="196"/>
      <c r="BZ157" s="196"/>
      <c r="CA157" s="196"/>
      <c r="CB157" s="196"/>
      <c r="CC157" s="196"/>
      <c r="CD157" s="196"/>
      <c r="CE157" s="196"/>
      <c r="CF157" s="196"/>
      <c r="CG157" s="196"/>
    </row>
    <row r="158" spans="1:85" ht="15.75" customHeight="1" x14ac:dyDescent="0.3">
      <c r="A158" s="76"/>
      <c r="B158" s="76"/>
      <c r="C158" s="76"/>
      <c r="D158" s="76"/>
      <c r="E158" s="239">
        <f t="shared" si="73"/>
        <v>43900</v>
      </c>
      <c r="F158" s="196"/>
      <c r="G158" s="196"/>
      <c r="H158" s="196"/>
      <c r="I158" s="196"/>
      <c r="J158" s="196"/>
      <c r="K158" s="196"/>
      <c r="L158" s="196"/>
      <c r="M158" s="196"/>
      <c r="N158" s="196"/>
      <c r="O158" s="196"/>
      <c r="P158" s="196"/>
      <c r="Q158" s="196"/>
      <c r="R158" s="196"/>
      <c r="S158" s="196"/>
      <c r="T158" s="196" t="e">
        <f t="shared" ref="T158:BM158" si="87">+($F222/$F$5)</f>
        <v>#REF!</v>
      </c>
      <c r="U158" s="196" t="e">
        <f t="shared" si="87"/>
        <v>#REF!</v>
      </c>
      <c r="V158" s="196" t="e">
        <f t="shared" si="87"/>
        <v>#REF!</v>
      </c>
      <c r="W158" s="196" t="e">
        <f t="shared" si="87"/>
        <v>#REF!</v>
      </c>
      <c r="X158" s="196" t="e">
        <f t="shared" si="87"/>
        <v>#REF!</v>
      </c>
      <c r="Y158" s="196" t="e">
        <f t="shared" si="87"/>
        <v>#REF!</v>
      </c>
      <c r="Z158" s="196" t="e">
        <f t="shared" si="87"/>
        <v>#REF!</v>
      </c>
      <c r="AA158" s="196" t="e">
        <f t="shared" si="87"/>
        <v>#REF!</v>
      </c>
      <c r="AB158" s="196" t="e">
        <f t="shared" si="87"/>
        <v>#REF!</v>
      </c>
      <c r="AC158" s="196" t="e">
        <f t="shared" si="87"/>
        <v>#REF!</v>
      </c>
      <c r="AD158" s="196" t="e">
        <f t="shared" si="87"/>
        <v>#REF!</v>
      </c>
      <c r="AE158" s="196" t="e">
        <f t="shared" si="87"/>
        <v>#REF!</v>
      </c>
      <c r="AF158" s="196" t="e">
        <f t="shared" si="87"/>
        <v>#REF!</v>
      </c>
      <c r="AG158" s="196" t="e">
        <f t="shared" si="87"/>
        <v>#REF!</v>
      </c>
      <c r="AH158" s="196" t="e">
        <f t="shared" si="87"/>
        <v>#REF!</v>
      </c>
      <c r="AI158" s="196" t="e">
        <f t="shared" si="87"/>
        <v>#REF!</v>
      </c>
      <c r="AJ158" s="196" t="e">
        <f t="shared" si="87"/>
        <v>#REF!</v>
      </c>
      <c r="AK158" s="196" t="e">
        <f t="shared" si="87"/>
        <v>#REF!</v>
      </c>
      <c r="AL158" s="196" t="e">
        <f t="shared" si="87"/>
        <v>#REF!</v>
      </c>
      <c r="AM158" s="196" t="e">
        <f t="shared" si="87"/>
        <v>#REF!</v>
      </c>
      <c r="AN158" s="196" t="e">
        <f t="shared" si="87"/>
        <v>#REF!</v>
      </c>
      <c r="AO158" s="196" t="e">
        <f t="shared" si="87"/>
        <v>#REF!</v>
      </c>
      <c r="AP158" s="196" t="e">
        <f t="shared" si="87"/>
        <v>#REF!</v>
      </c>
      <c r="AQ158" s="196" t="e">
        <f t="shared" si="87"/>
        <v>#REF!</v>
      </c>
      <c r="AR158" s="196" t="e">
        <f t="shared" si="87"/>
        <v>#REF!</v>
      </c>
      <c r="AS158" s="196" t="e">
        <f t="shared" si="87"/>
        <v>#REF!</v>
      </c>
      <c r="AT158" s="196" t="e">
        <f t="shared" si="87"/>
        <v>#REF!</v>
      </c>
      <c r="AU158" s="196" t="e">
        <f t="shared" si="87"/>
        <v>#REF!</v>
      </c>
      <c r="AV158" s="196" t="e">
        <f t="shared" si="87"/>
        <v>#REF!</v>
      </c>
      <c r="AW158" s="196" t="e">
        <f t="shared" si="87"/>
        <v>#REF!</v>
      </c>
      <c r="AX158" s="196" t="e">
        <f t="shared" si="87"/>
        <v>#REF!</v>
      </c>
      <c r="AY158" s="196" t="e">
        <f t="shared" si="87"/>
        <v>#REF!</v>
      </c>
      <c r="AZ158" s="196" t="e">
        <f t="shared" si="87"/>
        <v>#REF!</v>
      </c>
      <c r="BA158" s="196" t="e">
        <f t="shared" si="87"/>
        <v>#REF!</v>
      </c>
      <c r="BB158" s="196" t="e">
        <f t="shared" si="87"/>
        <v>#REF!</v>
      </c>
      <c r="BC158" s="196" t="e">
        <f t="shared" si="87"/>
        <v>#REF!</v>
      </c>
      <c r="BD158" s="196" t="e">
        <f t="shared" si="87"/>
        <v>#REF!</v>
      </c>
      <c r="BE158" s="196" t="e">
        <f t="shared" si="87"/>
        <v>#REF!</v>
      </c>
      <c r="BF158" s="196" t="e">
        <f t="shared" si="87"/>
        <v>#REF!</v>
      </c>
      <c r="BG158" s="196" t="e">
        <f t="shared" si="87"/>
        <v>#REF!</v>
      </c>
      <c r="BH158" s="196" t="e">
        <f t="shared" si="87"/>
        <v>#REF!</v>
      </c>
      <c r="BI158" s="196" t="e">
        <f t="shared" si="87"/>
        <v>#REF!</v>
      </c>
      <c r="BJ158" s="196" t="e">
        <f t="shared" si="87"/>
        <v>#REF!</v>
      </c>
      <c r="BK158" s="196" t="e">
        <f t="shared" si="87"/>
        <v>#REF!</v>
      </c>
      <c r="BL158" s="196" t="e">
        <f t="shared" si="87"/>
        <v>#REF!</v>
      </c>
      <c r="BM158" s="196" t="e">
        <f t="shared" si="87"/>
        <v>#REF!</v>
      </c>
      <c r="BN158" s="76"/>
      <c r="BO158" s="76"/>
      <c r="BP158" s="76"/>
      <c r="BQ158" s="76"/>
      <c r="BR158" s="76"/>
      <c r="BS158" s="76"/>
      <c r="BT158" s="76"/>
      <c r="BU158" s="76"/>
      <c r="BV158" s="76"/>
      <c r="BW158" s="76"/>
      <c r="BX158" s="76"/>
      <c r="BY158" s="76"/>
      <c r="BZ158" s="76"/>
      <c r="CA158" s="76"/>
      <c r="CB158" s="76"/>
      <c r="CC158" s="76"/>
      <c r="CD158" s="76"/>
      <c r="CE158" s="76"/>
      <c r="CF158" s="76"/>
      <c r="CG158" s="76"/>
    </row>
    <row r="159" spans="1:85" ht="15.75" customHeight="1" x14ac:dyDescent="0.3">
      <c r="A159" s="76"/>
      <c r="B159" s="76"/>
      <c r="C159" s="76"/>
      <c r="D159" s="76"/>
      <c r="E159" s="239">
        <f t="shared" si="73"/>
        <v>43931</v>
      </c>
      <c r="F159" s="196"/>
      <c r="G159" s="196"/>
      <c r="H159" s="196"/>
      <c r="I159" s="196"/>
      <c r="J159" s="196"/>
      <c r="K159" s="196"/>
      <c r="L159" s="196"/>
      <c r="M159" s="196"/>
      <c r="N159" s="196"/>
      <c r="O159" s="196"/>
      <c r="P159" s="196"/>
      <c r="Q159" s="196"/>
      <c r="R159" s="196"/>
      <c r="S159" s="196"/>
      <c r="T159" s="196"/>
      <c r="U159" s="196" t="e">
        <f t="shared" ref="U159:BM159" si="88">+($F223/$F$5)</f>
        <v>#REF!</v>
      </c>
      <c r="V159" s="196" t="e">
        <f t="shared" si="88"/>
        <v>#REF!</v>
      </c>
      <c r="W159" s="196" t="e">
        <f t="shared" si="88"/>
        <v>#REF!</v>
      </c>
      <c r="X159" s="196" t="e">
        <f t="shared" si="88"/>
        <v>#REF!</v>
      </c>
      <c r="Y159" s="196" t="e">
        <f t="shared" si="88"/>
        <v>#REF!</v>
      </c>
      <c r="Z159" s="196" t="e">
        <f t="shared" si="88"/>
        <v>#REF!</v>
      </c>
      <c r="AA159" s="196" t="e">
        <f t="shared" si="88"/>
        <v>#REF!</v>
      </c>
      <c r="AB159" s="196" t="e">
        <f t="shared" si="88"/>
        <v>#REF!</v>
      </c>
      <c r="AC159" s="196" t="e">
        <f t="shared" si="88"/>
        <v>#REF!</v>
      </c>
      <c r="AD159" s="196" t="e">
        <f t="shared" si="88"/>
        <v>#REF!</v>
      </c>
      <c r="AE159" s="196" t="e">
        <f t="shared" si="88"/>
        <v>#REF!</v>
      </c>
      <c r="AF159" s="196" t="e">
        <f t="shared" si="88"/>
        <v>#REF!</v>
      </c>
      <c r="AG159" s="196" t="e">
        <f t="shared" si="88"/>
        <v>#REF!</v>
      </c>
      <c r="AH159" s="196" t="e">
        <f t="shared" si="88"/>
        <v>#REF!</v>
      </c>
      <c r="AI159" s="196" t="e">
        <f t="shared" si="88"/>
        <v>#REF!</v>
      </c>
      <c r="AJ159" s="196" t="e">
        <f t="shared" si="88"/>
        <v>#REF!</v>
      </c>
      <c r="AK159" s="196" t="e">
        <f t="shared" si="88"/>
        <v>#REF!</v>
      </c>
      <c r="AL159" s="196" t="e">
        <f t="shared" si="88"/>
        <v>#REF!</v>
      </c>
      <c r="AM159" s="196" t="e">
        <f t="shared" si="88"/>
        <v>#REF!</v>
      </c>
      <c r="AN159" s="196" t="e">
        <f t="shared" si="88"/>
        <v>#REF!</v>
      </c>
      <c r="AO159" s="196" t="e">
        <f t="shared" si="88"/>
        <v>#REF!</v>
      </c>
      <c r="AP159" s="196" t="e">
        <f t="shared" si="88"/>
        <v>#REF!</v>
      </c>
      <c r="AQ159" s="196" t="e">
        <f t="shared" si="88"/>
        <v>#REF!</v>
      </c>
      <c r="AR159" s="196" t="e">
        <f t="shared" si="88"/>
        <v>#REF!</v>
      </c>
      <c r="AS159" s="196" t="e">
        <f t="shared" si="88"/>
        <v>#REF!</v>
      </c>
      <c r="AT159" s="196" t="e">
        <f t="shared" si="88"/>
        <v>#REF!</v>
      </c>
      <c r="AU159" s="196" t="e">
        <f t="shared" si="88"/>
        <v>#REF!</v>
      </c>
      <c r="AV159" s="196" t="e">
        <f t="shared" si="88"/>
        <v>#REF!</v>
      </c>
      <c r="AW159" s="196" t="e">
        <f t="shared" si="88"/>
        <v>#REF!</v>
      </c>
      <c r="AX159" s="196" t="e">
        <f t="shared" si="88"/>
        <v>#REF!</v>
      </c>
      <c r="AY159" s="196" t="e">
        <f t="shared" si="88"/>
        <v>#REF!</v>
      </c>
      <c r="AZ159" s="196" t="e">
        <f t="shared" si="88"/>
        <v>#REF!</v>
      </c>
      <c r="BA159" s="196" t="e">
        <f t="shared" si="88"/>
        <v>#REF!</v>
      </c>
      <c r="BB159" s="196" t="e">
        <f t="shared" si="88"/>
        <v>#REF!</v>
      </c>
      <c r="BC159" s="196" t="e">
        <f t="shared" si="88"/>
        <v>#REF!</v>
      </c>
      <c r="BD159" s="196" t="e">
        <f t="shared" si="88"/>
        <v>#REF!</v>
      </c>
      <c r="BE159" s="196" t="e">
        <f t="shared" si="88"/>
        <v>#REF!</v>
      </c>
      <c r="BF159" s="196" t="e">
        <f t="shared" si="88"/>
        <v>#REF!</v>
      </c>
      <c r="BG159" s="196" t="e">
        <f t="shared" si="88"/>
        <v>#REF!</v>
      </c>
      <c r="BH159" s="196" t="e">
        <f t="shared" si="88"/>
        <v>#REF!</v>
      </c>
      <c r="BI159" s="196" t="e">
        <f t="shared" si="88"/>
        <v>#REF!</v>
      </c>
      <c r="BJ159" s="196" t="e">
        <f t="shared" si="88"/>
        <v>#REF!</v>
      </c>
      <c r="BK159" s="196" t="e">
        <f t="shared" si="88"/>
        <v>#REF!</v>
      </c>
      <c r="BL159" s="196" t="e">
        <f t="shared" si="88"/>
        <v>#REF!</v>
      </c>
      <c r="BM159" s="196" t="e">
        <f t="shared" si="88"/>
        <v>#REF!</v>
      </c>
      <c r="BN159" s="76"/>
      <c r="BO159" s="76"/>
      <c r="BP159" s="76"/>
      <c r="BQ159" s="76"/>
      <c r="BR159" s="76"/>
      <c r="BS159" s="76"/>
      <c r="BT159" s="76"/>
      <c r="BU159" s="76"/>
      <c r="BV159" s="76"/>
      <c r="BW159" s="76"/>
      <c r="BX159" s="76"/>
      <c r="BY159" s="76"/>
      <c r="BZ159" s="76"/>
      <c r="CA159" s="76"/>
      <c r="CB159" s="76"/>
      <c r="CC159" s="76"/>
      <c r="CD159" s="76"/>
      <c r="CE159" s="76"/>
      <c r="CF159" s="76"/>
      <c r="CG159" s="76"/>
    </row>
    <row r="160" spans="1:85" ht="15.75" customHeight="1" x14ac:dyDescent="0.3">
      <c r="A160" s="76"/>
      <c r="B160" s="76"/>
      <c r="C160" s="76"/>
      <c r="D160" s="76"/>
      <c r="E160" s="239">
        <f t="shared" si="73"/>
        <v>43962</v>
      </c>
      <c r="F160" s="196"/>
      <c r="G160" s="196"/>
      <c r="H160" s="196"/>
      <c r="I160" s="196"/>
      <c r="J160" s="196"/>
      <c r="K160" s="196"/>
      <c r="L160" s="196"/>
      <c r="M160" s="196"/>
      <c r="N160" s="196"/>
      <c r="O160" s="196"/>
      <c r="P160" s="196"/>
      <c r="Q160" s="196"/>
      <c r="R160" s="196"/>
      <c r="S160" s="196"/>
      <c r="T160" s="196"/>
      <c r="U160" s="196"/>
      <c r="V160" s="196" t="e">
        <f t="shared" ref="V160:BM160" si="89">+($F224/$F$5)</f>
        <v>#REF!</v>
      </c>
      <c r="W160" s="196" t="e">
        <f t="shared" si="89"/>
        <v>#REF!</v>
      </c>
      <c r="X160" s="196" t="e">
        <f t="shared" si="89"/>
        <v>#REF!</v>
      </c>
      <c r="Y160" s="196" t="e">
        <f t="shared" si="89"/>
        <v>#REF!</v>
      </c>
      <c r="Z160" s="196" t="e">
        <f t="shared" si="89"/>
        <v>#REF!</v>
      </c>
      <c r="AA160" s="196" t="e">
        <f t="shared" si="89"/>
        <v>#REF!</v>
      </c>
      <c r="AB160" s="196" t="e">
        <f t="shared" si="89"/>
        <v>#REF!</v>
      </c>
      <c r="AC160" s="196" t="e">
        <f t="shared" si="89"/>
        <v>#REF!</v>
      </c>
      <c r="AD160" s="196" t="e">
        <f t="shared" si="89"/>
        <v>#REF!</v>
      </c>
      <c r="AE160" s="196" t="e">
        <f t="shared" si="89"/>
        <v>#REF!</v>
      </c>
      <c r="AF160" s="196" t="e">
        <f t="shared" si="89"/>
        <v>#REF!</v>
      </c>
      <c r="AG160" s="196" t="e">
        <f t="shared" si="89"/>
        <v>#REF!</v>
      </c>
      <c r="AH160" s="196" t="e">
        <f t="shared" si="89"/>
        <v>#REF!</v>
      </c>
      <c r="AI160" s="196" t="e">
        <f t="shared" si="89"/>
        <v>#REF!</v>
      </c>
      <c r="AJ160" s="196" t="e">
        <f t="shared" si="89"/>
        <v>#REF!</v>
      </c>
      <c r="AK160" s="196" t="e">
        <f t="shared" si="89"/>
        <v>#REF!</v>
      </c>
      <c r="AL160" s="196" t="e">
        <f t="shared" si="89"/>
        <v>#REF!</v>
      </c>
      <c r="AM160" s="196" t="e">
        <f t="shared" si="89"/>
        <v>#REF!</v>
      </c>
      <c r="AN160" s="196" t="e">
        <f t="shared" si="89"/>
        <v>#REF!</v>
      </c>
      <c r="AO160" s="196" t="e">
        <f t="shared" si="89"/>
        <v>#REF!</v>
      </c>
      <c r="AP160" s="196" t="e">
        <f t="shared" si="89"/>
        <v>#REF!</v>
      </c>
      <c r="AQ160" s="196" t="e">
        <f t="shared" si="89"/>
        <v>#REF!</v>
      </c>
      <c r="AR160" s="196" t="e">
        <f t="shared" si="89"/>
        <v>#REF!</v>
      </c>
      <c r="AS160" s="196" t="e">
        <f t="shared" si="89"/>
        <v>#REF!</v>
      </c>
      <c r="AT160" s="196" t="e">
        <f t="shared" si="89"/>
        <v>#REF!</v>
      </c>
      <c r="AU160" s="196" t="e">
        <f t="shared" si="89"/>
        <v>#REF!</v>
      </c>
      <c r="AV160" s="196" t="e">
        <f t="shared" si="89"/>
        <v>#REF!</v>
      </c>
      <c r="AW160" s="196" t="e">
        <f t="shared" si="89"/>
        <v>#REF!</v>
      </c>
      <c r="AX160" s="196" t="e">
        <f t="shared" si="89"/>
        <v>#REF!</v>
      </c>
      <c r="AY160" s="196" t="e">
        <f t="shared" si="89"/>
        <v>#REF!</v>
      </c>
      <c r="AZ160" s="196" t="e">
        <f t="shared" si="89"/>
        <v>#REF!</v>
      </c>
      <c r="BA160" s="196" t="e">
        <f t="shared" si="89"/>
        <v>#REF!</v>
      </c>
      <c r="BB160" s="196" t="e">
        <f t="shared" si="89"/>
        <v>#REF!</v>
      </c>
      <c r="BC160" s="196" t="e">
        <f t="shared" si="89"/>
        <v>#REF!</v>
      </c>
      <c r="BD160" s="196" t="e">
        <f t="shared" si="89"/>
        <v>#REF!</v>
      </c>
      <c r="BE160" s="196" t="e">
        <f t="shared" si="89"/>
        <v>#REF!</v>
      </c>
      <c r="BF160" s="196" t="e">
        <f t="shared" si="89"/>
        <v>#REF!</v>
      </c>
      <c r="BG160" s="196" t="e">
        <f t="shared" si="89"/>
        <v>#REF!</v>
      </c>
      <c r="BH160" s="196" t="e">
        <f t="shared" si="89"/>
        <v>#REF!</v>
      </c>
      <c r="BI160" s="196" t="e">
        <f t="shared" si="89"/>
        <v>#REF!</v>
      </c>
      <c r="BJ160" s="196" t="e">
        <f t="shared" si="89"/>
        <v>#REF!</v>
      </c>
      <c r="BK160" s="196" t="e">
        <f t="shared" si="89"/>
        <v>#REF!</v>
      </c>
      <c r="BL160" s="196" t="e">
        <f t="shared" si="89"/>
        <v>#REF!</v>
      </c>
      <c r="BM160" s="196" t="e">
        <f t="shared" si="89"/>
        <v>#REF!</v>
      </c>
      <c r="BN160" s="76"/>
      <c r="BO160" s="76"/>
      <c r="BP160" s="76"/>
      <c r="BQ160" s="76"/>
      <c r="BR160" s="76"/>
      <c r="BS160" s="76"/>
      <c r="BT160" s="76"/>
      <c r="BU160" s="76"/>
      <c r="BV160" s="76"/>
      <c r="BW160" s="76"/>
      <c r="BX160" s="76"/>
      <c r="BY160" s="76"/>
      <c r="BZ160" s="76"/>
      <c r="CA160" s="76"/>
      <c r="CB160" s="76"/>
      <c r="CC160" s="76"/>
      <c r="CD160" s="76"/>
      <c r="CE160" s="76"/>
      <c r="CF160" s="76"/>
      <c r="CG160" s="76"/>
    </row>
    <row r="161" spans="1:85" ht="15.75" customHeight="1" x14ac:dyDescent="0.3">
      <c r="A161" s="76"/>
      <c r="B161" s="76"/>
      <c r="C161" s="76"/>
      <c r="D161" s="76"/>
      <c r="E161" s="239">
        <f t="shared" si="73"/>
        <v>43993</v>
      </c>
      <c r="F161" s="196"/>
      <c r="G161" s="196"/>
      <c r="H161" s="196"/>
      <c r="I161" s="196"/>
      <c r="J161" s="196"/>
      <c r="K161" s="196"/>
      <c r="L161" s="196"/>
      <c r="M161" s="196"/>
      <c r="N161" s="196"/>
      <c r="O161" s="196"/>
      <c r="P161" s="196"/>
      <c r="Q161" s="196"/>
      <c r="R161" s="196"/>
      <c r="S161" s="196"/>
      <c r="T161" s="196"/>
      <c r="U161" s="196"/>
      <c r="V161" s="196"/>
      <c r="W161" s="196" t="e">
        <f t="shared" ref="W161:BM161" si="90">+($F225/$F$5)</f>
        <v>#REF!</v>
      </c>
      <c r="X161" s="196" t="e">
        <f t="shared" si="90"/>
        <v>#REF!</v>
      </c>
      <c r="Y161" s="196" t="e">
        <f t="shared" si="90"/>
        <v>#REF!</v>
      </c>
      <c r="Z161" s="196" t="e">
        <f t="shared" si="90"/>
        <v>#REF!</v>
      </c>
      <c r="AA161" s="196" t="e">
        <f t="shared" si="90"/>
        <v>#REF!</v>
      </c>
      <c r="AB161" s="196" t="e">
        <f t="shared" si="90"/>
        <v>#REF!</v>
      </c>
      <c r="AC161" s="196" t="e">
        <f t="shared" si="90"/>
        <v>#REF!</v>
      </c>
      <c r="AD161" s="196" t="e">
        <f t="shared" si="90"/>
        <v>#REF!</v>
      </c>
      <c r="AE161" s="196" t="e">
        <f t="shared" si="90"/>
        <v>#REF!</v>
      </c>
      <c r="AF161" s="196" t="e">
        <f t="shared" si="90"/>
        <v>#REF!</v>
      </c>
      <c r="AG161" s="196" t="e">
        <f t="shared" si="90"/>
        <v>#REF!</v>
      </c>
      <c r="AH161" s="196" t="e">
        <f t="shared" si="90"/>
        <v>#REF!</v>
      </c>
      <c r="AI161" s="196" t="e">
        <f t="shared" si="90"/>
        <v>#REF!</v>
      </c>
      <c r="AJ161" s="196" t="e">
        <f t="shared" si="90"/>
        <v>#REF!</v>
      </c>
      <c r="AK161" s="196" t="e">
        <f t="shared" si="90"/>
        <v>#REF!</v>
      </c>
      <c r="AL161" s="196" t="e">
        <f t="shared" si="90"/>
        <v>#REF!</v>
      </c>
      <c r="AM161" s="196" t="e">
        <f t="shared" si="90"/>
        <v>#REF!</v>
      </c>
      <c r="AN161" s="196" t="e">
        <f t="shared" si="90"/>
        <v>#REF!</v>
      </c>
      <c r="AO161" s="196" t="e">
        <f t="shared" si="90"/>
        <v>#REF!</v>
      </c>
      <c r="AP161" s="196" t="e">
        <f t="shared" si="90"/>
        <v>#REF!</v>
      </c>
      <c r="AQ161" s="196" t="e">
        <f t="shared" si="90"/>
        <v>#REF!</v>
      </c>
      <c r="AR161" s="196" t="e">
        <f t="shared" si="90"/>
        <v>#REF!</v>
      </c>
      <c r="AS161" s="196" t="e">
        <f t="shared" si="90"/>
        <v>#REF!</v>
      </c>
      <c r="AT161" s="196" t="e">
        <f t="shared" si="90"/>
        <v>#REF!</v>
      </c>
      <c r="AU161" s="196" t="e">
        <f t="shared" si="90"/>
        <v>#REF!</v>
      </c>
      <c r="AV161" s="196" t="e">
        <f t="shared" si="90"/>
        <v>#REF!</v>
      </c>
      <c r="AW161" s="196" t="e">
        <f t="shared" si="90"/>
        <v>#REF!</v>
      </c>
      <c r="AX161" s="196" t="e">
        <f t="shared" si="90"/>
        <v>#REF!</v>
      </c>
      <c r="AY161" s="196" t="e">
        <f t="shared" si="90"/>
        <v>#REF!</v>
      </c>
      <c r="AZ161" s="196" t="e">
        <f t="shared" si="90"/>
        <v>#REF!</v>
      </c>
      <c r="BA161" s="196" t="e">
        <f t="shared" si="90"/>
        <v>#REF!</v>
      </c>
      <c r="BB161" s="196" t="e">
        <f t="shared" si="90"/>
        <v>#REF!</v>
      </c>
      <c r="BC161" s="196" t="e">
        <f t="shared" si="90"/>
        <v>#REF!</v>
      </c>
      <c r="BD161" s="196" t="e">
        <f t="shared" si="90"/>
        <v>#REF!</v>
      </c>
      <c r="BE161" s="196" t="e">
        <f t="shared" si="90"/>
        <v>#REF!</v>
      </c>
      <c r="BF161" s="196" t="e">
        <f t="shared" si="90"/>
        <v>#REF!</v>
      </c>
      <c r="BG161" s="196" t="e">
        <f t="shared" si="90"/>
        <v>#REF!</v>
      </c>
      <c r="BH161" s="196" t="e">
        <f t="shared" si="90"/>
        <v>#REF!</v>
      </c>
      <c r="BI161" s="196" t="e">
        <f t="shared" si="90"/>
        <v>#REF!</v>
      </c>
      <c r="BJ161" s="196" t="e">
        <f t="shared" si="90"/>
        <v>#REF!</v>
      </c>
      <c r="BK161" s="196" t="e">
        <f t="shared" si="90"/>
        <v>#REF!</v>
      </c>
      <c r="BL161" s="196" t="e">
        <f t="shared" si="90"/>
        <v>#REF!</v>
      </c>
      <c r="BM161" s="196" t="e">
        <f t="shared" si="90"/>
        <v>#REF!</v>
      </c>
      <c r="BN161" s="76"/>
      <c r="BO161" s="76"/>
      <c r="BP161" s="76"/>
      <c r="BQ161" s="76"/>
      <c r="BR161" s="76"/>
      <c r="BS161" s="76"/>
      <c r="BT161" s="76"/>
      <c r="BU161" s="76"/>
      <c r="BV161" s="76"/>
      <c r="BW161" s="76"/>
      <c r="BX161" s="76"/>
      <c r="BY161" s="76"/>
      <c r="BZ161" s="76"/>
      <c r="CA161" s="76"/>
      <c r="CB161" s="76"/>
      <c r="CC161" s="76"/>
      <c r="CD161" s="76"/>
      <c r="CE161" s="76"/>
      <c r="CF161" s="76"/>
      <c r="CG161" s="76"/>
    </row>
    <row r="162" spans="1:85" ht="15.75" customHeight="1" x14ac:dyDescent="0.3">
      <c r="A162" s="76"/>
      <c r="B162" s="76"/>
      <c r="C162" s="76"/>
      <c r="D162" s="76"/>
      <c r="E162" s="239">
        <f t="shared" si="73"/>
        <v>44024</v>
      </c>
      <c r="F162" s="196"/>
      <c r="G162" s="196"/>
      <c r="H162" s="196"/>
      <c r="I162" s="196"/>
      <c r="J162" s="196"/>
      <c r="K162" s="196"/>
      <c r="L162" s="196"/>
      <c r="M162" s="196"/>
      <c r="N162" s="196"/>
      <c r="O162" s="196"/>
      <c r="P162" s="196"/>
      <c r="Q162" s="196"/>
      <c r="R162" s="196"/>
      <c r="S162" s="196"/>
      <c r="T162" s="196"/>
      <c r="U162" s="196"/>
      <c r="V162" s="196"/>
      <c r="W162" s="196"/>
      <c r="X162" s="196" t="e">
        <f t="shared" ref="X162:BM162" si="91">+($F226/$F$5)</f>
        <v>#REF!</v>
      </c>
      <c r="Y162" s="196" t="e">
        <f t="shared" si="91"/>
        <v>#REF!</v>
      </c>
      <c r="Z162" s="196" t="e">
        <f t="shared" si="91"/>
        <v>#REF!</v>
      </c>
      <c r="AA162" s="196" t="e">
        <f t="shared" si="91"/>
        <v>#REF!</v>
      </c>
      <c r="AB162" s="196" t="e">
        <f t="shared" si="91"/>
        <v>#REF!</v>
      </c>
      <c r="AC162" s="196" t="e">
        <f t="shared" si="91"/>
        <v>#REF!</v>
      </c>
      <c r="AD162" s="196" t="e">
        <f t="shared" si="91"/>
        <v>#REF!</v>
      </c>
      <c r="AE162" s="196" t="e">
        <f t="shared" si="91"/>
        <v>#REF!</v>
      </c>
      <c r="AF162" s="196" t="e">
        <f t="shared" si="91"/>
        <v>#REF!</v>
      </c>
      <c r="AG162" s="196" t="e">
        <f t="shared" si="91"/>
        <v>#REF!</v>
      </c>
      <c r="AH162" s="196" t="e">
        <f t="shared" si="91"/>
        <v>#REF!</v>
      </c>
      <c r="AI162" s="196" t="e">
        <f t="shared" si="91"/>
        <v>#REF!</v>
      </c>
      <c r="AJ162" s="196" t="e">
        <f t="shared" si="91"/>
        <v>#REF!</v>
      </c>
      <c r="AK162" s="196" t="e">
        <f t="shared" si="91"/>
        <v>#REF!</v>
      </c>
      <c r="AL162" s="196" t="e">
        <f t="shared" si="91"/>
        <v>#REF!</v>
      </c>
      <c r="AM162" s="196" t="e">
        <f t="shared" si="91"/>
        <v>#REF!</v>
      </c>
      <c r="AN162" s="196" t="e">
        <f t="shared" si="91"/>
        <v>#REF!</v>
      </c>
      <c r="AO162" s="196" t="e">
        <f t="shared" si="91"/>
        <v>#REF!</v>
      </c>
      <c r="AP162" s="196" t="e">
        <f t="shared" si="91"/>
        <v>#REF!</v>
      </c>
      <c r="AQ162" s="196" t="e">
        <f t="shared" si="91"/>
        <v>#REF!</v>
      </c>
      <c r="AR162" s="196" t="e">
        <f t="shared" si="91"/>
        <v>#REF!</v>
      </c>
      <c r="AS162" s="196" t="e">
        <f t="shared" si="91"/>
        <v>#REF!</v>
      </c>
      <c r="AT162" s="196" t="e">
        <f t="shared" si="91"/>
        <v>#REF!</v>
      </c>
      <c r="AU162" s="196" t="e">
        <f t="shared" si="91"/>
        <v>#REF!</v>
      </c>
      <c r="AV162" s="196" t="e">
        <f t="shared" si="91"/>
        <v>#REF!</v>
      </c>
      <c r="AW162" s="196" t="e">
        <f t="shared" si="91"/>
        <v>#REF!</v>
      </c>
      <c r="AX162" s="196" t="e">
        <f t="shared" si="91"/>
        <v>#REF!</v>
      </c>
      <c r="AY162" s="196" t="e">
        <f t="shared" si="91"/>
        <v>#REF!</v>
      </c>
      <c r="AZ162" s="196" t="e">
        <f t="shared" si="91"/>
        <v>#REF!</v>
      </c>
      <c r="BA162" s="196" t="e">
        <f t="shared" si="91"/>
        <v>#REF!</v>
      </c>
      <c r="BB162" s="196" t="e">
        <f t="shared" si="91"/>
        <v>#REF!</v>
      </c>
      <c r="BC162" s="196" t="e">
        <f t="shared" si="91"/>
        <v>#REF!</v>
      </c>
      <c r="BD162" s="196" t="e">
        <f t="shared" si="91"/>
        <v>#REF!</v>
      </c>
      <c r="BE162" s="196" t="e">
        <f t="shared" si="91"/>
        <v>#REF!</v>
      </c>
      <c r="BF162" s="196" t="e">
        <f t="shared" si="91"/>
        <v>#REF!</v>
      </c>
      <c r="BG162" s="196" t="e">
        <f t="shared" si="91"/>
        <v>#REF!</v>
      </c>
      <c r="BH162" s="196" t="e">
        <f t="shared" si="91"/>
        <v>#REF!</v>
      </c>
      <c r="BI162" s="196" t="e">
        <f t="shared" si="91"/>
        <v>#REF!</v>
      </c>
      <c r="BJ162" s="196" t="e">
        <f t="shared" si="91"/>
        <v>#REF!</v>
      </c>
      <c r="BK162" s="196" t="e">
        <f t="shared" si="91"/>
        <v>#REF!</v>
      </c>
      <c r="BL162" s="196" t="e">
        <f t="shared" si="91"/>
        <v>#REF!</v>
      </c>
      <c r="BM162" s="196" t="e">
        <f t="shared" si="91"/>
        <v>#REF!</v>
      </c>
      <c r="BN162" s="76"/>
      <c r="BO162" s="76"/>
      <c r="BP162" s="76"/>
      <c r="BQ162" s="76"/>
      <c r="BR162" s="76"/>
      <c r="BS162" s="76"/>
      <c r="BT162" s="76"/>
      <c r="BU162" s="76"/>
      <c r="BV162" s="76"/>
      <c r="BW162" s="76"/>
      <c r="BX162" s="76"/>
      <c r="BY162" s="76"/>
      <c r="BZ162" s="76"/>
      <c r="CA162" s="76"/>
      <c r="CB162" s="76"/>
      <c r="CC162" s="76"/>
      <c r="CD162" s="76"/>
      <c r="CE162" s="76"/>
      <c r="CF162" s="76"/>
      <c r="CG162" s="76"/>
    </row>
    <row r="163" spans="1:85" ht="15.75" customHeight="1" x14ac:dyDescent="0.3">
      <c r="A163" s="76"/>
      <c r="B163" s="76"/>
      <c r="C163" s="76"/>
      <c r="D163" s="76"/>
      <c r="E163" s="239">
        <f t="shared" si="73"/>
        <v>44055</v>
      </c>
      <c r="F163" s="196"/>
      <c r="G163" s="196"/>
      <c r="H163" s="196"/>
      <c r="I163" s="196"/>
      <c r="J163" s="196"/>
      <c r="K163" s="196"/>
      <c r="L163" s="196"/>
      <c r="M163" s="196"/>
      <c r="N163" s="196"/>
      <c r="O163" s="196"/>
      <c r="P163" s="196"/>
      <c r="Q163" s="196"/>
      <c r="R163" s="196"/>
      <c r="S163" s="196"/>
      <c r="T163" s="196"/>
      <c r="U163" s="196"/>
      <c r="V163" s="196"/>
      <c r="W163" s="196"/>
      <c r="X163" s="196"/>
      <c r="Y163" s="196" t="e">
        <f t="shared" ref="Y163:BM163" si="92">+($F227/$F$5)</f>
        <v>#REF!</v>
      </c>
      <c r="Z163" s="196" t="e">
        <f t="shared" si="92"/>
        <v>#REF!</v>
      </c>
      <c r="AA163" s="196" t="e">
        <f t="shared" si="92"/>
        <v>#REF!</v>
      </c>
      <c r="AB163" s="196" t="e">
        <f t="shared" si="92"/>
        <v>#REF!</v>
      </c>
      <c r="AC163" s="196" t="e">
        <f t="shared" si="92"/>
        <v>#REF!</v>
      </c>
      <c r="AD163" s="196" t="e">
        <f t="shared" si="92"/>
        <v>#REF!</v>
      </c>
      <c r="AE163" s="196" t="e">
        <f t="shared" si="92"/>
        <v>#REF!</v>
      </c>
      <c r="AF163" s="196" t="e">
        <f t="shared" si="92"/>
        <v>#REF!</v>
      </c>
      <c r="AG163" s="196" t="e">
        <f t="shared" si="92"/>
        <v>#REF!</v>
      </c>
      <c r="AH163" s="196" t="e">
        <f t="shared" si="92"/>
        <v>#REF!</v>
      </c>
      <c r="AI163" s="196" t="e">
        <f t="shared" si="92"/>
        <v>#REF!</v>
      </c>
      <c r="AJ163" s="196" t="e">
        <f t="shared" si="92"/>
        <v>#REF!</v>
      </c>
      <c r="AK163" s="196" t="e">
        <f t="shared" si="92"/>
        <v>#REF!</v>
      </c>
      <c r="AL163" s="196" t="e">
        <f t="shared" si="92"/>
        <v>#REF!</v>
      </c>
      <c r="AM163" s="196" t="e">
        <f t="shared" si="92"/>
        <v>#REF!</v>
      </c>
      <c r="AN163" s="196" t="e">
        <f t="shared" si="92"/>
        <v>#REF!</v>
      </c>
      <c r="AO163" s="196" t="e">
        <f t="shared" si="92"/>
        <v>#REF!</v>
      </c>
      <c r="AP163" s="196" t="e">
        <f t="shared" si="92"/>
        <v>#REF!</v>
      </c>
      <c r="AQ163" s="196" t="e">
        <f t="shared" si="92"/>
        <v>#REF!</v>
      </c>
      <c r="AR163" s="196" t="e">
        <f t="shared" si="92"/>
        <v>#REF!</v>
      </c>
      <c r="AS163" s="196" t="e">
        <f t="shared" si="92"/>
        <v>#REF!</v>
      </c>
      <c r="AT163" s="196" t="e">
        <f t="shared" si="92"/>
        <v>#REF!</v>
      </c>
      <c r="AU163" s="196" t="e">
        <f t="shared" si="92"/>
        <v>#REF!</v>
      </c>
      <c r="AV163" s="196" t="e">
        <f t="shared" si="92"/>
        <v>#REF!</v>
      </c>
      <c r="AW163" s="196" t="e">
        <f t="shared" si="92"/>
        <v>#REF!</v>
      </c>
      <c r="AX163" s="196" t="e">
        <f t="shared" si="92"/>
        <v>#REF!</v>
      </c>
      <c r="AY163" s="196" t="e">
        <f t="shared" si="92"/>
        <v>#REF!</v>
      </c>
      <c r="AZ163" s="196" t="e">
        <f t="shared" si="92"/>
        <v>#REF!</v>
      </c>
      <c r="BA163" s="196" t="e">
        <f t="shared" si="92"/>
        <v>#REF!</v>
      </c>
      <c r="BB163" s="196" t="e">
        <f t="shared" si="92"/>
        <v>#REF!</v>
      </c>
      <c r="BC163" s="196" t="e">
        <f t="shared" si="92"/>
        <v>#REF!</v>
      </c>
      <c r="BD163" s="196" t="e">
        <f t="shared" si="92"/>
        <v>#REF!</v>
      </c>
      <c r="BE163" s="196" t="e">
        <f t="shared" si="92"/>
        <v>#REF!</v>
      </c>
      <c r="BF163" s="196" t="e">
        <f t="shared" si="92"/>
        <v>#REF!</v>
      </c>
      <c r="BG163" s="196" t="e">
        <f t="shared" si="92"/>
        <v>#REF!</v>
      </c>
      <c r="BH163" s="196" t="e">
        <f t="shared" si="92"/>
        <v>#REF!</v>
      </c>
      <c r="BI163" s="196" t="e">
        <f t="shared" si="92"/>
        <v>#REF!</v>
      </c>
      <c r="BJ163" s="196" t="e">
        <f t="shared" si="92"/>
        <v>#REF!</v>
      </c>
      <c r="BK163" s="196" t="e">
        <f t="shared" si="92"/>
        <v>#REF!</v>
      </c>
      <c r="BL163" s="196" t="e">
        <f t="shared" si="92"/>
        <v>#REF!</v>
      </c>
      <c r="BM163" s="196" t="e">
        <f t="shared" si="92"/>
        <v>#REF!</v>
      </c>
      <c r="BN163" s="76"/>
      <c r="BO163" s="76"/>
      <c r="BP163" s="76"/>
      <c r="BQ163" s="76"/>
      <c r="BR163" s="76"/>
      <c r="BS163" s="76"/>
      <c r="BT163" s="76"/>
      <c r="BU163" s="76"/>
      <c r="BV163" s="76"/>
      <c r="BW163" s="76"/>
      <c r="BX163" s="76"/>
      <c r="BY163" s="76"/>
      <c r="BZ163" s="76"/>
      <c r="CA163" s="76"/>
      <c r="CB163" s="76"/>
      <c r="CC163" s="76"/>
      <c r="CD163" s="76"/>
      <c r="CE163" s="76"/>
      <c r="CF163" s="76"/>
      <c r="CG163" s="76"/>
    </row>
    <row r="164" spans="1:85" ht="15.75" customHeight="1" x14ac:dyDescent="0.3">
      <c r="A164" s="76"/>
      <c r="B164" s="76"/>
      <c r="C164" s="76"/>
      <c r="D164" s="76"/>
      <c r="E164" s="239">
        <f t="shared" si="73"/>
        <v>44086</v>
      </c>
      <c r="F164" s="196"/>
      <c r="G164" s="196"/>
      <c r="H164" s="196"/>
      <c r="I164" s="196"/>
      <c r="J164" s="196"/>
      <c r="K164" s="196"/>
      <c r="L164" s="196"/>
      <c r="M164" s="196"/>
      <c r="N164" s="196"/>
      <c r="O164" s="196"/>
      <c r="P164" s="196"/>
      <c r="Q164" s="196"/>
      <c r="R164" s="196"/>
      <c r="S164" s="196"/>
      <c r="T164" s="196"/>
      <c r="U164" s="196"/>
      <c r="V164" s="196"/>
      <c r="W164" s="196"/>
      <c r="X164" s="196"/>
      <c r="Y164" s="196"/>
      <c r="Z164" s="196" t="e">
        <f t="shared" ref="Z164:BM164" si="93">+($F228/$F$5)</f>
        <v>#REF!</v>
      </c>
      <c r="AA164" s="196" t="e">
        <f t="shared" si="93"/>
        <v>#REF!</v>
      </c>
      <c r="AB164" s="196" t="e">
        <f t="shared" si="93"/>
        <v>#REF!</v>
      </c>
      <c r="AC164" s="196" t="e">
        <f t="shared" si="93"/>
        <v>#REF!</v>
      </c>
      <c r="AD164" s="196" t="e">
        <f t="shared" si="93"/>
        <v>#REF!</v>
      </c>
      <c r="AE164" s="196" t="e">
        <f t="shared" si="93"/>
        <v>#REF!</v>
      </c>
      <c r="AF164" s="196" t="e">
        <f t="shared" si="93"/>
        <v>#REF!</v>
      </c>
      <c r="AG164" s="196" t="e">
        <f t="shared" si="93"/>
        <v>#REF!</v>
      </c>
      <c r="AH164" s="196" t="e">
        <f t="shared" si="93"/>
        <v>#REF!</v>
      </c>
      <c r="AI164" s="196" t="e">
        <f t="shared" si="93"/>
        <v>#REF!</v>
      </c>
      <c r="AJ164" s="196" t="e">
        <f t="shared" si="93"/>
        <v>#REF!</v>
      </c>
      <c r="AK164" s="196" t="e">
        <f t="shared" si="93"/>
        <v>#REF!</v>
      </c>
      <c r="AL164" s="196" t="e">
        <f t="shared" si="93"/>
        <v>#REF!</v>
      </c>
      <c r="AM164" s="196" t="e">
        <f t="shared" si="93"/>
        <v>#REF!</v>
      </c>
      <c r="AN164" s="196" t="e">
        <f t="shared" si="93"/>
        <v>#REF!</v>
      </c>
      <c r="AO164" s="196" t="e">
        <f t="shared" si="93"/>
        <v>#REF!</v>
      </c>
      <c r="AP164" s="196" t="e">
        <f t="shared" si="93"/>
        <v>#REF!</v>
      </c>
      <c r="AQ164" s="196" t="e">
        <f t="shared" si="93"/>
        <v>#REF!</v>
      </c>
      <c r="AR164" s="196" t="e">
        <f t="shared" si="93"/>
        <v>#REF!</v>
      </c>
      <c r="AS164" s="196" t="e">
        <f t="shared" si="93"/>
        <v>#REF!</v>
      </c>
      <c r="AT164" s="196" t="e">
        <f t="shared" si="93"/>
        <v>#REF!</v>
      </c>
      <c r="AU164" s="196" t="e">
        <f t="shared" si="93"/>
        <v>#REF!</v>
      </c>
      <c r="AV164" s="196" t="e">
        <f t="shared" si="93"/>
        <v>#REF!</v>
      </c>
      <c r="AW164" s="196" t="e">
        <f t="shared" si="93"/>
        <v>#REF!</v>
      </c>
      <c r="AX164" s="196" t="e">
        <f t="shared" si="93"/>
        <v>#REF!</v>
      </c>
      <c r="AY164" s="196" t="e">
        <f t="shared" si="93"/>
        <v>#REF!</v>
      </c>
      <c r="AZ164" s="196" t="e">
        <f t="shared" si="93"/>
        <v>#REF!</v>
      </c>
      <c r="BA164" s="196" t="e">
        <f t="shared" si="93"/>
        <v>#REF!</v>
      </c>
      <c r="BB164" s="196" t="e">
        <f t="shared" si="93"/>
        <v>#REF!</v>
      </c>
      <c r="BC164" s="196" t="e">
        <f t="shared" si="93"/>
        <v>#REF!</v>
      </c>
      <c r="BD164" s="196" t="e">
        <f t="shared" si="93"/>
        <v>#REF!</v>
      </c>
      <c r="BE164" s="196" t="e">
        <f t="shared" si="93"/>
        <v>#REF!</v>
      </c>
      <c r="BF164" s="196" t="e">
        <f t="shared" si="93"/>
        <v>#REF!</v>
      </c>
      <c r="BG164" s="196" t="e">
        <f t="shared" si="93"/>
        <v>#REF!</v>
      </c>
      <c r="BH164" s="196" t="e">
        <f t="shared" si="93"/>
        <v>#REF!</v>
      </c>
      <c r="BI164" s="196" t="e">
        <f t="shared" si="93"/>
        <v>#REF!</v>
      </c>
      <c r="BJ164" s="196" t="e">
        <f t="shared" si="93"/>
        <v>#REF!</v>
      </c>
      <c r="BK164" s="196" t="e">
        <f t="shared" si="93"/>
        <v>#REF!</v>
      </c>
      <c r="BL164" s="196" t="e">
        <f t="shared" si="93"/>
        <v>#REF!</v>
      </c>
      <c r="BM164" s="196" t="e">
        <f t="shared" si="93"/>
        <v>#REF!</v>
      </c>
      <c r="BN164" s="76"/>
      <c r="BO164" s="76"/>
      <c r="BP164" s="76"/>
      <c r="BQ164" s="76"/>
      <c r="BR164" s="76"/>
      <c r="BS164" s="76"/>
      <c r="BT164" s="76"/>
      <c r="BU164" s="76"/>
      <c r="BV164" s="76"/>
      <c r="BW164" s="76"/>
      <c r="BX164" s="76"/>
      <c r="BY164" s="76"/>
      <c r="BZ164" s="76"/>
      <c r="CA164" s="76"/>
      <c r="CB164" s="76"/>
      <c r="CC164" s="76"/>
      <c r="CD164" s="76"/>
      <c r="CE164" s="76"/>
      <c r="CF164" s="76"/>
      <c r="CG164" s="76"/>
    </row>
    <row r="165" spans="1:85" ht="15.75" customHeight="1" x14ac:dyDescent="0.3">
      <c r="A165" s="76"/>
      <c r="B165" s="76"/>
      <c r="C165" s="76"/>
      <c r="D165" s="76"/>
      <c r="E165" s="239">
        <f t="shared" si="73"/>
        <v>44117</v>
      </c>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t="e">
        <f t="shared" ref="AA165:BM165" si="94">+($F229/$F$5)</f>
        <v>#REF!</v>
      </c>
      <c r="AB165" s="196" t="e">
        <f t="shared" si="94"/>
        <v>#REF!</v>
      </c>
      <c r="AC165" s="196" t="e">
        <f t="shared" si="94"/>
        <v>#REF!</v>
      </c>
      <c r="AD165" s="196" t="e">
        <f t="shared" si="94"/>
        <v>#REF!</v>
      </c>
      <c r="AE165" s="196" t="e">
        <f t="shared" si="94"/>
        <v>#REF!</v>
      </c>
      <c r="AF165" s="196" t="e">
        <f t="shared" si="94"/>
        <v>#REF!</v>
      </c>
      <c r="AG165" s="196" t="e">
        <f t="shared" si="94"/>
        <v>#REF!</v>
      </c>
      <c r="AH165" s="196" t="e">
        <f t="shared" si="94"/>
        <v>#REF!</v>
      </c>
      <c r="AI165" s="196" t="e">
        <f t="shared" si="94"/>
        <v>#REF!</v>
      </c>
      <c r="AJ165" s="196" t="e">
        <f t="shared" si="94"/>
        <v>#REF!</v>
      </c>
      <c r="AK165" s="196" t="e">
        <f t="shared" si="94"/>
        <v>#REF!</v>
      </c>
      <c r="AL165" s="196" t="e">
        <f t="shared" si="94"/>
        <v>#REF!</v>
      </c>
      <c r="AM165" s="196" t="e">
        <f t="shared" si="94"/>
        <v>#REF!</v>
      </c>
      <c r="AN165" s="196" t="e">
        <f t="shared" si="94"/>
        <v>#REF!</v>
      </c>
      <c r="AO165" s="196" t="e">
        <f t="shared" si="94"/>
        <v>#REF!</v>
      </c>
      <c r="AP165" s="196" t="e">
        <f t="shared" si="94"/>
        <v>#REF!</v>
      </c>
      <c r="AQ165" s="196" t="e">
        <f t="shared" si="94"/>
        <v>#REF!</v>
      </c>
      <c r="AR165" s="196" t="e">
        <f t="shared" si="94"/>
        <v>#REF!</v>
      </c>
      <c r="AS165" s="196" t="e">
        <f t="shared" si="94"/>
        <v>#REF!</v>
      </c>
      <c r="AT165" s="196" t="e">
        <f t="shared" si="94"/>
        <v>#REF!</v>
      </c>
      <c r="AU165" s="196" t="e">
        <f t="shared" si="94"/>
        <v>#REF!</v>
      </c>
      <c r="AV165" s="196" t="e">
        <f t="shared" si="94"/>
        <v>#REF!</v>
      </c>
      <c r="AW165" s="196" t="e">
        <f t="shared" si="94"/>
        <v>#REF!</v>
      </c>
      <c r="AX165" s="196" t="e">
        <f t="shared" si="94"/>
        <v>#REF!</v>
      </c>
      <c r="AY165" s="196" t="e">
        <f t="shared" si="94"/>
        <v>#REF!</v>
      </c>
      <c r="AZ165" s="196" t="e">
        <f t="shared" si="94"/>
        <v>#REF!</v>
      </c>
      <c r="BA165" s="196" t="e">
        <f t="shared" si="94"/>
        <v>#REF!</v>
      </c>
      <c r="BB165" s="196" t="e">
        <f t="shared" si="94"/>
        <v>#REF!</v>
      </c>
      <c r="BC165" s="196" t="e">
        <f t="shared" si="94"/>
        <v>#REF!</v>
      </c>
      <c r="BD165" s="196" t="e">
        <f t="shared" si="94"/>
        <v>#REF!</v>
      </c>
      <c r="BE165" s="196" t="e">
        <f t="shared" si="94"/>
        <v>#REF!</v>
      </c>
      <c r="BF165" s="196" t="e">
        <f t="shared" si="94"/>
        <v>#REF!</v>
      </c>
      <c r="BG165" s="196" t="e">
        <f t="shared" si="94"/>
        <v>#REF!</v>
      </c>
      <c r="BH165" s="196" t="e">
        <f t="shared" si="94"/>
        <v>#REF!</v>
      </c>
      <c r="BI165" s="196" t="e">
        <f t="shared" si="94"/>
        <v>#REF!</v>
      </c>
      <c r="BJ165" s="196" t="e">
        <f t="shared" si="94"/>
        <v>#REF!</v>
      </c>
      <c r="BK165" s="196" t="e">
        <f t="shared" si="94"/>
        <v>#REF!</v>
      </c>
      <c r="BL165" s="196" t="e">
        <f t="shared" si="94"/>
        <v>#REF!</v>
      </c>
      <c r="BM165" s="196" t="e">
        <f t="shared" si="94"/>
        <v>#REF!</v>
      </c>
      <c r="BN165" s="76"/>
      <c r="BO165" s="76"/>
      <c r="BP165" s="76"/>
      <c r="BQ165" s="76"/>
      <c r="BR165" s="76"/>
      <c r="BS165" s="76"/>
      <c r="BT165" s="76"/>
      <c r="BU165" s="76"/>
      <c r="BV165" s="76"/>
      <c r="BW165" s="76"/>
      <c r="BX165" s="76"/>
      <c r="BY165" s="76"/>
      <c r="BZ165" s="76"/>
      <c r="CA165" s="76"/>
      <c r="CB165" s="76"/>
      <c r="CC165" s="76"/>
      <c r="CD165" s="76"/>
      <c r="CE165" s="76"/>
      <c r="CF165" s="76"/>
      <c r="CG165" s="76"/>
    </row>
    <row r="166" spans="1:85" ht="15.75" customHeight="1" x14ac:dyDescent="0.3">
      <c r="A166" s="76"/>
      <c r="B166" s="76"/>
      <c r="C166" s="76"/>
      <c r="D166" s="76"/>
      <c r="E166" s="239">
        <f t="shared" si="73"/>
        <v>44148</v>
      </c>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t="e">
        <f t="shared" ref="AB166:BM166" si="95">+($F230/$F$5)</f>
        <v>#REF!</v>
      </c>
      <c r="AC166" s="196" t="e">
        <f t="shared" si="95"/>
        <v>#REF!</v>
      </c>
      <c r="AD166" s="196" t="e">
        <f t="shared" si="95"/>
        <v>#REF!</v>
      </c>
      <c r="AE166" s="196" t="e">
        <f t="shared" si="95"/>
        <v>#REF!</v>
      </c>
      <c r="AF166" s="196" t="e">
        <f t="shared" si="95"/>
        <v>#REF!</v>
      </c>
      <c r="AG166" s="196" t="e">
        <f t="shared" si="95"/>
        <v>#REF!</v>
      </c>
      <c r="AH166" s="196" t="e">
        <f t="shared" si="95"/>
        <v>#REF!</v>
      </c>
      <c r="AI166" s="196" t="e">
        <f t="shared" si="95"/>
        <v>#REF!</v>
      </c>
      <c r="AJ166" s="196" t="e">
        <f t="shared" si="95"/>
        <v>#REF!</v>
      </c>
      <c r="AK166" s="196" t="e">
        <f t="shared" si="95"/>
        <v>#REF!</v>
      </c>
      <c r="AL166" s="196" t="e">
        <f t="shared" si="95"/>
        <v>#REF!</v>
      </c>
      <c r="AM166" s="196" t="e">
        <f t="shared" si="95"/>
        <v>#REF!</v>
      </c>
      <c r="AN166" s="196" t="e">
        <f t="shared" si="95"/>
        <v>#REF!</v>
      </c>
      <c r="AO166" s="196" t="e">
        <f t="shared" si="95"/>
        <v>#REF!</v>
      </c>
      <c r="AP166" s="196" t="e">
        <f t="shared" si="95"/>
        <v>#REF!</v>
      </c>
      <c r="AQ166" s="196" t="e">
        <f t="shared" si="95"/>
        <v>#REF!</v>
      </c>
      <c r="AR166" s="196" t="e">
        <f t="shared" si="95"/>
        <v>#REF!</v>
      </c>
      <c r="AS166" s="196" t="e">
        <f t="shared" si="95"/>
        <v>#REF!</v>
      </c>
      <c r="AT166" s="196" t="e">
        <f t="shared" si="95"/>
        <v>#REF!</v>
      </c>
      <c r="AU166" s="196" t="e">
        <f t="shared" si="95"/>
        <v>#REF!</v>
      </c>
      <c r="AV166" s="196" t="e">
        <f t="shared" si="95"/>
        <v>#REF!</v>
      </c>
      <c r="AW166" s="196" t="e">
        <f t="shared" si="95"/>
        <v>#REF!</v>
      </c>
      <c r="AX166" s="196" t="e">
        <f t="shared" si="95"/>
        <v>#REF!</v>
      </c>
      <c r="AY166" s="196" t="e">
        <f t="shared" si="95"/>
        <v>#REF!</v>
      </c>
      <c r="AZ166" s="196" t="e">
        <f t="shared" si="95"/>
        <v>#REF!</v>
      </c>
      <c r="BA166" s="196" t="e">
        <f t="shared" si="95"/>
        <v>#REF!</v>
      </c>
      <c r="BB166" s="196" t="e">
        <f t="shared" si="95"/>
        <v>#REF!</v>
      </c>
      <c r="BC166" s="196" t="e">
        <f t="shared" si="95"/>
        <v>#REF!</v>
      </c>
      <c r="BD166" s="196" t="e">
        <f t="shared" si="95"/>
        <v>#REF!</v>
      </c>
      <c r="BE166" s="196" t="e">
        <f t="shared" si="95"/>
        <v>#REF!</v>
      </c>
      <c r="BF166" s="196" t="e">
        <f t="shared" si="95"/>
        <v>#REF!</v>
      </c>
      <c r="BG166" s="196" t="e">
        <f t="shared" si="95"/>
        <v>#REF!</v>
      </c>
      <c r="BH166" s="196" t="e">
        <f t="shared" si="95"/>
        <v>#REF!</v>
      </c>
      <c r="BI166" s="196" t="e">
        <f t="shared" si="95"/>
        <v>#REF!</v>
      </c>
      <c r="BJ166" s="196" t="e">
        <f t="shared" si="95"/>
        <v>#REF!</v>
      </c>
      <c r="BK166" s="196" t="e">
        <f t="shared" si="95"/>
        <v>#REF!</v>
      </c>
      <c r="BL166" s="196" t="e">
        <f t="shared" si="95"/>
        <v>#REF!</v>
      </c>
      <c r="BM166" s="196" t="e">
        <f t="shared" si="95"/>
        <v>#REF!</v>
      </c>
      <c r="BN166" s="76"/>
      <c r="BO166" s="76"/>
      <c r="BP166" s="76"/>
      <c r="BQ166" s="76"/>
      <c r="BR166" s="76"/>
      <c r="BS166" s="76"/>
      <c r="BT166" s="76"/>
      <c r="BU166" s="76"/>
      <c r="BV166" s="76"/>
      <c r="BW166" s="76"/>
      <c r="BX166" s="76"/>
      <c r="BY166" s="76"/>
      <c r="BZ166" s="76"/>
      <c r="CA166" s="76"/>
      <c r="CB166" s="76"/>
      <c r="CC166" s="76"/>
      <c r="CD166" s="76"/>
      <c r="CE166" s="76"/>
      <c r="CF166" s="76"/>
      <c r="CG166" s="76"/>
    </row>
    <row r="167" spans="1:85" ht="15.75" customHeight="1" x14ac:dyDescent="0.3">
      <c r="A167" s="76"/>
      <c r="B167" s="76"/>
      <c r="C167" s="76"/>
      <c r="D167" s="76"/>
      <c r="E167" s="239">
        <f t="shared" si="73"/>
        <v>44179</v>
      </c>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t="e">
        <f t="shared" ref="AC167:BM167" si="96">+($F231/$F$5)</f>
        <v>#REF!</v>
      </c>
      <c r="AD167" s="196" t="e">
        <f t="shared" si="96"/>
        <v>#REF!</v>
      </c>
      <c r="AE167" s="196" t="e">
        <f t="shared" si="96"/>
        <v>#REF!</v>
      </c>
      <c r="AF167" s="196" t="e">
        <f t="shared" si="96"/>
        <v>#REF!</v>
      </c>
      <c r="AG167" s="196" t="e">
        <f t="shared" si="96"/>
        <v>#REF!</v>
      </c>
      <c r="AH167" s="196" t="e">
        <f t="shared" si="96"/>
        <v>#REF!</v>
      </c>
      <c r="AI167" s="196" t="e">
        <f t="shared" si="96"/>
        <v>#REF!</v>
      </c>
      <c r="AJ167" s="196" t="e">
        <f t="shared" si="96"/>
        <v>#REF!</v>
      </c>
      <c r="AK167" s="196" t="e">
        <f t="shared" si="96"/>
        <v>#REF!</v>
      </c>
      <c r="AL167" s="196" t="e">
        <f t="shared" si="96"/>
        <v>#REF!</v>
      </c>
      <c r="AM167" s="196" t="e">
        <f t="shared" si="96"/>
        <v>#REF!</v>
      </c>
      <c r="AN167" s="196" t="e">
        <f t="shared" si="96"/>
        <v>#REF!</v>
      </c>
      <c r="AO167" s="196" t="e">
        <f t="shared" si="96"/>
        <v>#REF!</v>
      </c>
      <c r="AP167" s="196" t="e">
        <f t="shared" si="96"/>
        <v>#REF!</v>
      </c>
      <c r="AQ167" s="196" t="e">
        <f t="shared" si="96"/>
        <v>#REF!</v>
      </c>
      <c r="AR167" s="196" t="e">
        <f t="shared" si="96"/>
        <v>#REF!</v>
      </c>
      <c r="AS167" s="196" t="e">
        <f t="shared" si="96"/>
        <v>#REF!</v>
      </c>
      <c r="AT167" s="196" t="e">
        <f t="shared" si="96"/>
        <v>#REF!</v>
      </c>
      <c r="AU167" s="196" t="e">
        <f t="shared" si="96"/>
        <v>#REF!</v>
      </c>
      <c r="AV167" s="196" t="e">
        <f t="shared" si="96"/>
        <v>#REF!</v>
      </c>
      <c r="AW167" s="196" t="e">
        <f t="shared" si="96"/>
        <v>#REF!</v>
      </c>
      <c r="AX167" s="196" t="e">
        <f t="shared" si="96"/>
        <v>#REF!</v>
      </c>
      <c r="AY167" s="196" t="e">
        <f t="shared" si="96"/>
        <v>#REF!</v>
      </c>
      <c r="AZ167" s="196" t="e">
        <f t="shared" si="96"/>
        <v>#REF!</v>
      </c>
      <c r="BA167" s="196" t="e">
        <f t="shared" si="96"/>
        <v>#REF!</v>
      </c>
      <c r="BB167" s="196" t="e">
        <f t="shared" si="96"/>
        <v>#REF!</v>
      </c>
      <c r="BC167" s="196" t="e">
        <f t="shared" si="96"/>
        <v>#REF!</v>
      </c>
      <c r="BD167" s="196" t="e">
        <f t="shared" si="96"/>
        <v>#REF!</v>
      </c>
      <c r="BE167" s="196" t="e">
        <f t="shared" si="96"/>
        <v>#REF!</v>
      </c>
      <c r="BF167" s="196" t="e">
        <f t="shared" si="96"/>
        <v>#REF!</v>
      </c>
      <c r="BG167" s="196" t="e">
        <f t="shared" si="96"/>
        <v>#REF!</v>
      </c>
      <c r="BH167" s="196" t="e">
        <f t="shared" si="96"/>
        <v>#REF!</v>
      </c>
      <c r="BI167" s="196" t="e">
        <f t="shared" si="96"/>
        <v>#REF!</v>
      </c>
      <c r="BJ167" s="196" t="e">
        <f t="shared" si="96"/>
        <v>#REF!</v>
      </c>
      <c r="BK167" s="196" t="e">
        <f t="shared" si="96"/>
        <v>#REF!</v>
      </c>
      <c r="BL167" s="196" t="e">
        <f t="shared" si="96"/>
        <v>#REF!</v>
      </c>
      <c r="BM167" s="196" t="e">
        <f t="shared" si="96"/>
        <v>#REF!</v>
      </c>
      <c r="BN167" s="76"/>
      <c r="BO167" s="76"/>
      <c r="BP167" s="76"/>
      <c r="BQ167" s="76"/>
      <c r="BR167" s="76"/>
      <c r="BS167" s="76"/>
      <c r="BT167" s="76"/>
      <c r="BU167" s="76"/>
      <c r="BV167" s="76"/>
      <c r="BW167" s="76"/>
      <c r="BX167" s="76"/>
      <c r="BY167" s="76"/>
      <c r="BZ167" s="76"/>
      <c r="CA167" s="76"/>
      <c r="CB167" s="76"/>
      <c r="CC167" s="76"/>
      <c r="CD167" s="76"/>
      <c r="CE167" s="76"/>
      <c r="CF167" s="76"/>
      <c r="CG167" s="76"/>
    </row>
    <row r="168" spans="1:85" ht="15.75" customHeight="1" x14ac:dyDescent="0.3">
      <c r="A168" s="76"/>
      <c r="B168" s="76"/>
      <c r="C168" s="76"/>
      <c r="D168" s="76"/>
      <c r="E168" s="239">
        <f t="shared" si="73"/>
        <v>44210</v>
      </c>
      <c r="F168" s="196"/>
      <c r="G168" s="76"/>
      <c r="H168" s="76"/>
      <c r="I168" s="76"/>
      <c r="J168" s="76"/>
      <c r="K168" s="196"/>
      <c r="L168" s="76"/>
      <c r="M168" s="196"/>
      <c r="N168" s="76"/>
      <c r="O168" s="76"/>
      <c r="P168" s="76"/>
      <c r="Q168" s="76"/>
      <c r="R168" s="76"/>
      <c r="S168" s="76"/>
      <c r="T168" s="76"/>
      <c r="U168" s="76"/>
      <c r="V168" s="76"/>
      <c r="W168" s="76"/>
      <c r="X168" s="76"/>
      <c r="Y168" s="196"/>
      <c r="Z168" s="196"/>
      <c r="AA168" s="196"/>
      <c r="AB168" s="196"/>
      <c r="AC168" s="196"/>
      <c r="AD168" s="196" t="e">
        <f t="shared" ref="AD168:BM168" si="97">+($F232/$F$5)</f>
        <v>#REF!</v>
      </c>
      <c r="AE168" s="196" t="e">
        <f t="shared" si="97"/>
        <v>#REF!</v>
      </c>
      <c r="AF168" s="196" t="e">
        <f t="shared" si="97"/>
        <v>#REF!</v>
      </c>
      <c r="AG168" s="196" t="e">
        <f t="shared" si="97"/>
        <v>#REF!</v>
      </c>
      <c r="AH168" s="196" t="e">
        <f t="shared" si="97"/>
        <v>#REF!</v>
      </c>
      <c r="AI168" s="196" t="e">
        <f t="shared" si="97"/>
        <v>#REF!</v>
      </c>
      <c r="AJ168" s="196" t="e">
        <f t="shared" si="97"/>
        <v>#REF!</v>
      </c>
      <c r="AK168" s="196" t="e">
        <f t="shared" si="97"/>
        <v>#REF!</v>
      </c>
      <c r="AL168" s="196" t="e">
        <f t="shared" si="97"/>
        <v>#REF!</v>
      </c>
      <c r="AM168" s="196" t="e">
        <f t="shared" si="97"/>
        <v>#REF!</v>
      </c>
      <c r="AN168" s="196" t="e">
        <f t="shared" si="97"/>
        <v>#REF!</v>
      </c>
      <c r="AO168" s="196" t="e">
        <f t="shared" si="97"/>
        <v>#REF!</v>
      </c>
      <c r="AP168" s="196" t="e">
        <f t="shared" si="97"/>
        <v>#REF!</v>
      </c>
      <c r="AQ168" s="196" t="e">
        <f t="shared" si="97"/>
        <v>#REF!</v>
      </c>
      <c r="AR168" s="196" t="e">
        <f t="shared" si="97"/>
        <v>#REF!</v>
      </c>
      <c r="AS168" s="196" t="e">
        <f t="shared" si="97"/>
        <v>#REF!</v>
      </c>
      <c r="AT168" s="196" t="e">
        <f t="shared" si="97"/>
        <v>#REF!</v>
      </c>
      <c r="AU168" s="196" t="e">
        <f t="shared" si="97"/>
        <v>#REF!</v>
      </c>
      <c r="AV168" s="196" t="e">
        <f t="shared" si="97"/>
        <v>#REF!</v>
      </c>
      <c r="AW168" s="196" t="e">
        <f t="shared" si="97"/>
        <v>#REF!</v>
      </c>
      <c r="AX168" s="196" t="e">
        <f t="shared" si="97"/>
        <v>#REF!</v>
      </c>
      <c r="AY168" s="196" t="e">
        <f t="shared" si="97"/>
        <v>#REF!</v>
      </c>
      <c r="AZ168" s="196" t="e">
        <f t="shared" si="97"/>
        <v>#REF!</v>
      </c>
      <c r="BA168" s="196" t="e">
        <f t="shared" si="97"/>
        <v>#REF!</v>
      </c>
      <c r="BB168" s="196" t="e">
        <f t="shared" si="97"/>
        <v>#REF!</v>
      </c>
      <c r="BC168" s="196" t="e">
        <f t="shared" si="97"/>
        <v>#REF!</v>
      </c>
      <c r="BD168" s="196" t="e">
        <f t="shared" si="97"/>
        <v>#REF!</v>
      </c>
      <c r="BE168" s="196" t="e">
        <f t="shared" si="97"/>
        <v>#REF!</v>
      </c>
      <c r="BF168" s="196" t="e">
        <f t="shared" si="97"/>
        <v>#REF!</v>
      </c>
      <c r="BG168" s="196" t="e">
        <f t="shared" si="97"/>
        <v>#REF!</v>
      </c>
      <c r="BH168" s="196" t="e">
        <f t="shared" si="97"/>
        <v>#REF!</v>
      </c>
      <c r="BI168" s="196" t="e">
        <f t="shared" si="97"/>
        <v>#REF!</v>
      </c>
      <c r="BJ168" s="196" t="e">
        <f t="shared" si="97"/>
        <v>#REF!</v>
      </c>
      <c r="BK168" s="196" t="e">
        <f t="shared" si="97"/>
        <v>#REF!</v>
      </c>
      <c r="BL168" s="196" t="e">
        <f t="shared" si="97"/>
        <v>#REF!</v>
      </c>
      <c r="BM168" s="196" t="e">
        <f t="shared" si="97"/>
        <v>#REF!</v>
      </c>
      <c r="BN168" s="76"/>
      <c r="BO168" s="76"/>
      <c r="BP168" s="76"/>
      <c r="BQ168" s="76"/>
      <c r="BR168" s="76"/>
      <c r="BS168" s="76"/>
      <c r="BT168" s="76"/>
      <c r="BU168" s="76"/>
      <c r="BV168" s="76"/>
      <c r="BW168" s="76"/>
      <c r="BX168" s="76"/>
      <c r="BY168" s="76"/>
      <c r="BZ168" s="76"/>
      <c r="CA168" s="76"/>
      <c r="CB168" s="76"/>
      <c r="CC168" s="76"/>
      <c r="CD168" s="76"/>
      <c r="CE168" s="76"/>
      <c r="CF168" s="76"/>
      <c r="CG168" s="76"/>
    </row>
    <row r="169" spans="1:85" ht="15.75" customHeight="1" x14ac:dyDescent="0.3">
      <c r="A169" s="76"/>
      <c r="B169" s="76"/>
      <c r="C169" s="76"/>
      <c r="D169" s="76"/>
      <c r="E169" s="239">
        <f t="shared" si="73"/>
        <v>44241</v>
      </c>
      <c r="F169" s="196"/>
      <c r="G169" s="76"/>
      <c r="H169" s="76"/>
      <c r="I169" s="76"/>
      <c r="J169" s="76"/>
      <c r="K169" s="196"/>
      <c r="L169" s="76"/>
      <c r="M169" s="196"/>
      <c r="N169" s="76"/>
      <c r="O169" s="76"/>
      <c r="P169" s="76"/>
      <c r="Q169" s="76"/>
      <c r="R169" s="76"/>
      <c r="S169" s="76"/>
      <c r="T169" s="76"/>
      <c r="U169" s="76"/>
      <c r="V169" s="76"/>
      <c r="W169" s="76"/>
      <c r="X169" s="76"/>
      <c r="Y169" s="196"/>
      <c r="Z169" s="196"/>
      <c r="AA169" s="196"/>
      <c r="AB169" s="196"/>
      <c r="AC169" s="196"/>
      <c r="AD169" s="196"/>
      <c r="AE169" s="196" t="e">
        <f t="shared" ref="AE169:BM169" si="98">+($F233/$F$5)</f>
        <v>#REF!</v>
      </c>
      <c r="AF169" s="196" t="e">
        <f t="shared" si="98"/>
        <v>#REF!</v>
      </c>
      <c r="AG169" s="196" t="e">
        <f t="shared" si="98"/>
        <v>#REF!</v>
      </c>
      <c r="AH169" s="196" t="e">
        <f t="shared" si="98"/>
        <v>#REF!</v>
      </c>
      <c r="AI169" s="196" t="e">
        <f t="shared" si="98"/>
        <v>#REF!</v>
      </c>
      <c r="AJ169" s="196" t="e">
        <f t="shared" si="98"/>
        <v>#REF!</v>
      </c>
      <c r="AK169" s="196" t="e">
        <f t="shared" si="98"/>
        <v>#REF!</v>
      </c>
      <c r="AL169" s="196" t="e">
        <f t="shared" si="98"/>
        <v>#REF!</v>
      </c>
      <c r="AM169" s="196" t="e">
        <f t="shared" si="98"/>
        <v>#REF!</v>
      </c>
      <c r="AN169" s="196" t="e">
        <f t="shared" si="98"/>
        <v>#REF!</v>
      </c>
      <c r="AO169" s="196" t="e">
        <f t="shared" si="98"/>
        <v>#REF!</v>
      </c>
      <c r="AP169" s="196" t="e">
        <f t="shared" si="98"/>
        <v>#REF!</v>
      </c>
      <c r="AQ169" s="196" t="e">
        <f t="shared" si="98"/>
        <v>#REF!</v>
      </c>
      <c r="AR169" s="196" t="e">
        <f t="shared" si="98"/>
        <v>#REF!</v>
      </c>
      <c r="AS169" s="196" t="e">
        <f t="shared" si="98"/>
        <v>#REF!</v>
      </c>
      <c r="AT169" s="196" t="e">
        <f t="shared" si="98"/>
        <v>#REF!</v>
      </c>
      <c r="AU169" s="196" t="e">
        <f t="shared" si="98"/>
        <v>#REF!</v>
      </c>
      <c r="AV169" s="196" t="e">
        <f t="shared" si="98"/>
        <v>#REF!</v>
      </c>
      <c r="AW169" s="196" t="e">
        <f t="shared" si="98"/>
        <v>#REF!</v>
      </c>
      <c r="AX169" s="196" t="e">
        <f t="shared" si="98"/>
        <v>#REF!</v>
      </c>
      <c r="AY169" s="196" t="e">
        <f t="shared" si="98"/>
        <v>#REF!</v>
      </c>
      <c r="AZ169" s="196" t="e">
        <f t="shared" si="98"/>
        <v>#REF!</v>
      </c>
      <c r="BA169" s="196" t="e">
        <f t="shared" si="98"/>
        <v>#REF!</v>
      </c>
      <c r="BB169" s="196" t="e">
        <f t="shared" si="98"/>
        <v>#REF!</v>
      </c>
      <c r="BC169" s="196" t="e">
        <f t="shared" si="98"/>
        <v>#REF!</v>
      </c>
      <c r="BD169" s="196" t="e">
        <f t="shared" si="98"/>
        <v>#REF!</v>
      </c>
      <c r="BE169" s="196" t="e">
        <f t="shared" si="98"/>
        <v>#REF!</v>
      </c>
      <c r="BF169" s="196" t="e">
        <f t="shared" si="98"/>
        <v>#REF!</v>
      </c>
      <c r="BG169" s="196" t="e">
        <f t="shared" si="98"/>
        <v>#REF!</v>
      </c>
      <c r="BH169" s="196" t="e">
        <f t="shared" si="98"/>
        <v>#REF!</v>
      </c>
      <c r="BI169" s="196" t="e">
        <f t="shared" si="98"/>
        <v>#REF!</v>
      </c>
      <c r="BJ169" s="196" t="e">
        <f t="shared" si="98"/>
        <v>#REF!</v>
      </c>
      <c r="BK169" s="196" t="e">
        <f t="shared" si="98"/>
        <v>#REF!</v>
      </c>
      <c r="BL169" s="196" t="e">
        <f t="shared" si="98"/>
        <v>#REF!</v>
      </c>
      <c r="BM169" s="196" t="e">
        <f t="shared" si="98"/>
        <v>#REF!</v>
      </c>
      <c r="BN169" s="76"/>
      <c r="BO169" s="76"/>
      <c r="BP169" s="76"/>
      <c r="BQ169" s="76"/>
      <c r="BR169" s="76"/>
      <c r="BS169" s="76"/>
      <c r="BT169" s="76"/>
      <c r="BU169" s="76"/>
      <c r="BV169" s="76"/>
      <c r="BW169" s="76"/>
      <c r="BX169" s="76"/>
      <c r="BY169" s="76"/>
      <c r="BZ169" s="76"/>
      <c r="CA169" s="76"/>
      <c r="CB169" s="76"/>
      <c r="CC169" s="76"/>
      <c r="CD169" s="76"/>
      <c r="CE169" s="76"/>
      <c r="CF169" s="76"/>
      <c r="CG169" s="76"/>
    </row>
    <row r="170" spans="1:85" ht="15.75" customHeight="1" x14ac:dyDescent="0.3">
      <c r="A170" s="76"/>
      <c r="B170" s="76"/>
      <c r="C170" s="76"/>
      <c r="D170" s="76"/>
      <c r="E170" s="239">
        <f t="shared" si="73"/>
        <v>44272</v>
      </c>
      <c r="F170" s="196"/>
      <c r="G170" s="76"/>
      <c r="H170" s="76"/>
      <c r="I170" s="76"/>
      <c r="J170" s="76"/>
      <c r="K170" s="196"/>
      <c r="L170" s="76"/>
      <c r="M170" s="196"/>
      <c r="N170" s="76"/>
      <c r="O170" s="76"/>
      <c r="P170" s="76"/>
      <c r="Q170" s="76"/>
      <c r="R170" s="76"/>
      <c r="S170" s="76"/>
      <c r="T170" s="76"/>
      <c r="U170" s="76"/>
      <c r="V170" s="76"/>
      <c r="W170" s="76"/>
      <c r="X170" s="76"/>
      <c r="Y170" s="196"/>
      <c r="Z170" s="196"/>
      <c r="AA170" s="196"/>
      <c r="AB170" s="196"/>
      <c r="AC170" s="196"/>
      <c r="AD170" s="196"/>
      <c r="AE170" s="196"/>
      <c r="AF170" s="196" t="e">
        <f t="shared" ref="AF170:BM170" si="99">+($F234/$F$5)</f>
        <v>#REF!</v>
      </c>
      <c r="AG170" s="196" t="e">
        <f t="shared" si="99"/>
        <v>#REF!</v>
      </c>
      <c r="AH170" s="196" t="e">
        <f t="shared" si="99"/>
        <v>#REF!</v>
      </c>
      <c r="AI170" s="196" t="e">
        <f t="shared" si="99"/>
        <v>#REF!</v>
      </c>
      <c r="AJ170" s="196" t="e">
        <f t="shared" si="99"/>
        <v>#REF!</v>
      </c>
      <c r="AK170" s="196" t="e">
        <f t="shared" si="99"/>
        <v>#REF!</v>
      </c>
      <c r="AL170" s="196" t="e">
        <f t="shared" si="99"/>
        <v>#REF!</v>
      </c>
      <c r="AM170" s="196" t="e">
        <f t="shared" si="99"/>
        <v>#REF!</v>
      </c>
      <c r="AN170" s="196" t="e">
        <f t="shared" si="99"/>
        <v>#REF!</v>
      </c>
      <c r="AO170" s="196" t="e">
        <f t="shared" si="99"/>
        <v>#REF!</v>
      </c>
      <c r="AP170" s="196" t="e">
        <f t="shared" si="99"/>
        <v>#REF!</v>
      </c>
      <c r="AQ170" s="196" t="e">
        <f t="shared" si="99"/>
        <v>#REF!</v>
      </c>
      <c r="AR170" s="196" t="e">
        <f t="shared" si="99"/>
        <v>#REF!</v>
      </c>
      <c r="AS170" s="196" t="e">
        <f t="shared" si="99"/>
        <v>#REF!</v>
      </c>
      <c r="AT170" s="196" t="e">
        <f t="shared" si="99"/>
        <v>#REF!</v>
      </c>
      <c r="AU170" s="196" t="e">
        <f t="shared" si="99"/>
        <v>#REF!</v>
      </c>
      <c r="AV170" s="196" t="e">
        <f t="shared" si="99"/>
        <v>#REF!</v>
      </c>
      <c r="AW170" s="196" t="e">
        <f t="shared" si="99"/>
        <v>#REF!</v>
      </c>
      <c r="AX170" s="196" t="e">
        <f t="shared" si="99"/>
        <v>#REF!</v>
      </c>
      <c r="AY170" s="196" t="e">
        <f t="shared" si="99"/>
        <v>#REF!</v>
      </c>
      <c r="AZ170" s="196" t="e">
        <f t="shared" si="99"/>
        <v>#REF!</v>
      </c>
      <c r="BA170" s="196" t="e">
        <f t="shared" si="99"/>
        <v>#REF!</v>
      </c>
      <c r="BB170" s="196" t="e">
        <f t="shared" si="99"/>
        <v>#REF!</v>
      </c>
      <c r="BC170" s="196" t="e">
        <f t="shared" si="99"/>
        <v>#REF!</v>
      </c>
      <c r="BD170" s="196" t="e">
        <f t="shared" si="99"/>
        <v>#REF!</v>
      </c>
      <c r="BE170" s="196" t="e">
        <f t="shared" si="99"/>
        <v>#REF!</v>
      </c>
      <c r="BF170" s="196" t="e">
        <f t="shared" si="99"/>
        <v>#REF!</v>
      </c>
      <c r="BG170" s="196" t="e">
        <f t="shared" si="99"/>
        <v>#REF!</v>
      </c>
      <c r="BH170" s="196" t="e">
        <f t="shared" si="99"/>
        <v>#REF!</v>
      </c>
      <c r="BI170" s="196" t="e">
        <f t="shared" si="99"/>
        <v>#REF!</v>
      </c>
      <c r="BJ170" s="196" t="e">
        <f t="shared" si="99"/>
        <v>#REF!</v>
      </c>
      <c r="BK170" s="196" t="e">
        <f t="shared" si="99"/>
        <v>#REF!</v>
      </c>
      <c r="BL170" s="196" t="e">
        <f t="shared" si="99"/>
        <v>#REF!</v>
      </c>
      <c r="BM170" s="196" t="e">
        <f t="shared" si="99"/>
        <v>#REF!</v>
      </c>
      <c r="BN170" s="76"/>
      <c r="BO170" s="76"/>
      <c r="BP170" s="76"/>
      <c r="BQ170" s="76"/>
      <c r="BR170" s="76"/>
      <c r="BS170" s="76"/>
      <c r="BT170" s="76"/>
      <c r="BU170" s="76"/>
      <c r="BV170" s="76"/>
      <c r="BW170" s="76"/>
      <c r="BX170" s="76"/>
      <c r="BY170" s="76"/>
      <c r="BZ170" s="76"/>
      <c r="CA170" s="76"/>
      <c r="CB170" s="76"/>
      <c r="CC170" s="76"/>
      <c r="CD170" s="76"/>
      <c r="CE170" s="76"/>
      <c r="CF170" s="76"/>
      <c r="CG170" s="76"/>
    </row>
    <row r="171" spans="1:85" ht="15.75" customHeight="1" x14ac:dyDescent="0.3">
      <c r="A171" s="76"/>
      <c r="B171" s="76"/>
      <c r="C171" s="76"/>
      <c r="D171" s="76"/>
      <c r="E171" s="239">
        <f t="shared" si="73"/>
        <v>44303</v>
      </c>
      <c r="F171" s="196"/>
      <c r="G171" s="76"/>
      <c r="H171" s="76"/>
      <c r="I171" s="76"/>
      <c r="J171" s="76"/>
      <c r="K171" s="196"/>
      <c r="L171" s="76"/>
      <c r="M171" s="196"/>
      <c r="N171" s="76"/>
      <c r="O171" s="76"/>
      <c r="P171" s="76"/>
      <c r="Q171" s="76"/>
      <c r="R171" s="76"/>
      <c r="S171" s="76"/>
      <c r="T171" s="76"/>
      <c r="U171" s="76"/>
      <c r="V171" s="76"/>
      <c r="W171" s="76"/>
      <c r="X171" s="76"/>
      <c r="Y171" s="196"/>
      <c r="Z171" s="196"/>
      <c r="AA171" s="196"/>
      <c r="AB171" s="196"/>
      <c r="AC171" s="196"/>
      <c r="AD171" s="196"/>
      <c r="AE171" s="196"/>
      <c r="AF171" s="196"/>
      <c r="AG171" s="196" t="e">
        <f t="shared" ref="AG171:BM171" si="100">+($F235/$F$5)</f>
        <v>#REF!</v>
      </c>
      <c r="AH171" s="196" t="e">
        <f t="shared" si="100"/>
        <v>#REF!</v>
      </c>
      <c r="AI171" s="196" t="e">
        <f t="shared" si="100"/>
        <v>#REF!</v>
      </c>
      <c r="AJ171" s="196" t="e">
        <f t="shared" si="100"/>
        <v>#REF!</v>
      </c>
      <c r="AK171" s="196" t="e">
        <f t="shared" si="100"/>
        <v>#REF!</v>
      </c>
      <c r="AL171" s="196" t="e">
        <f t="shared" si="100"/>
        <v>#REF!</v>
      </c>
      <c r="AM171" s="196" t="e">
        <f t="shared" si="100"/>
        <v>#REF!</v>
      </c>
      <c r="AN171" s="196" t="e">
        <f t="shared" si="100"/>
        <v>#REF!</v>
      </c>
      <c r="AO171" s="196" t="e">
        <f t="shared" si="100"/>
        <v>#REF!</v>
      </c>
      <c r="AP171" s="196" t="e">
        <f t="shared" si="100"/>
        <v>#REF!</v>
      </c>
      <c r="AQ171" s="196" t="e">
        <f t="shared" si="100"/>
        <v>#REF!</v>
      </c>
      <c r="AR171" s="196" t="e">
        <f t="shared" si="100"/>
        <v>#REF!</v>
      </c>
      <c r="AS171" s="196" t="e">
        <f t="shared" si="100"/>
        <v>#REF!</v>
      </c>
      <c r="AT171" s="196" t="e">
        <f t="shared" si="100"/>
        <v>#REF!</v>
      </c>
      <c r="AU171" s="196" t="e">
        <f t="shared" si="100"/>
        <v>#REF!</v>
      </c>
      <c r="AV171" s="196" t="e">
        <f t="shared" si="100"/>
        <v>#REF!</v>
      </c>
      <c r="AW171" s="196" t="e">
        <f t="shared" si="100"/>
        <v>#REF!</v>
      </c>
      <c r="AX171" s="196" t="e">
        <f t="shared" si="100"/>
        <v>#REF!</v>
      </c>
      <c r="AY171" s="196" t="e">
        <f t="shared" si="100"/>
        <v>#REF!</v>
      </c>
      <c r="AZ171" s="196" t="e">
        <f t="shared" si="100"/>
        <v>#REF!</v>
      </c>
      <c r="BA171" s="196" t="e">
        <f t="shared" si="100"/>
        <v>#REF!</v>
      </c>
      <c r="BB171" s="196" t="e">
        <f t="shared" si="100"/>
        <v>#REF!</v>
      </c>
      <c r="BC171" s="196" t="e">
        <f t="shared" si="100"/>
        <v>#REF!</v>
      </c>
      <c r="BD171" s="196" t="e">
        <f t="shared" si="100"/>
        <v>#REF!</v>
      </c>
      <c r="BE171" s="196" t="e">
        <f t="shared" si="100"/>
        <v>#REF!</v>
      </c>
      <c r="BF171" s="196" t="e">
        <f t="shared" si="100"/>
        <v>#REF!</v>
      </c>
      <c r="BG171" s="196" t="e">
        <f t="shared" si="100"/>
        <v>#REF!</v>
      </c>
      <c r="BH171" s="196" t="e">
        <f t="shared" si="100"/>
        <v>#REF!</v>
      </c>
      <c r="BI171" s="196" t="e">
        <f t="shared" si="100"/>
        <v>#REF!</v>
      </c>
      <c r="BJ171" s="196" t="e">
        <f t="shared" si="100"/>
        <v>#REF!</v>
      </c>
      <c r="BK171" s="196" t="e">
        <f t="shared" si="100"/>
        <v>#REF!</v>
      </c>
      <c r="BL171" s="196" t="e">
        <f t="shared" si="100"/>
        <v>#REF!</v>
      </c>
      <c r="BM171" s="196" t="e">
        <f t="shared" si="100"/>
        <v>#REF!</v>
      </c>
      <c r="BN171" s="76"/>
      <c r="BO171" s="76"/>
      <c r="BP171" s="76"/>
      <c r="BQ171" s="76"/>
      <c r="BR171" s="76"/>
      <c r="BS171" s="76"/>
      <c r="BT171" s="76"/>
      <c r="BU171" s="76"/>
      <c r="BV171" s="76"/>
      <c r="BW171" s="76"/>
      <c r="BX171" s="76"/>
      <c r="BY171" s="76"/>
      <c r="BZ171" s="76"/>
      <c r="CA171" s="76"/>
      <c r="CB171" s="76"/>
      <c r="CC171" s="76"/>
      <c r="CD171" s="76"/>
      <c r="CE171" s="76"/>
      <c r="CF171" s="76"/>
      <c r="CG171" s="76"/>
    </row>
    <row r="172" spans="1:85" ht="15.75" customHeight="1" x14ac:dyDescent="0.3">
      <c r="A172" s="76"/>
      <c r="B172" s="76"/>
      <c r="C172" s="76"/>
      <c r="D172" s="76"/>
      <c r="E172" s="239">
        <f t="shared" si="73"/>
        <v>44334</v>
      </c>
      <c r="F172" s="196"/>
      <c r="G172" s="76"/>
      <c r="H172" s="76"/>
      <c r="I172" s="76"/>
      <c r="J172" s="76"/>
      <c r="K172" s="196"/>
      <c r="L172" s="76"/>
      <c r="M172" s="196"/>
      <c r="N172" s="76"/>
      <c r="O172" s="76"/>
      <c r="P172" s="76"/>
      <c r="Q172" s="76"/>
      <c r="R172" s="76"/>
      <c r="S172" s="76"/>
      <c r="T172" s="76"/>
      <c r="U172" s="76"/>
      <c r="V172" s="76"/>
      <c r="W172" s="76"/>
      <c r="X172" s="76"/>
      <c r="Y172" s="196"/>
      <c r="Z172" s="196"/>
      <c r="AA172" s="196"/>
      <c r="AB172" s="196"/>
      <c r="AC172" s="196"/>
      <c r="AD172" s="196"/>
      <c r="AE172" s="196"/>
      <c r="AF172" s="196"/>
      <c r="AG172" s="196"/>
      <c r="AH172" s="196" t="e">
        <f t="shared" ref="AH172:BM172" si="101">+($F236/$F$5)</f>
        <v>#REF!</v>
      </c>
      <c r="AI172" s="196" t="e">
        <f t="shared" si="101"/>
        <v>#REF!</v>
      </c>
      <c r="AJ172" s="196" t="e">
        <f t="shared" si="101"/>
        <v>#REF!</v>
      </c>
      <c r="AK172" s="196" t="e">
        <f t="shared" si="101"/>
        <v>#REF!</v>
      </c>
      <c r="AL172" s="196" t="e">
        <f t="shared" si="101"/>
        <v>#REF!</v>
      </c>
      <c r="AM172" s="196" t="e">
        <f t="shared" si="101"/>
        <v>#REF!</v>
      </c>
      <c r="AN172" s="196" t="e">
        <f t="shared" si="101"/>
        <v>#REF!</v>
      </c>
      <c r="AO172" s="196" t="e">
        <f t="shared" si="101"/>
        <v>#REF!</v>
      </c>
      <c r="AP172" s="196" t="e">
        <f t="shared" si="101"/>
        <v>#REF!</v>
      </c>
      <c r="AQ172" s="196" t="e">
        <f t="shared" si="101"/>
        <v>#REF!</v>
      </c>
      <c r="AR172" s="196" t="e">
        <f t="shared" si="101"/>
        <v>#REF!</v>
      </c>
      <c r="AS172" s="196" t="e">
        <f t="shared" si="101"/>
        <v>#REF!</v>
      </c>
      <c r="AT172" s="196" t="e">
        <f t="shared" si="101"/>
        <v>#REF!</v>
      </c>
      <c r="AU172" s="196" t="e">
        <f t="shared" si="101"/>
        <v>#REF!</v>
      </c>
      <c r="AV172" s="196" t="e">
        <f t="shared" si="101"/>
        <v>#REF!</v>
      </c>
      <c r="AW172" s="196" t="e">
        <f t="shared" si="101"/>
        <v>#REF!</v>
      </c>
      <c r="AX172" s="196" t="e">
        <f t="shared" si="101"/>
        <v>#REF!</v>
      </c>
      <c r="AY172" s="196" t="e">
        <f t="shared" si="101"/>
        <v>#REF!</v>
      </c>
      <c r="AZ172" s="196" t="e">
        <f t="shared" si="101"/>
        <v>#REF!</v>
      </c>
      <c r="BA172" s="196" t="e">
        <f t="shared" si="101"/>
        <v>#REF!</v>
      </c>
      <c r="BB172" s="196" t="e">
        <f t="shared" si="101"/>
        <v>#REF!</v>
      </c>
      <c r="BC172" s="196" t="e">
        <f t="shared" si="101"/>
        <v>#REF!</v>
      </c>
      <c r="BD172" s="196" t="e">
        <f t="shared" si="101"/>
        <v>#REF!</v>
      </c>
      <c r="BE172" s="196" t="e">
        <f t="shared" si="101"/>
        <v>#REF!</v>
      </c>
      <c r="BF172" s="196" t="e">
        <f t="shared" si="101"/>
        <v>#REF!</v>
      </c>
      <c r="BG172" s="196" t="e">
        <f t="shared" si="101"/>
        <v>#REF!</v>
      </c>
      <c r="BH172" s="196" t="e">
        <f t="shared" si="101"/>
        <v>#REF!</v>
      </c>
      <c r="BI172" s="196" t="e">
        <f t="shared" si="101"/>
        <v>#REF!</v>
      </c>
      <c r="BJ172" s="196" t="e">
        <f t="shared" si="101"/>
        <v>#REF!</v>
      </c>
      <c r="BK172" s="196" t="e">
        <f t="shared" si="101"/>
        <v>#REF!</v>
      </c>
      <c r="BL172" s="196" t="e">
        <f t="shared" si="101"/>
        <v>#REF!</v>
      </c>
      <c r="BM172" s="196" t="e">
        <f t="shared" si="101"/>
        <v>#REF!</v>
      </c>
      <c r="BN172" s="76"/>
      <c r="BO172" s="76"/>
      <c r="BP172" s="76"/>
      <c r="BQ172" s="76"/>
      <c r="BR172" s="76"/>
      <c r="BS172" s="76"/>
      <c r="BT172" s="76"/>
      <c r="BU172" s="76"/>
      <c r="BV172" s="76"/>
      <c r="BW172" s="76"/>
      <c r="BX172" s="76"/>
      <c r="BY172" s="76"/>
      <c r="BZ172" s="76"/>
      <c r="CA172" s="76"/>
      <c r="CB172" s="76"/>
      <c r="CC172" s="76"/>
      <c r="CD172" s="76"/>
      <c r="CE172" s="76"/>
      <c r="CF172" s="76"/>
      <c r="CG172" s="76"/>
    </row>
    <row r="173" spans="1:85" ht="15.75" customHeight="1" x14ac:dyDescent="0.3">
      <c r="A173" s="76"/>
      <c r="B173" s="76"/>
      <c r="C173" s="76"/>
      <c r="D173" s="76"/>
      <c r="E173" s="239">
        <f t="shared" si="73"/>
        <v>44365</v>
      </c>
      <c r="F173" s="196"/>
      <c r="G173" s="76"/>
      <c r="H173" s="76"/>
      <c r="I173" s="76"/>
      <c r="J173" s="76"/>
      <c r="K173" s="196"/>
      <c r="L173" s="76"/>
      <c r="M173" s="196"/>
      <c r="N173" s="76"/>
      <c r="O173" s="76"/>
      <c r="P173" s="76"/>
      <c r="Q173" s="76"/>
      <c r="R173" s="76"/>
      <c r="S173" s="76"/>
      <c r="T173" s="76"/>
      <c r="U173" s="76"/>
      <c r="V173" s="76"/>
      <c r="W173" s="76"/>
      <c r="X173" s="76"/>
      <c r="Y173" s="196"/>
      <c r="Z173" s="196"/>
      <c r="AA173" s="196"/>
      <c r="AB173" s="196"/>
      <c r="AC173" s="196"/>
      <c r="AD173" s="196"/>
      <c r="AE173" s="196"/>
      <c r="AF173" s="196"/>
      <c r="AG173" s="196"/>
      <c r="AH173" s="196"/>
      <c r="AI173" s="196" t="e">
        <f t="shared" ref="AI173:BM173" si="102">+($F237/$F$5)</f>
        <v>#REF!</v>
      </c>
      <c r="AJ173" s="196" t="e">
        <f t="shared" si="102"/>
        <v>#REF!</v>
      </c>
      <c r="AK173" s="196" t="e">
        <f t="shared" si="102"/>
        <v>#REF!</v>
      </c>
      <c r="AL173" s="196" t="e">
        <f t="shared" si="102"/>
        <v>#REF!</v>
      </c>
      <c r="AM173" s="196" t="e">
        <f t="shared" si="102"/>
        <v>#REF!</v>
      </c>
      <c r="AN173" s="196" t="e">
        <f t="shared" si="102"/>
        <v>#REF!</v>
      </c>
      <c r="AO173" s="196" t="e">
        <f t="shared" si="102"/>
        <v>#REF!</v>
      </c>
      <c r="AP173" s="196" t="e">
        <f t="shared" si="102"/>
        <v>#REF!</v>
      </c>
      <c r="AQ173" s="196" t="e">
        <f t="shared" si="102"/>
        <v>#REF!</v>
      </c>
      <c r="AR173" s="196" t="e">
        <f t="shared" si="102"/>
        <v>#REF!</v>
      </c>
      <c r="AS173" s="196" t="e">
        <f t="shared" si="102"/>
        <v>#REF!</v>
      </c>
      <c r="AT173" s="196" t="e">
        <f t="shared" si="102"/>
        <v>#REF!</v>
      </c>
      <c r="AU173" s="196" t="e">
        <f t="shared" si="102"/>
        <v>#REF!</v>
      </c>
      <c r="AV173" s="196" t="e">
        <f t="shared" si="102"/>
        <v>#REF!</v>
      </c>
      <c r="AW173" s="196" t="e">
        <f t="shared" si="102"/>
        <v>#REF!</v>
      </c>
      <c r="AX173" s="196" t="e">
        <f t="shared" si="102"/>
        <v>#REF!</v>
      </c>
      <c r="AY173" s="196" t="e">
        <f t="shared" si="102"/>
        <v>#REF!</v>
      </c>
      <c r="AZ173" s="196" t="e">
        <f t="shared" si="102"/>
        <v>#REF!</v>
      </c>
      <c r="BA173" s="196" t="e">
        <f t="shared" si="102"/>
        <v>#REF!</v>
      </c>
      <c r="BB173" s="196" t="e">
        <f t="shared" si="102"/>
        <v>#REF!</v>
      </c>
      <c r="BC173" s="196" t="e">
        <f t="shared" si="102"/>
        <v>#REF!</v>
      </c>
      <c r="BD173" s="196" t="e">
        <f t="shared" si="102"/>
        <v>#REF!</v>
      </c>
      <c r="BE173" s="196" t="e">
        <f t="shared" si="102"/>
        <v>#REF!</v>
      </c>
      <c r="BF173" s="196" t="e">
        <f t="shared" si="102"/>
        <v>#REF!</v>
      </c>
      <c r="BG173" s="196" t="e">
        <f t="shared" si="102"/>
        <v>#REF!</v>
      </c>
      <c r="BH173" s="196" t="e">
        <f t="shared" si="102"/>
        <v>#REF!</v>
      </c>
      <c r="BI173" s="196" t="e">
        <f t="shared" si="102"/>
        <v>#REF!</v>
      </c>
      <c r="BJ173" s="196" t="e">
        <f t="shared" si="102"/>
        <v>#REF!</v>
      </c>
      <c r="BK173" s="196" t="e">
        <f t="shared" si="102"/>
        <v>#REF!</v>
      </c>
      <c r="BL173" s="196" t="e">
        <f t="shared" si="102"/>
        <v>#REF!</v>
      </c>
      <c r="BM173" s="196" t="e">
        <f t="shared" si="102"/>
        <v>#REF!</v>
      </c>
      <c r="BN173" s="76"/>
      <c r="BO173" s="76"/>
      <c r="BP173" s="76"/>
      <c r="BQ173" s="76"/>
      <c r="BR173" s="76"/>
      <c r="BS173" s="76"/>
      <c r="BT173" s="76"/>
      <c r="BU173" s="76"/>
      <c r="BV173" s="76"/>
      <c r="BW173" s="76"/>
      <c r="BX173" s="76"/>
      <c r="BY173" s="76"/>
      <c r="BZ173" s="76"/>
      <c r="CA173" s="76"/>
      <c r="CB173" s="76"/>
      <c r="CC173" s="76"/>
      <c r="CD173" s="76"/>
      <c r="CE173" s="76"/>
      <c r="CF173" s="76"/>
      <c r="CG173" s="76"/>
    </row>
    <row r="174" spans="1:85" ht="15.75" customHeight="1" x14ac:dyDescent="0.3">
      <c r="A174" s="76"/>
      <c r="B174" s="76"/>
      <c r="C174" s="76"/>
      <c r="D174" s="76"/>
      <c r="E174" s="239">
        <f t="shared" si="73"/>
        <v>44396</v>
      </c>
      <c r="F174" s="196"/>
      <c r="G174" s="76"/>
      <c r="H174" s="76"/>
      <c r="I174" s="76"/>
      <c r="J174" s="76"/>
      <c r="K174" s="196"/>
      <c r="L174" s="76"/>
      <c r="M174" s="196"/>
      <c r="N174" s="76"/>
      <c r="O174" s="76"/>
      <c r="P174" s="76"/>
      <c r="Q174" s="76"/>
      <c r="R174" s="76"/>
      <c r="S174" s="76"/>
      <c r="T174" s="76"/>
      <c r="U174" s="76"/>
      <c r="V174" s="76"/>
      <c r="W174" s="76"/>
      <c r="X174" s="76"/>
      <c r="Y174" s="196"/>
      <c r="Z174" s="196"/>
      <c r="AA174" s="196"/>
      <c r="AB174" s="196"/>
      <c r="AC174" s="196"/>
      <c r="AD174" s="196"/>
      <c r="AE174" s="196"/>
      <c r="AF174" s="196"/>
      <c r="AG174" s="196"/>
      <c r="AH174" s="196"/>
      <c r="AI174" s="196"/>
      <c r="AJ174" s="196" t="e">
        <f t="shared" ref="AJ174:BM174" si="103">+($F238/$F$5)</f>
        <v>#REF!</v>
      </c>
      <c r="AK174" s="196" t="e">
        <f t="shared" si="103"/>
        <v>#REF!</v>
      </c>
      <c r="AL174" s="196" t="e">
        <f t="shared" si="103"/>
        <v>#REF!</v>
      </c>
      <c r="AM174" s="196" t="e">
        <f t="shared" si="103"/>
        <v>#REF!</v>
      </c>
      <c r="AN174" s="196" t="e">
        <f t="shared" si="103"/>
        <v>#REF!</v>
      </c>
      <c r="AO174" s="196" t="e">
        <f t="shared" si="103"/>
        <v>#REF!</v>
      </c>
      <c r="AP174" s="196" t="e">
        <f t="shared" si="103"/>
        <v>#REF!</v>
      </c>
      <c r="AQ174" s="196" t="e">
        <f t="shared" si="103"/>
        <v>#REF!</v>
      </c>
      <c r="AR174" s="196" t="e">
        <f t="shared" si="103"/>
        <v>#REF!</v>
      </c>
      <c r="AS174" s="196" t="e">
        <f t="shared" si="103"/>
        <v>#REF!</v>
      </c>
      <c r="AT174" s="196" t="e">
        <f t="shared" si="103"/>
        <v>#REF!</v>
      </c>
      <c r="AU174" s="196" t="e">
        <f t="shared" si="103"/>
        <v>#REF!</v>
      </c>
      <c r="AV174" s="196" t="e">
        <f t="shared" si="103"/>
        <v>#REF!</v>
      </c>
      <c r="AW174" s="196" t="e">
        <f t="shared" si="103"/>
        <v>#REF!</v>
      </c>
      <c r="AX174" s="196" t="e">
        <f t="shared" si="103"/>
        <v>#REF!</v>
      </c>
      <c r="AY174" s="196" t="e">
        <f t="shared" si="103"/>
        <v>#REF!</v>
      </c>
      <c r="AZ174" s="196" t="e">
        <f t="shared" si="103"/>
        <v>#REF!</v>
      </c>
      <c r="BA174" s="196" t="e">
        <f t="shared" si="103"/>
        <v>#REF!</v>
      </c>
      <c r="BB174" s="196" t="e">
        <f t="shared" si="103"/>
        <v>#REF!</v>
      </c>
      <c r="BC174" s="196" t="e">
        <f t="shared" si="103"/>
        <v>#REF!</v>
      </c>
      <c r="BD174" s="196" t="e">
        <f t="shared" si="103"/>
        <v>#REF!</v>
      </c>
      <c r="BE174" s="196" t="e">
        <f t="shared" si="103"/>
        <v>#REF!</v>
      </c>
      <c r="BF174" s="196" t="e">
        <f t="shared" si="103"/>
        <v>#REF!</v>
      </c>
      <c r="BG174" s="196" t="e">
        <f t="shared" si="103"/>
        <v>#REF!</v>
      </c>
      <c r="BH174" s="196" t="e">
        <f t="shared" si="103"/>
        <v>#REF!</v>
      </c>
      <c r="BI174" s="196" t="e">
        <f t="shared" si="103"/>
        <v>#REF!</v>
      </c>
      <c r="BJ174" s="196" t="e">
        <f t="shared" si="103"/>
        <v>#REF!</v>
      </c>
      <c r="BK174" s="196" t="e">
        <f t="shared" si="103"/>
        <v>#REF!</v>
      </c>
      <c r="BL174" s="196" t="e">
        <f t="shared" si="103"/>
        <v>#REF!</v>
      </c>
      <c r="BM174" s="196" t="e">
        <f t="shared" si="103"/>
        <v>#REF!</v>
      </c>
      <c r="BN174" s="76"/>
      <c r="BO174" s="76"/>
      <c r="BP174" s="76"/>
      <c r="BQ174" s="76"/>
      <c r="BR174" s="76"/>
      <c r="BS174" s="76"/>
      <c r="BT174" s="76"/>
      <c r="BU174" s="76"/>
      <c r="BV174" s="76"/>
      <c r="BW174" s="76"/>
      <c r="BX174" s="76"/>
      <c r="BY174" s="76"/>
      <c r="BZ174" s="76"/>
      <c r="CA174" s="76"/>
      <c r="CB174" s="76"/>
      <c r="CC174" s="76"/>
      <c r="CD174" s="76"/>
      <c r="CE174" s="76"/>
      <c r="CF174" s="76"/>
      <c r="CG174" s="76"/>
    </row>
    <row r="175" spans="1:85" ht="15.75" customHeight="1" x14ac:dyDescent="0.3">
      <c r="A175" s="76"/>
      <c r="B175" s="76"/>
      <c r="C175" s="76"/>
      <c r="D175" s="76"/>
      <c r="E175" s="239">
        <f t="shared" si="73"/>
        <v>44427</v>
      </c>
      <c r="F175" s="196"/>
      <c r="G175" s="76"/>
      <c r="H175" s="76"/>
      <c r="I175" s="76"/>
      <c r="J175" s="76"/>
      <c r="K175" s="196"/>
      <c r="L175" s="76"/>
      <c r="M175" s="196"/>
      <c r="N175" s="76"/>
      <c r="O175" s="76"/>
      <c r="P175" s="76"/>
      <c r="Q175" s="76"/>
      <c r="R175" s="76"/>
      <c r="S175" s="76"/>
      <c r="T175" s="76"/>
      <c r="U175" s="76"/>
      <c r="V175" s="76"/>
      <c r="W175" s="76"/>
      <c r="X175" s="76"/>
      <c r="Y175" s="196"/>
      <c r="Z175" s="196"/>
      <c r="AA175" s="196"/>
      <c r="AB175" s="196"/>
      <c r="AC175" s="196"/>
      <c r="AD175" s="196"/>
      <c r="AE175" s="196"/>
      <c r="AF175" s="196"/>
      <c r="AG175" s="196"/>
      <c r="AH175" s="196"/>
      <c r="AI175" s="196"/>
      <c r="AJ175" s="196"/>
      <c r="AK175" s="196" t="e">
        <f t="shared" ref="AK175:BM175" si="104">+($F239/$F$5)</f>
        <v>#REF!</v>
      </c>
      <c r="AL175" s="196" t="e">
        <f t="shared" si="104"/>
        <v>#REF!</v>
      </c>
      <c r="AM175" s="196" t="e">
        <f t="shared" si="104"/>
        <v>#REF!</v>
      </c>
      <c r="AN175" s="196" t="e">
        <f t="shared" si="104"/>
        <v>#REF!</v>
      </c>
      <c r="AO175" s="196" t="e">
        <f t="shared" si="104"/>
        <v>#REF!</v>
      </c>
      <c r="AP175" s="196" t="e">
        <f t="shared" si="104"/>
        <v>#REF!</v>
      </c>
      <c r="AQ175" s="196" t="e">
        <f t="shared" si="104"/>
        <v>#REF!</v>
      </c>
      <c r="AR175" s="196" t="e">
        <f t="shared" si="104"/>
        <v>#REF!</v>
      </c>
      <c r="AS175" s="196" t="e">
        <f t="shared" si="104"/>
        <v>#REF!</v>
      </c>
      <c r="AT175" s="196" t="e">
        <f t="shared" si="104"/>
        <v>#REF!</v>
      </c>
      <c r="AU175" s="196" t="e">
        <f t="shared" si="104"/>
        <v>#REF!</v>
      </c>
      <c r="AV175" s="196" t="e">
        <f t="shared" si="104"/>
        <v>#REF!</v>
      </c>
      <c r="AW175" s="196" t="e">
        <f t="shared" si="104"/>
        <v>#REF!</v>
      </c>
      <c r="AX175" s="196" t="e">
        <f t="shared" si="104"/>
        <v>#REF!</v>
      </c>
      <c r="AY175" s="196" t="e">
        <f t="shared" si="104"/>
        <v>#REF!</v>
      </c>
      <c r="AZ175" s="196" t="e">
        <f t="shared" si="104"/>
        <v>#REF!</v>
      </c>
      <c r="BA175" s="196" t="e">
        <f t="shared" si="104"/>
        <v>#REF!</v>
      </c>
      <c r="BB175" s="196" t="e">
        <f t="shared" si="104"/>
        <v>#REF!</v>
      </c>
      <c r="BC175" s="196" t="e">
        <f t="shared" si="104"/>
        <v>#REF!</v>
      </c>
      <c r="BD175" s="196" t="e">
        <f t="shared" si="104"/>
        <v>#REF!</v>
      </c>
      <c r="BE175" s="196" t="e">
        <f t="shared" si="104"/>
        <v>#REF!</v>
      </c>
      <c r="BF175" s="196" t="e">
        <f t="shared" si="104"/>
        <v>#REF!</v>
      </c>
      <c r="BG175" s="196" t="e">
        <f t="shared" si="104"/>
        <v>#REF!</v>
      </c>
      <c r="BH175" s="196" t="e">
        <f t="shared" si="104"/>
        <v>#REF!</v>
      </c>
      <c r="BI175" s="196" t="e">
        <f t="shared" si="104"/>
        <v>#REF!</v>
      </c>
      <c r="BJ175" s="196" t="e">
        <f t="shared" si="104"/>
        <v>#REF!</v>
      </c>
      <c r="BK175" s="196" t="e">
        <f t="shared" si="104"/>
        <v>#REF!</v>
      </c>
      <c r="BL175" s="196" t="e">
        <f t="shared" si="104"/>
        <v>#REF!</v>
      </c>
      <c r="BM175" s="196" t="e">
        <f t="shared" si="104"/>
        <v>#REF!</v>
      </c>
      <c r="BN175" s="76"/>
      <c r="BO175" s="76"/>
      <c r="BP175" s="76"/>
      <c r="BQ175" s="76"/>
      <c r="BR175" s="76"/>
      <c r="BS175" s="76"/>
      <c r="BT175" s="76"/>
      <c r="BU175" s="76"/>
      <c r="BV175" s="76"/>
      <c r="BW175" s="76"/>
      <c r="BX175" s="76"/>
      <c r="BY175" s="76"/>
      <c r="BZ175" s="76"/>
      <c r="CA175" s="76"/>
      <c r="CB175" s="76"/>
      <c r="CC175" s="76"/>
      <c r="CD175" s="76"/>
      <c r="CE175" s="76"/>
      <c r="CF175" s="76"/>
      <c r="CG175" s="76"/>
    </row>
    <row r="176" spans="1:85" ht="15.75" customHeight="1" x14ac:dyDescent="0.3">
      <c r="A176" s="76"/>
      <c r="B176" s="76"/>
      <c r="C176" s="76"/>
      <c r="D176" s="76"/>
      <c r="E176" s="239">
        <f t="shared" si="73"/>
        <v>44458</v>
      </c>
      <c r="F176" s="196"/>
      <c r="G176" s="76"/>
      <c r="H176" s="76"/>
      <c r="I176" s="76"/>
      <c r="J176" s="76"/>
      <c r="K176" s="196"/>
      <c r="L176" s="76"/>
      <c r="M176" s="196"/>
      <c r="N176" s="76"/>
      <c r="O176" s="76"/>
      <c r="P176" s="76"/>
      <c r="Q176" s="76"/>
      <c r="R176" s="76"/>
      <c r="S176" s="76"/>
      <c r="T176" s="76"/>
      <c r="U176" s="76"/>
      <c r="V176" s="76"/>
      <c r="W176" s="76"/>
      <c r="X176" s="76"/>
      <c r="Y176" s="196"/>
      <c r="Z176" s="196"/>
      <c r="AA176" s="196"/>
      <c r="AB176" s="196"/>
      <c r="AC176" s="196"/>
      <c r="AD176" s="196"/>
      <c r="AE176" s="196"/>
      <c r="AF176" s="196"/>
      <c r="AG176" s="196"/>
      <c r="AH176" s="196"/>
      <c r="AI176" s="196"/>
      <c r="AJ176" s="196"/>
      <c r="AK176" s="196"/>
      <c r="AL176" s="196" t="e">
        <f t="shared" ref="AL176:BM176" si="105">+($F240/$F$5)</f>
        <v>#REF!</v>
      </c>
      <c r="AM176" s="196" t="e">
        <f t="shared" si="105"/>
        <v>#REF!</v>
      </c>
      <c r="AN176" s="196" t="e">
        <f t="shared" si="105"/>
        <v>#REF!</v>
      </c>
      <c r="AO176" s="196" t="e">
        <f t="shared" si="105"/>
        <v>#REF!</v>
      </c>
      <c r="AP176" s="196" t="e">
        <f t="shared" si="105"/>
        <v>#REF!</v>
      </c>
      <c r="AQ176" s="196" t="e">
        <f t="shared" si="105"/>
        <v>#REF!</v>
      </c>
      <c r="AR176" s="196" t="e">
        <f t="shared" si="105"/>
        <v>#REF!</v>
      </c>
      <c r="AS176" s="196" t="e">
        <f t="shared" si="105"/>
        <v>#REF!</v>
      </c>
      <c r="AT176" s="196" t="e">
        <f t="shared" si="105"/>
        <v>#REF!</v>
      </c>
      <c r="AU176" s="196" t="e">
        <f t="shared" si="105"/>
        <v>#REF!</v>
      </c>
      <c r="AV176" s="196" t="e">
        <f t="shared" si="105"/>
        <v>#REF!</v>
      </c>
      <c r="AW176" s="196" t="e">
        <f t="shared" si="105"/>
        <v>#REF!</v>
      </c>
      <c r="AX176" s="196" t="e">
        <f t="shared" si="105"/>
        <v>#REF!</v>
      </c>
      <c r="AY176" s="196" t="e">
        <f t="shared" si="105"/>
        <v>#REF!</v>
      </c>
      <c r="AZ176" s="196" t="e">
        <f t="shared" si="105"/>
        <v>#REF!</v>
      </c>
      <c r="BA176" s="196" t="e">
        <f t="shared" si="105"/>
        <v>#REF!</v>
      </c>
      <c r="BB176" s="196" t="e">
        <f t="shared" si="105"/>
        <v>#REF!</v>
      </c>
      <c r="BC176" s="196" t="e">
        <f t="shared" si="105"/>
        <v>#REF!</v>
      </c>
      <c r="BD176" s="196" t="e">
        <f t="shared" si="105"/>
        <v>#REF!</v>
      </c>
      <c r="BE176" s="196" t="e">
        <f t="shared" si="105"/>
        <v>#REF!</v>
      </c>
      <c r="BF176" s="196" t="e">
        <f t="shared" si="105"/>
        <v>#REF!</v>
      </c>
      <c r="BG176" s="196" t="e">
        <f t="shared" si="105"/>
        <v>#REF!</v>
      </c>
      <c r="BH176" s="196" t="e">
        <f t="shared" si="105"/>
        <v>#REF!</v>
      </c>
      <c r="BI176" s="196" t="e">
        <f t="shared" si="105"/>
        <v>#REF!</v>
      </c>
      <c r="BJ176" s="196" t="e">
        <f t="shared" si="105"/>
        <v>#REF!</v>
      </c>
      <c r="BK176" s="196" t="e">
        <f t="shared" si="105"/>
        <v>#REF!</v>
      </c>
      <c r="BL176" s="196" t="e">
        <f t="shared" si="105"/>
        <v>#REF!</v>
      </c>
      <c r="BM176" s="196" t="e">
        <f t="shared" si="105"/>
        <v>#REF!</v>
      </c>
      <c r="BN176" s="76"/>
      <c r="BO176" s="76"/>
      <c r="BP176" s="76"/>
      <c r="BQ176" s="76"/>
      <c r="BR176" s="76"/>
      <c r="BS176" s="76"/>
      <c r="BT176" s="76"/>
      <c r="BU176" s="76"/>
      <c r="BV176" s="76"/>
      <c r="BW176" s="76"/>
      <c r="BX176" s="76"/>
      <c r="BY176" s="76"/>
      <c r="BZ176" s="76"/>
      <c r="CA176" s="76"/>
      <c r="CB176" s="76"/>
      <c r="CC176" s="76"/>
      <c r="CD176" s="76"/>
      <c r="CE176" s="76"/>
      <c r="CF176" s="76"/>
      <c r="CG176" s="76"/>
    </row>
    <row r="177" spans="1:85" ht="15.75" customHeight="1" x14ac:dyDescent="0.3">
      <c r="A177" s="76"/>
      <c r="B177" s="76"/>
      <c r="C177" s="76"/>
      <c r="D177" s="76"/>
      <c r="E177" s="239">
        <f t="shared" si="73"/>
        <v>44489</v>
      </c>
      <c r="F177" s="196"/>
      <c r="G177" s="76"/>
      <c r="H177" s="76"/>
      <c r="I177" s="76"/>
      <c r="J177" s="76"/>
      <c r="K177" s="196"/>
      <c r="L177" s="76"/>
      <c r="M177" s="196"/>
      <c r="N177" s="76"/>
      <c r="O177" s="76"/>
      <c r="P177" s="76"/>
      <c r="Q177" s="76"/>
      <c r="R177" s="76"/>
      <c r="S177" s="76"/>
      <c r="T177" s="76"/>
      <c r="U177" s="76"/>
      <c r="V177" s="76"/>
      <c r="W177" s="76"/>
      <c r="X177" s="76"/>
      <c r="Y177" s="196"/>
      <c r="Z177" s="196"/>
      <c r="AA177" s="196"/>
      <c r="AB177" s="196"/>
      <c r="AC177" s="196"/>
      <c r="AD177" s="196"/>
      <c r="AE177" s="196"/>
      <c r="AF177" s="196"/>
      <c r="AG177" s="196"/>
      <c r="AH177" s="196"/>
      <c r="AI177" s="196"/>
      <c r="AJ177" s="196"/>
      <c r="AK177" s="196"/>
      <c r="AL177" s="196"/>
      <c r="AM177" s="196" t="e">
        <f t="shared" ref="AM177:BM177" si="106">+($F241/$F$5)</f>
        <v>#REF!</v>
      </c>
      <c r="AN177" s="196" t="e">
        <f t="shared" si="106"/>
        <v>#REF!</v>
      </c>
      <c r="AO177" s="196" t="e">
        <f t="shared" si="106"/>
        <v>#REF!</v>
      </c>
      <c r="AP177" s="196" t="e">
        <f t="shared" si="106"/>
        <v>#REF!</v>
      </c>
      <c r="AQ177" s="196" t="e">
        <f t="shared" si="106"/>
        <v>#REF!</v>
      </c>
      <c r="AR177" s="196" t="e">
        <f t="shared" si="106"/>
        <v>#REF!</v>
      </c>
      <c r="AS177" s="196" t="e">
        <f t="shared" si="106"/>
        <v>#REF!</v>
      </c>
      <c r="AT177" s="196" t="e">
        <f t="shared" si="106"/>
        <v>#REF!</v>
      </c>
      <c r="AU177" s="196" t="e">
        <f t="shared" si="106"/>
        <v>#REF!</v>
      </c>
      <c r="AV177" s="196" t="e">
        <f t="shared" si="106"/>
        <v>#REF!</v>
      </c>
      <c r="AW177" s="196" t="e">
        <f t="shared" si="106"/>
        <v>#REF!</v>
      </c>
      <c r="AX177" s="196" t="e">
        <f t="shared" si="106"/>
        <v>#REF!</v>
      </c>
      <c r="AY177" s="196" t="e">
        <f t="shared" si="106"/>
        <v>#REF!</v>
      </c>
      <c r="AZ177" s="196" t="e">
        <f t="shared" si="106"/>
        <v>#REF!</v>
      </c>
      <c r="BA177" s="196" t="e">
        <f t="shared" si="106"/>
        <v>#REF!</v>
      </c>
      <c r="BB177" s="196" t="e">
        <f t="shared" si="106"/>
        <v>#REF!</v>
      </c>
      <c r="BC177" s="196" t="e">
        <f t="shared" si="106"/>
        <v>#REF!</v>
      </c>
      <c r="BD177" s="196" t="e">
        <f t="shared" si="106"/>
        <v>#REF!</v>
      </c>
      <c r="BE177" s="196" t="e">
        <f t="shared" si="106"/>
        <v>#REF!</v>
      </c>
      <c r="BF177" s="196" t="e">
        <f t="shared" si="106"/>
        <v>#REF!</v>
      </c>
      <c r="BG177" s="196" t="e">
        <f t="shared" si="106"/>
        <v>#REF!</v>
      </c>
      <c r="BH177" s="196" t="e">
        <f t="shared" si="106"/>
        <v>#REF!</v>
      </c>
      <c r="BI177" s="196" t="e">
        <f t="shared" si="106"/>
        <v>#REF!</v>
      </c>
      <c r="BJ177" s="196" t="e">
        <f t="shared" si="106"/>
        <v>#REF!</v>
      </c>
      <c r="BK177" s="196" t="e">
        <f t="shared" si="106"/>
        <v>#REF!</v>
      </c>
      <c r="BL177" s="196" t="e">
        <f t="shared" si="106"/>
        <v>#REF!</v>
      </c>
      <c r="BM177" s="196" t="e">
        <f t="shared" si="106"/>
        <v>#REF!</v>
      </c>
      <c r="BN177" s="76"/>
      <c r="BO177" s="76"/>
      <c r="BP177" s="76"/>
      <c r="BQ177" s="76"/>
      <c r="BR177" s="76"/>
      <c r="BS177" s="76"/>
      <c r="BT177" s="76"/>
      <c r="BU177" s="76"/>
      <c r="BV177" s="76"/>
      <c r="BW177" s="76"/>
      <c r="BX177" s="76"/>
      <c r="BY177" s="76"/>
      <c r="BZ177" s="76"/>
      <c r="CA177" s="76"/>
      <c r="CB177" s="76"/>
      <c r="CC177" s="76"/>
      <c r="CD177" s="76"/>
      <c r="CE177" s="76"/>
      <c r="CF177" s="76"/>
      <c r="CG177" s="76"/>
    </row>
    <row r="178" spans="1:85" ht="15.75" customHeight="1" x14ac:dyDescent="0.3">
      <c r="A178" s="76"/>
      <c r="B178" s="76"/>
      <c r="C178" s="76"/>
      <c r="D178" s="76"/>
      <c r="E178" s="239">
        <f t="shared" si="73"/>
        <v>44520</v>
      </c>
      <c r="F178" s="196"/>
      <c r="G178" s="76"/>
      <c r="H178" s="76"/>
      <c r="I178" s="76"/>
      <c r="J178" s="76"/>
      <c r="K178" s="196"/>
      <c r="L178" s="76"/>
      <c r="M178" s="196"/>
      <c r="N178" s="76"/>
      <c r="O178" s="76"/>
      <c r="P178" s="76"/>
      <c r="Q178" s="76"/>
      <c r="R178" s="76"/>
      <c r="S178" s="76"/>
      <c r="T178" s="76"/>
      <c r="U178" s="76"/>
      <c r="V178" s="76"/>
      <c r="W178" s="76"/>
      <c r="X178" s="76"/>
      <c r="Y178" s="196"/>
      <c r="Z178" s="196"/>
      <c r="AA178" s="196"/>
      <c r="AB178" s="196"/>
      <c r="AC178" s="196"/>
      <c r="AD178" s="196"/>
      <c r="AE178" s="196"/>
      <c r="AF178" s="196"/>
      <c r="AG178" s="196"/>
      <c r="AH178" s="196"/>
      <c r="AI178" s="196"/>
      <c r="AJ178" s="196"/>
      <c r="AK178" s="196"/>
      <c r="AL178" s="196"/>
      <c r="AM178" s="196"/>
      <c r="AN178" s="196" t="e">
        <f t="shared" ref="AN178:BM178" si="107">+($F242/$F$5)</f>
        <v>#REF!</v>
      </c>
      <c r="AO178" s="196" t="e">
        <f t="shared" si="107"/>
        <v>#REF!</v>
      </c>
      <c r="AP178" s="196" t="e">
        <f t="shared" si="107"/>
        <v>#REF!</v>
      </c>
      <c r="AQ178" s="196" t="e">
        <f t="shared" si="107"/>
        <v>#REF!</v>
      </c>
      <c r="AR178" s="196" t="e">
        <f t="shared" si="107"/>
        <v>#REF!</v>
      </c>
      <c r="AS178" s="196" t="e">
        <f t="shared" si="107"/>
        <v>#REF!</v>
      </c>
      <c r="AT178" s="196" t="e">
        <f t="shared" si="107"/>
        <v>#REF!</v>
      </c>
      <c r="AU178" s="196" t="e">
        <f t="shared" si="107"/>
        <v>#REF!</v>
      </c>
      <c r="AV178" s="196" t="e">
        <f t="shared" si="107"/>
        <v>#REF!</v>
      </c>
      <c r="AW178" s="196" t="e">
        <f t="shared" si="107"/>
        <v>#REF!</v>
      </c>
      <c r="AX178" s="196" t="e">
        <f t="shared" si="107"/>
        <v>#REF!</v>
      </c>
      <c r="AY178" s="196" t="e">
        <f t="shared" si="107"/>
        <v>#REF!</v>
      </c>
      <c r="AZ178" s="196" t="e">
        <f t="shared" si="107"/>
        <v>#REF!</v>
      </c>
      <c r="BA178" s="196" t="e">
        <f t="shared" si="107"/>
        <v>#REF!</v>
      </c>
      <c r="BB178" s="196" t="e">
        <f t="shared" si="107"/>
        <v>#REF!</v>
      </c>
      <c r="BC178" s="196" t="e">
        <f t="shared" si="107"/>
        <v>#REF!</v>
      </c>
      <c r="BD178" s="196" t="e">
        <f t="shared" si="107"/>
        <v>#REF!</v>
      </c>
      <c r="BE178" s="196" t="e">
        <f t="shared" si="107"/>
        <v>#REF!</v>
      </c>
      <c r="BF178" s="196" t="e">
        <f t="shared" si="107"/>
        <v>#REF!</v>
      </c>
      <c r="BG178" s="196" t="e">
        <f t="shared" si="107"/>
        <v>#REF!</v>
      </c>
      <c r="BH178" s="196" t="e">
        <f t="shared" si="107"/>
        <v>#REF!</v>
      </c>
      <c r="BI178" s="196" t="e">
        <f t="shared" si="107"/>
        <v>#REF!</v>
      </c>
      <c r="BJ178" s="196" t="e">
        <f t="shared" si="107"/>
        <v>#REF!</v>
      </c>
      <c r="BK178" s="196" t="e">
        <f t="shared" si="107"/>
        <v>#REF!</v>
      </c>
      <c r="BL178" s="196" t="e">
        <f t="shared" si="107"/>
        <v>#REF!</v>
      </c>
      <c r="BM178" s="196" t="e">
        <f t="shared" si="107"/>
        <v>#REF!</v>
      </c>
      <c r="BN178" s="76"/>
      <c r="BO178" s="76"/>
      <c r="BP178" s="76"/>
      <c r="BQ178" s="76"/>
      <c r="BR178" s="76"/>
      <c r="BS178" s="76"/>
      <c r="BT178" s="76"/>
      <c r="BU178" s="76"/>
      <c r="BV178" s="76"/>
      <c r="BW178" s="76"/>
      <c r="BX178" s="76"/>
      <c r="BY178" s="76"/>
      <c r="BZ178" s="76"/>
      <c r="CA178" s="76"/>
      <c r="CB178" s="76"/>
      <c r="CC178" s="76"/>
      <c r="CD178" s="76"/>
      <c r="CE178" s="76"/>
      <c r="CF178" s="76"/>
      <c r="CG178" s="76"/>
    </row>
    <row r="179" spans="1:85" ht="15.75" customHeight="1" x14ac:dyDescent="0.3">
      <c r="A179" s="76"/>
      <c r="B179" s="76"/>
      <c r="C179" s="76"/>
      <c r="D179" s="76"/>
      <c r="E179" s="239">
        <f t="shared" si="73"/>
        <v>44551</v>
      </c>
      <c r="F179" s="196"/>
      <c r="G179" s="76"/>
      <c r="H179" s="76"/>
      <c r="I179" s="76"/>
      <c r="J179" s="76"/>
      <c r="K179" s="196"/>
      <c r="L179" s="76"/>
      <c r="M179" s="196"/>
      <c r="N179" s="76"/>
      <c r="O179" s="76"/>
      <c r="P179" s="76"/>
      <c r="Q179" s="76"/>
      <c r="R179" s="76"/>
      <c r="S179" s="76"/>
      <c r="T179" s="76"/>
      <c r="U179" s="76"/>
      <c r="V179" s="76"/>
      <c r="W179" s="76"/>
      <c r="X179" s="76"/>
      <c r="Y179" s="196"/>
      <c r="Z179" s="196"/>
      <c r="AA179" s="196"/>
      <c r="AB179" s="196"/>
      <c r="AC179" s="196"/>
      <c r="AD179" s="196"/>
      <c r="AE179" s="196"/>
      <c r="AF179" s="196"/>
      <c r="AG179" s="196"/>
      <c r="AH179" s="196"/>
      <c r="AI179" s="196"/>
      <c r="AJ179" s="196"/>
      <c r="AK179" s="196"/>
      <c r="AL179" s="196"/>
      <c r="AM179" s="196"/>
      <c r="AN179" s="196"/>
      <c r="AO179" s="196" t="e">
        <f t="shared" ref="AO179:BM179" si="108">+($F243/$F$5)</f>
        <v>#REF!</v>
      </c>
      <c r="AP179" s="196" t="e">
        <f t="shared" si="108"/>
        <v>#REF!</v>
      </c>
      <c r="AQ179" s="196" t="e">
        <f t="shared" si="108"/>
        <v>#REF!</v>
      </c>
      <c r="AR179" s="196" t="e">
        <f t="shared" si="108"/>
        <v>#REF!</v>
      </c>
      <c r="AS179" s="196" t="e">
        <f t="shared" si="108"/>
        <v>#REF!</v>
      </c>
      <c r="AT179" s="196" t="e">
        <f t="shared" si="108"/>
        <v>#REF!</v>
      </c>
      <c r="AU179" s="196" t="e">
        <f t="shared" si="108"/>
        <v>#REF!</v>
      </c>
      <c r="AV179" s="196" t="e">
        <f t="shared" si="108"/>
        <v>#REF!</v>
      </c>
      <c r="AW179" s="196" t="e">
        <f t="shared" si="108"/>
        <v>#REF!</v>
      </c>
      <c r="AX179" s="196" t="e">
        <f t="shared" si="108"/>
        <v>#REF!</v>
      </c>
      <c r="AY179" s="196" t="e">
        <f t="shared" si="108"/>
        <v>#REF!</v>
      </c>
      <c r="AZ179" s="196" t="e">
        <f t="shared" si="108"/>
        <v>#REF!</v>
      </c>
      <c r="BA179" s="196" t="e">
        <f t="shared" si="108"/>
        <v>#REF!</v>
      </c>
      <c r="BB179" s="196" t="e">
        <f t="shared" si="108"/>
        <v>#REF!</v>
      </c>
      <c r="BC179" s="196" t="e">
        <f t="shared" si="108"/>
        <v>#REF!</v>
      </c>
      <c r="BD179" s="196" t="e">
        <f t="shared" si="108"/>
        <v>#REF!</v>
      </c>
      <c r="BE179" s="196" t="e">
        <f t="shared" si="108"/>
        <v>#REF!</v>
      </c>
      <c r="BF179" s="196" t="e">
        <f t="shared" si="108"/>
        <v>#REF!</v>
      </c>
      <c r="BG179" s="196" t="e">
        <f t="shared" si="108"/>
        <v>#REF!</v>
      </c>
      <c r="BH179" s="196" t="e">
        <f t="shared" si="108"/>
        <v>#REF!</v>
      </c>
      <c r="BI179" s="196" t="e">
        <f t="shared" si="108"/>
        <v>#REF!</v>
      </c>
      <c r="BJ179" s="196" t="e">
        <f t="shared" si="108"/>
        <v>#REF!</v>
      </c>
      <c r="BK179" s="196" t="e">
        <f t="shared" si="108"/>
        <v>#REF!</v>
      </c>
      <c r="BL179" s="196" t="e">
        <f t="shared" si="108"/>
        <v>#REF!</v>
      </c>
      <c r="BM179" s="196" t="e">
        <f t="shared" si="108"/>
        <v>#REF!</v>
      </c>
      <c r="BN179" s="76"/>
      <c r="BO179" s="76"/>
      <c r="BP179" s="76"/>
      <c r="BQ179" s="76"/>
      <c r="BR179" s="76"/>
      <c r="BS179" s="76"/>
      <c r="BT179" s="76"/>
      <c r="BU179" s="76"/>
      <c r="BV179" s="76"/>
      <c r="BW179" s="76"/>
      <c r="BX179" s="76"/>
      <c r="BY179" s="76"/>
      <c r="BZ179" s="76"/>
      <c r="CA179" s="76"/>
      <c r="CB179" s="76"/>
      <c r="CC179" s="76"/>
      <c r="CD179" s="76"/>
      <c r="CE179" s="76"/>
      <c r="CF179" s="76"/>
      <c r="CG179" s="76"/>
    </row>
    <row r="180" spans="1:85" ht="15.75" customHeight="1" x14ac:dyDescent="0.3">
      <c r="A180" s="76"/>
      <c r="B180" s="76"/>
      <c r="C180" s="76"/>
      <c r="D180" s="76"/>
      <c r="E180" s="239">
        <f t="shared" si="73"/>
        <v>44582</v>
      </c>
      <c r="F180" s="196"/>
      <c r="G180" s="76"/>
      <c r="H180" s="76"/>
      <c r="I180" s="76"/>
      <c r="J180" s="76"/>
      <c r="K180" s="196"/>
      <c r="L180" s="76"/>
      <c r="M180" s="196"/>
      <c r="N180" s="76"/>
      <c r="O180" s="76"/>
      <c r="P180" s="76"/>
      <c r="Q180" s="76"/>
      <c r="R180" s="76"/>
      <c r="S180" s="76"/>
      <c r="T180" s="76"/>
      <c r="U180" s="76"/>
      <c r="V180" s="76"/>
      <c r="W180" s="76"/>
      <c r="X180" s="76"/>
      <c r="Y180" s="196"/>
      <c r="Z180" s="196"/>
      <c r="AA180" s="196"/>
      <c r="AB180" s="196"/>
      <c r="AC180" s="196"/>
      <c r="AD180" s="196"/>
      <c r="AE180" s="196"/>
      <c r="AF180" s="196"/>
      <c r="AG180" s="196"/>
      <c r="AH180" s="196"/>
      <c r="AI180" s="196"/>
      <c r="AJ180" s="196"/>
      <c r="AK180" s="196"/>
      <c r="AL180" s="196"/>
      <c r="AM180" s="196"/>
      <c r="AN180" s="196"/>
      <c r="AO180" s="196"/>
      <c r="AP180" s="196" t="e">
        <f t="shared" ref="AP180:BM180" si="109">+($F244/$F$5)</f>
        <v>#REF!</v>
      </c>
      <c r="AQ180" s="196" t="e">
        <f t="shared" si="109"/>
        <v>#REF!</v>
      </c>
      <c r="AR180" s="196" t="e">
        <f t="shared" si="109"/>
        <v>#REF!</v>
      </c>
      <c r="AS180" s="196" t="e">
        <f t="shared" si="109"/>
        <v>#REF!</v>
      </c>
      <c r="AT180" s="196" t="e">
        <f t="shared" si="109"/>
        <v>#REF!</v>
      </c>
      <c r="AU180" s="196" t="e">
        <f t="shared" si="109"/>
        <v>#REF!</v>
      </c>
      <c r="AV180" s="196" t="e">
        <f t="shared" si="109"/>
        <v>#REF!</v>
      </c>
      <c r="AW180" s="196" t="e">
        <f t="shared" si="109"/>
        <v>#REF!</v>
      </c>
      <c r="AX180" s="196" t="e">
        <f t="shared" si="109"/>
        <v>#REF!</v>
      </c>
      <c r="AY180" s="196" t="e">
        <f t="shared" si="109"/>
        <v>#REF!</v>
      </c>
      <c r="AZ180" s="196" t="e">
        <f t="shared" si="109"/>
        <v>#REF!</v>
      </c>
      <c r="BA180" s="196" t="e">
        <f t="shared" si="109"/>
        <v>#REF!</v>
      </c>
      <c r="BB180" s="196" t="e">
        <f t="shared" si="109"/>
        <v>#REF!</v>
      </c>
      <c r="BC180" s="196" t="e">
        <f t="shared" si="109"/>
        <v>#REF!</v>
      </c>
      <c r="BD180" s="196" t="e">
        <f t="shared" si="109"/>
        <v>#REF!</v>
      </c>
      <c r="BE180" s="196" t="e">
        <f t="shared" si="109"/>
        <v>#REF!</v>
      </c>
      <c r="BF180" s="196" t="e">
        <f t="shared" si="109"/>
        <v>#REF!</v>
      </c>
      <c r="BG180" s="196" t="e">
        <f t="shared" si="109"/>
        <v>#REF!</v>
      </c>
      <c r="BH180" s="196" t="e">
        <f t="shared" si="109"/>
        <v>#REF!</v>
      </c>
      <c r="BI180" s="196" t="e">
        <f t="shared" si="109"/>
        <v>#REF!</v>
      </c>
      <c r="BJ180" s="196" t="e">
        <f t="shared" si="109"/>
        <v>#REF!</v>
      </c>
      <c r="BK180" s="196" t="e">
        <f t="shared" si="109"/>
        <v>#REF!</v>
      </c>
      <c r="BL180" s="196" t="e">
        <f t="shared" si="109"/>
        <v>#REF!</v>
      </c>
      <c r="BM180" s="196" t="e">
        <f t="shared" si="109"/>
        <v>#REF!</v>
      </c>
      <c r="BN180" s="76"/>
      <c r="BO180" s="76"/>
      <c r="BP180" s="76"/>
      <c r="BQ180" s="76"/>
      <c r="BR180" s="76"/>
      <c r="BS180" s="76"/>
      <c r="BT180" s="76"/>
      <c r="BU180" s="76"/>
      <c r="BV180" s="76"/>
      <c r="BW180" s="76"/>
      <c r="BX180" s="76"/>
      <c r="BY180" s="76"/>
      <c r="BZ180" s="76"/>
      <c r="CA180" s="76"/>
      <c r="CB180" s="76"/>
      <c r="CC180" s="76"/>
      <c r="CD180" s="76"/>
      <c r="CE180" s="76"/>
      <c r="CF180" s="76"/>
      <c r="CG180" s="76"/>
    </row>
    <row r="181" spans="1:85" ht="15.75" customHeight="1" x14ac:dyDescent="0.3">
      <c r="A181" s="76"/>
      <c r="B181" s="76"/>
      <c r="C181" s="76"/>
      <c r="D181" s="76"/>
      <c r="E181" s="239">
        <f t="shared" si="73"/>
        <v>44613</v>
      </c>
      <c r="F181" s="196"/>
      <c r="G181" s="76"/>
      <c r="H181" s="76"/>
      <c r="I181" s="76"/>
      <c r="J181" s="76"/>
      <c r="K181" s="196"/>
      <c r="L181" s="76"/>
      <c r="M181" s="196"/>
      <c r="N181" s="76"/>
      <c r="O181" s="76"/>
      <c r="P181" s="76"/>
      <c r="Q181" s="76"/>
      <c r="R181" s="76"/>
      <c r="S181" s="76"/>
      <c r="T181" s="76"/>
      <c r="U181" s="76"/>
      <c r="V181" s="76"/>
      <c r="W181" s="76"/>
      <c r="X181" s="76"/>
      <c r="Y181" s="196"/>
      <c r="Z181" s="196"/>
      <c r="AA181" s="196"/>
      <c r="AB181" s="196"/>
      <c r="AC181" s="196"/>
      <c r="AD181" s="196"/>
      <c r="AE181" s="196"/>
      <c r="AF181" s="196"/>
      <c r="AG181" s="196"/>
      <c r="AH181" s="196"/>
      <c r="AI181" s="196"/>
      <c r="AJ181" s="196"/>
      <c r="AK181" s="196"/>
      <c r="AL181" s="196"/>
      <c r="AM181" s="196"/>
      <c r="AN181" s="196"/>
      <c r="AO181" s="196"/>
      <c r="AP181" s="196"/>
      <c r="AQ181" s="196" t="e">
        <f t="shared" ref="AQ181:BM181" si="110">+($F245/$F$5)</f>
        <v>#REF!</v>
      </c>
      <c r="AR181" s="196" t="e">
        <f t="shared" si="110"/>
        <v>#REF!</v>
      </c>
      <c r="AS181" s="196" t="e">
        <f t="shared" si="110"/>
        <v>#REF!</v>
      </c>
      <c r="AT181" s="196" t="e">
        <f t="shared" si="110"/>
        <v>#REF!</v>
      </c>
      <c r="AU181" s="196" t="e">
        <f t="shared" si="110"/>
        <v>#REF!</v>
      </c>
      <c r="AV181" s="196" t="e">
        <f t="shared" si="110"/>
        <v>#REF!</v>
      </c>
      <c r="AW181" s="196" t="e">
        <f t="shared" si="110"/>
        <v>#REF!</v>
      </c>
      <c r="AX181" s="196" t="e">
        <f t="shared" si="110"/>
        <v>#REF!</v>
      </c>
      <c r="AY181" s="196" t="e">
        <f t="shared" si="110"/>
        <v>#REF!</v>
      </c>
      <c r="AZ181" s="196" t="e">
        <f t="shared" si="110"/>
        <v>#REF!</v>
      </c>
      <c r="BA181" s="196" t="e">
        <f t="shared" si="110"/>
        <v>#REF!</v>
      </c>
      <c r="BB181" s="196" t="e">
        <f t="shared" si="110"/>
        <v>#REF!</v>
      </c>
      <c r="BC181" s="196" t="e">
        <f t="shared" si="110"/>
        <v>#REF!</v>
      </c>
      <c r="BD181" s="196" t="e">
        <f t="shared" si="110"/>
        <v>#REF!</v>
      </c>
      <c r="BE181" s="196" t="e">
        <f t="shared" si="110"/>
        <v>#REF!</v>
      </c>
      <c r="BF181" s="196" t="e">
        <f t="shared" si="110"/>
        <v>#REF!</v>
      </c>
      <c r="BG181" s="196" t="e">
        <f t="shared" si="110"/>
        <v>#REF!</v>
      </c>
      <c r="BH181" s="196" t="e">
        <f t="shared" si="110"/>
        <v>#REF!</v>
      </c>
      <c r="BI181" s="196" t="e">
        <f t="shared" si="110"/>
        <v>#REF!</v>
      </c>
      <c r="BJ181" s="196" t="e">
        <f t="shared" si="110"/>
        <v>#REF!</v>
      </c>
      <c r="BK181" s="196" t="e">
        <f t="shared" si="110"/>
        <v>#REF!</v>
      </c>
      <c r="BL181" s="196" t="e">
        <f t="shared" si="110"/>
        <v>#REF!</v>
      </c>
      <c r="BM181" s="196" t="e">
        <f t="shared" si="110"/>
        <v>#REF!</v>
      </c>
      <c r="BN181" s="76"/>
      <c r="BO181" s="76"/>
      <c r="BP181" s="76"/>
      <c r="BQ181" s="76"/>
      <c r="BR181" s="76"/>
      <c r="BS181" s="76"/>
      <c r="BT181" s="76"/>
      <c r="BU181" s="76"/>
      <c r="BV181" s="76"/>
      <c r="BW181" s="76"/>
      <c r="BX181" s="76"/>
      <c r="BY181" s="76"/>
      <c r="BZ181" s="76"/>
      <c r="CA181" s="76"/>
      <c r="CB181" s="76"/>
      <c r="CC181" s="76"/>
      <c r="CD181" s="76"/>
      <c r="CE181" s="76"/>
      <c r="CF181" s="76"/>
      <c r="CG181" s="76"/>
    </row>
    <row r="182" spans="1:85" ht="15.75" customHeight="1" x14ac:dyDescent="0.3">
      <c r="A182" s="76"/>
      <c r="B182" s="76"/>
      <c r="C182" s="76"/>
      <c r="D182" s="76"/>
      <c r="E182" s="239">
        <f t="shared" si="73"/>
        <v>44644</v>
      </c>
      <c r="F182" s="196"/>
      <c r="G182" s="76"/>
      <c r="H182" s="76"/>
      <c r="I182" s="76"/>
      <c r="J182" s="76"/>
      <c r="K182" s="196"/>
      <c r="L182" s="76"/>
      <c r="M182" s="196"/>
      <c r="N182" s="76"/>
      <c r="O182" s="76"/>
      <c r="P182" s="76"/>
      <c r="Q182" s="76"/>
      <c r="R182" s="76"/>
      <c r="S182" s="76"/>
      <c r="T182" s="76"/>
      <c r="U182" s="76"/>
      <c r="V182" s="76"/>
      <c r="W182" s="76"/>
      <c r="X182" s="76"/>
      <c r="Y182" s="196"/>
      <c r="Z182" s="196"/>
      <c r="AA182" s="196"/>
      <c r="AB182" s="196"/>
      <c r="AC182" s="196"/>
      <c r="AD182" s="196"/>
      <c r="AE182" s="196"/>
      <c r="AF182" s="196"/>
      <c r="AG182" s="196"/>
      <c r="AH182" s="196"/>
      <c r="AI182" s="196"/>
      <c r="AJ182" s="196"/>
      <c r="AK182" s="196"/>
      <c r="AL182" s="196"/>
      <c r="AM182" s="196"/>
      <c r="AN182" s="196"/>
      <c r="AO182" s="196"/>
      <c r="AP182" s="196"/>
      <c r="AQ182" s="196"/>
      <c r="AR182" s="196" t="e">
        <f t="shared" ref="AR182:BM182" si="111">+($F246/$F$5)</f>
        <v>#REF!</v>
      </c>
      <c r="AS182" s="196" t="e">
        <f t="shared" si="111"/>
        <v>#REF!</v>
      </c>
      <c r="AT182" s="196" t="e">
        <f t="shared" si="111"/>
        <v>#REF!</v>
      </c>
      <c r="AU182" s="196" t="e">
        <f t="shared" si="111"/>
        <v>#REF!</v>
      </c>
      <c r="AV182" s="196" t="e">
        <f t="shared" si="111"/>
        <v>#REF!</v>
      </c>
      <c r="AW182" s="196" t="e">
        <f t="shared" si="111"/>
        <v>#REF!</v>
      </c>
      <c r="AX182" s="196" t="e">
        <f t="shared" si="111"/>
        <v>#REF!</v>
      </c>
      <c r="AY182" s="196" t="e">
        <f t="shared" si="111"/>
        <v>#REF!</v>
      </c>
      <c r="AZ182" s="196" t="e">
        <f t="shared" si="111"/>
        <v>#REF!</v>
      </c>
      <c r="BA182" s="196" t="e">
        <f t="shared" si="111"/>
        <v>#REF!</v>
      </c>
      <c r="BB182" s="196" t="e">
        <f t="shared" si="111"/>
        <v>#REF!</v>
      </c>
      <c r="BC182" s="196" t="e">
        <f t="shared" si="111"/>
        <v>#REF!</v>
      </c>
      <c r="BD182" s="196" t="e">
        <f t="shared" si="111"/>
        <v>#REF!</v>
      </c>
      <c r="BE182" s="196" t="e">
        <f t="shared" si="111"/>
        <v>#REF!</v>
      </c>
      <c r="BF182" s="196" t="e">
        <f t="shared" si="111"/>
        <v>#REF!</v>
      </c>
      <c r="BG182" s="196" t="e">
        <f t="shared" si="111"/>
        <v>#REF!</v>
      </c>
      <c r="BH182" s="196" t="e">
        <f t="shared" si="111"/>
        <v>#REF!</v>
      </c>
      <c r="BI182" s="196" t="e">
        <f t="shared" si="111"/>
        <v>#REF!</v>
      </c>
      <c r="BJ182" s="196" t="e">
        <f t="shared" si="111"/>
        <v>#REF!</v>
      </c>
      <c r="BK182" s="196" t="e">
        <f t="shared" si="111"/>
        <v>#REF!</v>
      </c>
      <c r="BL182" s="196" t="e">
        <f t="shared" si="111"/>
        <v>#REF!</v>
      </c>
      <c r="BM182" s="196" t="e">
        <f t="shared" si="111"/>
        <v>#REF!</v>
      </c>
      <c r="BN182" s="76"/>
      <c r="BO182" s="76"/>
      <c r="BP182" s="76"/>
      <c r="BQ182" s="76"/>
      <c r="BR182" s="76"/>
      <c r="BS182" s="76"/>
      <c r="BT182" s="76"/>
      <c r="BU182" s="76"/>
      <c r="BV182" s="76"/>
      <c r="BW182" s="76"/>
      <c r="BX182" s="76"/>
      <c r="BY182" s="76"/>
      <c r="BZ182" s="76"/>
      <c r="CA182" s="76"/>
      <c r="CB182" s="76"/>
      <c r="CC182" s="76"/>
      <c r="CD182" s="76"/>
      <c r="CE182" s="76"/>
      <c r="CF182" s="76"/>
      <c r="CG182" s="76"/>
    </row>
    <row r="183" spans="1:85" ht="15.75" customHeight="1" x14ac:dyDescent="0.3">
      <c r="A183" s="76"/>
      <c r="B183" s="76"/>
      <c r="C183" s="76"/>
      <c r="D183" s="76"/>
      <c r="E183" s="239">
        <f t="shared" si="73"/>
        <v>44675</v>
      </c>
      <c r="F183" s="196"/>
      <c r="G183" s="76"/>
      <c r="H183" s="76"/>
      <c r="I183" s="76"/>
      <c r="J183" s="76"/>
      <c r="K183" s="196"/>
      <c r="L183" s="76"/>
      <c r="M183" s="196"/>
      <c r="N183" s="76"/>
      <c r="O183" s="76"/>
      <c r="P183" s="76"/>
      <c r="Q183" s="76"/>
      <c r="R183" s="76"/>
      <c r="S183" s="76"/>
      <c r="T183" s="76"/>
      <c r="U183" s="76"/>
      <c r="V183" s="76"/>
      <c r="W183" s="76"/>
      <c r="X183" s="76"/>
      <c r="Y183" s="196"/>
      <c r="Z183" s="196"/>
      <c r="AA183" s="196"/>
      <c r="AB183" s="196"/>
      <c r="AC183" s="196"/>
      <c r="AD183" s="196"/>
      <c r="AE183" s="196"/>
      <c r="AF183" s="196"/>
      <c r="AG183" s="196"/>
      <c r="AH183" s="196"/>
      <c r="AI183" s="196"/>
      <c r="AJ183" s="196"/>
      <c r="AK183" s="196"/>
      <c r="AL183" s="196"/>
      <c r="AM183" s="196"/>
      <c r="AN183" s="196"/>
      <c r="AO183" s="196"/>
      <c r="AP183" s="196"/>
      <c r="AQ183" s="196"/>
      <c r="AR183" s="196"/>
      <c r="AS183" s="196" t="e">
        <f t="shared" ref="AS183:BM183" si="112">+($F247/$F$5)</f>
        <v>#REF!</v>
      </c>
      <c r="AT183" s="196" t="e">
        <f t="shared" si="112"/>
        <v>#REF!</v>
      </c>
      <c r="AU183" s="196" t="e">
        <f t="shared" si="112"/>
        <v>#REF!</v>
      </c>
      <c r="AV183" s="196" t="e">
        <f t="shared" si="112"/>
        <v>#REF!</v>
      </c>
      <c r="AW183" s="196" t="e">
        <f t="shared" si="112"/>
        <v>#REF!</v>
      </c>
      <c r="AX183" s="196" t="e">
        <f t="shared" si="112"/>
        <v>#REF!</v>
      </c>
      <c r="AY183" s="196" t="e">
        <f t="shared" si="112"/>
        <v>#REF!</v>
      </c>
      <c r="AZ183" s="196" t="e">
        <f t="shared" si="112"/>
        <v>#REF!</v>
      </c>
      <c r="BA183" s="196" t="e">
        <f t="shared" si="112"/>
        <v>#REF!</v>
      </c>
      <c r="BB183" s="196" t="e">
        <f t="shared" si="112"/>
        <v>#REF!</v>
      </c>
      <c r="BC183" s="196" t="e">
        <f t="shared" si="112"/>
        <v>#REF!</v>
      </c>
      <c r="BD183" s="196" t="e">
        <f t="shared" si="112"/>
        <v>#REF!</v>
      </c>
      <c r="BE183" s="196" t="e">
        <f t="shared" si="112"/>
        <v>#REF!</v>
      </c>
      <c r="BF183" s="196" t="e">
        <f t="shared" si="112"/>
        <v>#REF!</v>
      </c>
      <c r="BG183" s="196" t="e">
        <f t="shared" si="112"/>
        <v>#REF!</v>
      </c>
      <c r="BH183" s="196" t="e">
        <f t="shared" si="112"/>
        <v>#REF!</v>
      </c>
      <c r="BI183" s="196" t="e">
        <f t="shared" si="112"/>
        <v>#REF!</v>
      </c>
      <c r="BJ183" s="196" t="e">
        <f t="shared" si="112"/>
        <v>#REF!</v>
      </c>
      <c r="BK183" s="196" t="e">
        <f t="shared" si="112"/>
        <v>#REF!</v>
      </c>
      <c r="BL183" s="196" t="e">
        <f t="shared" si="112"/>
        <v>#REF!</v>
      </c>
      <c r="BM183" s="196" t="e">
        <f t="shared" si="112"/>
        <v>#REF!</v>
      </c>
      <c r="BN183" s="76"/>
      <c r="BO183" s="76"/>
      <c r="BP183" s="76"/>
      <c r="BQ183" s="76"/>
      <c r="BR183" s="76"/>
      <c r="BS183" s="76"/>
      <c r="BT183" s="76"/>
      <c r="BU183" s="76"/>
      <c r="BV183" s="76"/>
      <c r="BW183" s="76"/>
      <c r="BX183" s="76"/>
      <c r="BY183" s="76"/>
      <c r="BZ183" s="76"/>
      <c r="CA183" s="76"/>
      <c r="CB183" s="76"/>
      <c r="CC183" s="76"/>
      <c r="CD183" s="76"/>
      <c r="CE183" s="76"/>
      <c r="CF183" s="76"/>
      <c r="CG183" s="76"/>
    </row>
    <row r="184" spans="1:85" ht="15.75" customHeight="1" x14ac:dyDescent="0.3">
      <c r="A184" s="76"/>
      <c r="B184" s="76"/>
      <c r="C184" s="76"/>
      <c r="D184" s="76"/>
      <c r="E184" s="239">
        <f t="shared" si="73"/>
        <v>44706</v>
      </c>
      <c r="F184" s="196"/>
      <c r="G184" s="76"/>
      <c r="H184" s="76"/>
      <c r="I184" s="76"/>
      <c r="J184" s="76"/>
      <c r="K184" s="196"/>
      <c r="L184" s="76"/>
      <c r="M184" s="196"/>
      <c r="N184" s="76"/>
      <c r="O184" s="76"/>
      <c r="P184" s="76"/>
      <c r="Q184" s="76"/>
      <c r="R184" s="76"/>
      <c r="S184" s="76"/>
      <c r="T184" s="76"/>
      <c r="U184" s="76"/>
      <c r="V184" s="76"/>
      <c r="W184" s="76"/>
      <c r="X184" s="76"/>
      <c r="Y184" s="196"/>
      <c r="Z184" s="196"/>
      <c r="AA184" s="196"/>
      <c r="AB184" s="196"/>
      <c r="AC184" s="196"/>
      <c r="AD184" s="196"/>
      <c r="AE184" s="196"/>
      <c r="AF184" s="196"/>
      <c r="AG184" s="196"/>
      <c r="AH184" s="196"/>
      <c r="AI184" s="196"/>
      <c r="AJ184" s="196"/>
      <c r="AK184" s="196"/>
      <c r="AL184" s="196"/>
      <c r="AM184" s="196"/>
      <c r="AN184" s="196"/>
      <c r="AO184" s="196"/>
      <c r="AP184" s="196"/>
      <c r="AQ184" s="196"/>
      <c r="AR184" s="196"/>
      <c r="AS184" s="196"/>
      <c r="AT184" s="196" t="e">
        <f t="shared" ref="AT184:BM184" si="113">+($F248/$F$5)</f>
        <v>#REF!</v>
      </c>
      <c r="AU184" s="196" t="e">
        <f t="shared" si="113"/>
        <v>#REF!</v>
      </c>
      <c r="AV184" s="196" t="e">
        <f t="shared" si="113"/>
        <v>#REF!</v>
      </c>
      <c r="AW184" s="196" t="e">
        <f t="shared" si="113"/>
        <v>#REF!</v>
      </c>
      <c r="AX184" s="196" t="e">
        <f t="shared" si="113"/>
        <v>#REF!</v>
      </c>
      <c r="AY184" s="196" t="e">
        <f t="shared" si="113"/>
        <v>#REF!</v>
      </c>
      <c r="AZ184" s="196" t="e">
        <f t="shared" si="113"/>
        <v>#REF!</v>
      </c>
      <c r="BA184" s="196" t="e">
        <f t="shared" si="113"/>
        <v>#REF!</v>
      </c>
      <c r="BB184" s="196" t="e">
        <f t="shared" si="113"/>
        <v>#REF!</v>
      </c>
      <c r="BC184" s="196" t="e">
        <f t="shared" si="113"/>
        <v>#REF!</v>
      </c>
      <c r="BD184" s="196" t="e">
        <f t="shared" si="113"/>
        <v>#REF!</v>
      </c>
      <c r="BE184" s="196" t="e">
        <f t="shared" si="113"/>
        <v>#REF!</v>
      </c>
      <c r="BF184" s="196" t="e">
        <f t="shared" si="113"/>
        <v>#REF!</v>
      </c>
      <c r="BG184" s="196" t="e">
        <f t="shared" si="113"/>
        <v>#REF!</v>
      </c>
      <c r="BH184" s="196" t="e">
        <f t="shared" si="113"/>
        <v>#REF!</v>
      </c>
      <c r="BI184" s="196" t="e">
        <f t="shared" si="113"/>
        <v>#REF!</v>
      </c>
      <c r="BJ184" s="196" t="e">
        <f t="shared" si="113"/>
        <v>#REF!</v>
      </c>
      <c r="BK184" s="196" t="e">
        <f t="shared" si="113"/>
        <v>#REF!</v>
      </c>
      <c r="BL184" s="196" t="e">
        <f t="shared" si="113"/>
        <v>#REF!</v>
      </c>
      <c r="BM184" s="196" t="e">
        <f t="shared" si="113"/>
        <v>#REF!</v>
      </c>
      <c r="BN184" s="76"/>
      <c r="BO184" s="76"/>
      <c r="BP184" s="76"/>
      <c r="BQ184" s="76"/>
      <c r="BR184" s="76"/>
      <c r="BS184" s="76"/>
      <c r="BT184" s="76"/>
      <c r="BU184" s="76"/>
      <c r="BV184" s="76"/>
      <c r="BW184" s="76"/>
      <c r="BX184" s="76"/>
      <c r="BY184" s="76"/>
      <c r="BZ184" s="76"/>
      <c r="CA184" s="76"/>
      <c r="CB184" s="76"/>
      <c r="CC184" s="76"/>
      <c r="CD184" s="76"/>
      <c r="CE184" s="76"/>
      <c r="CF184" s="76"/>
      <c r="CG184" s="76"/>
    </row>
    <row r="185" spans="1:85" ht="15.75" customHeight="1" x14ac:dyDescent="0.3">
      <c r="A185" s="76"/>
      <c r="B185" s="76"/>
      <c r="C185" s="76"/>
      <c r="D185" s="76"/>
      <c r="E185" s="239">
        <f t="shared" si="73"/>
        <v>44737</v>
      </c>
      <c r="F185" s="196"/>
      <c r="G185" s="76"/>
      <c r="H185" s="76"/>
      <c r="I185" s="76"/>
      <c r="J185" s="76"/>
      <c r="K185" s="196"/>
      <c r="L185" s="76"/>
      <c r="M185" s="196"/>
      <c r="N185" s="76"/>
      <c r="O185" s="76"/>
      <c r="P185" s="76"/>
      <c r="Q185" s="76"/>
      <c r="R185" s="76"/>
      <c r="S185" s="76"/>
      <c r="T185" s="76"/>
      <c r="U185" s="76"/>
      <c r="V185" s="76"/>
      <c r="W185" s="76"/>
      <c r="X185" s="7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96"/>
      <c r="AU185" s="196" t="e">
        <f t="shared" ref="AU185:BM185" si="114">+($F249/$F$5)</f>
        <v>#REF!</v>
      </c>
      <c r="AV185" s="196" t="e">
        <f t="shared" si="114"/>
        <v>#REF!</v>
      </c>
      <c r="AW185" s="196" t="e">
        <f t="shared" si="114"/>
        <v>#REF!</v>
      </c>
      <c r="AX185" s="196" t="e">
        <f t="shared" si="114"/>
        <v>#REF!</v>
      </c>
      <c r="AY185" s="196" t="e">
        <f t="shared" si="114"/>
        <v>#REF!</v>
      </c>
      <c r="AZ185" s="196" t="e">
        <f t="shared" si="114"/>
        <v>#REF!</v>
      </c>
      <c r="BA185" s="196" t="e">
        <f t="shared" si="114"/>
        <v>#REF!</v>
      </c>
      <c r="BB185" s="196" t="e">
        <f t="shared" si="114"/>
        <v>#REF!</v>
      </c>
      <c r="BC185" s="196" t="e">
        <f t="shared" si="114"/>
        <v>#REF!</v>
      </c>
      <c r="BD185" s="196" t="e">
        <f t="shared" si="114"/>
        <v>#REF!</v>
      </c>
      <c r="BE185" s="196" t="e">
        <f t="shared" si="114"/>
        <v>#REF!</v>
      </c>
      <c r="BF185" s="196" t="e">
        <f t="shared" si="114"/>
        <v>#REF!</v>
      </c>
      <c r="BG185" s="196" t="e">
        <f t="shared" si="114"/>
        <v>#REF!</v>
      </c>
      <c r="BH185" s="196" t="e">
        <f t="shared" si="114"/>
        <v>#REF!</v>
      </c>
      <c r="BI185" s="196" t="e">
        <f t="shared" si="114"/>
        <v>#REF!</v>
      </c>
      <c r="BJ185" s="196" t="e">
        <f t="shared" si="114"/>
        <v>#REF!</v>
      </c>
      <c r="BK185" s="196" t="e">
        <f t="shared" si="114"/>
        <v>#REF!</v>
      </c>
      <c r="BL185" s="196" t="e">
        <f t="shared" si="114"/>
        <v>#REF!</v>
      </c>
      <c r="BM185" s="196" t="e">
        <f t="shared" si="114"/>
        <v>#REF!</v>
      </c>
      <c r="BN185" s="76"/>
      <c r="BO185" s="76"/>
      <c r="BP185" s="76"/>
      <c r="BQ185" s="76"/>
      <c r="BR185" s="76"/>
      <c r="BS185" s="76"/>
      <c r="BT185" s="76"/>
      <c r="BU185" s="76"/>
      <c r="BV185" s="76"/>
      <c r="BW185" s="76"/>
      <c r="BX185" s="76"/>
      <c r="BY185" s="76"/>
      <c r="BZ185" s="76"/>
      <c r="CA185" s="76"/>
      <c r="CB185" s="76"/>
      <c r="CC185" s="76"/>
      <c r="CD185" s="76"/>
      <c r="CE185" s="76"/>
      <c r="CF185" s="76"/>
      <c r="CG185" s="76"/>
    </row>
    <row r="186" spans="1:85" ht="15.75" customHeight="1" x14ac:dyDescent="0.3">
      <c r="A186" s="76"/>
      <c r="B186" s="76"/>
      <c r="C186" s="76"/>
      <c r="D186" s="76"/>
      <c r="E186" s="239">
        <f t="shared" si="73"/>
        <v>44768</v>
      </c>
      <c r="F186" s="196"/>
      <c r="G186" s="76"/>
      <c r="H186" s="76"/>
      <c r="I186" s="76"/>
      <c r="J186" s="76"/>
      <c r="K186" s="196"/>
      <c r="L186" s="76"/>
      <c r="M186" s="196"/>
      <c r="N186" s="76"/>
      <c r="O186" s="76"/>
      <c r="P186" s="76"/>
      <c r="Q186" s="76"/>
      <c r="R186" s="76"/>
      <c r="S186" s="76"/>
      <c r="T186" s="76"/>
      <c r="U186" s="76"/>
      <c r="V186" s="76"/>
      <c r="W186" s="76"/>
      <c r="X186" s="76"/>
      <c r="Y186" s="196"/>
      <c r="Z186" s="196"/>
      <c r="AA186" s="196"/>
      <c r="AB186" s="196"/>
      <c r="AC186" s="196"/>
      <c r="AD186" s="196"/>
      <c r="AE186" s="196"/>
      <c r="AF186" s="196"/>
      <c r="AG186" s="196"/>
      <c r="AH186" s="196"/>
      <c r="AI186" s="196"/>
      <c r="AJ186" s="196"/>
      <c r="AK186" s="196"/>
      <c r="AL186" s="196"/>
      <c r="AM186" s="196"/>
      <c r="AN186" s="196"/>
      <c r="AO186" s="196"/>
      <c r="AP186" s="196"/>
      <c r="AQ186" s="196"/>
      <c r="AR186" s="196"/>
      <c r="AS186" s="196"/>
      <c r="AT186" s="196"/>
      <c r="AU186" s="196"/>
      <c r="AV186" s="196" t="e">
        <f t="shared" ref="AV186:BM186" si="115">+($F250/$F$5)</f>
        <v>#REF!</v>
      </c>
      <c r="AW186" s="196" t="e">
        <f t="shared" si="115"/>
        <v>#REF!</v>
      </c>
      <c r="AX186" s="196" t="e">
        <f t="shared" si="115"/>
        <v>#REF!</v>
      </c>
      <c r="AY186" s="196" t="e">
        <f t="shared" si="115"/>
        <v>#REF!</v>
      </c>
      <c r="AZ186" s="196" t="e">
        <f t="shared" si="115"/>
        <v>#REF!</v>
      </c>
      <c r="BA186" s="196" t="e">
        <f t="shared" si="115"/>
        <v>#REF!</v>
      </c>
      <c r="BB186" s="196" t="e">
        <f t="shared" si="115"/>
        <v>#REF!</v>
      </c>
      <c r="BC186" s="196" t="e">
        <f t="shared" si="115"/>
        <v>#REF!</v>
      </c>
      <c r="BD186" s="196" t="e">
        <f t="shared" si="115"/>
        <v>#REF!</v>
      </c>
      <c r="BE186" s="196" t="e">
        <f t="shared" si="115"/>
        <v>#REF!</v>
      </c>
      <c r="BF186" s="196" t="e">
        <f t="shared" si="115"/>
        <v>#REF!</v>
      </c>
      <c r="BG186" s="196" t="e">
        <f t="shared" si="115"/>
        <v>#REF!</v>
      </c>
      <c r="BH186" s="196" t="e">
        <f t="shared" si="115"/>
        <v>#REF!</v>
      </c>
      <c r="BI186" s="196" t="e">
        <f t="shared" si="115"/>
        <v>#REF!</v>
      </c>
      <c r="BJ186" s="196" t="e">
        <f t="shared" si="115"/>
        <v>#REF!</v>
      </c>
      <c r="BK186" s="196" t="e">
        <f t="shared" si="115"/>
        <v>#REF!</v>
      </c>
      <c r="BL186" s="196" t="e">
        <f t="shared" si="115"/>
        <v>#REF!</v>
      </c>
      <c r="BM186" s="196" t="e">
        <f t="shared" si="115"/>
        <v>#REF!</v>
      </c>
      <c r="BN186" s="76"/>
      <c r="BO186" s="76"/>
      <c r="BP186" s="76"/>
      <c r="BQ186" s="76"/>
      <c r="BR186" s="76"/>
      <c r="BS186" s="76"/>
      <c r="BT186" s="76"/>
      <c r="BU186" s="76"/>
      <c r="BV186" s="76"/>
      <c r="BW186" s="76"/>
      <c r="BX186" s="76"/>
      <c r="BY186" s="76"/>
      <c r="BZ186" s="76"/>
      <c r="CA186" s="76"/>
      <c r="CB186" s="76"/>
      <c r="CC186" s="76"/>
      <c r="CD186" s="76"/>
      <c r="CE186" s="76"/>
      <c r="CF186" s="76"/>
      <c r="CG186" s="76"/>
    </row>
    <row r="187" spans="1:85" ht="15.75" customHeight="1" x14ac:dyDescent="0.3">
      <c r="A187" s="76"/>
      <c r="B187" s="76"/>
      <c r="C187" s="76"/>
      <c r="D187" s="76"/>
      <c r="E187" s="239">
        <f t="shared" si="73"/>
        <v>44799</v>
      </c>
      <c r="F187" s="196"/>
      <c r="G187" s="76"/>
      <c r="H187" s="76"/>
      <c r="I187" s="76"/>
      <c r="J187" s="76"/>
      <c r="K187" s="196"/>
      <c r="L187" s="76"/>
      <c r="M187" s="196"/>
      <c r="N187" s="76"/>
      <c r="O187" s="76"/>
      <c r="P187" s="76"/>
      <c r="Q187" s="76"/>
      <c r="R187" s="76"/>
      <c r="S187" s="76"/>
      <c r="T187" s="76"/>
      <c r="U187" s="76"/>
      <c r="V187" s="76"/>
      <c r="W187" s="76"/>
      <c r="X187" s="76"/>
      <c r="Y187" s="196"/>
      <c r="Z187" s="196"/>
      <c r="AA187" s="196"/>
      <c r="AB187" s="196"/>
      <c r="AC187" s="196"/>
      <c r="AD187" s="196"/>
      <c r="AE187" s="196"/>
      <c r="AF187" s="196"/>
      <c r="AG187" s="196"/>
      <c r="AH187" s="196"/>
      <c r="AI187" s="196"/>
      <c r="AJ187" s="196"/>
      <c r="AK187" s="196"/>
      <c r="AL187" s="196"/>
      <c r="AM187" s="196"/>
      <c r="AN187" s="196"/>
      <c r="AO187" s="196"/>
      <c r="AP187" s="196"/>
      <c r="AQ187" s="196"/>
      <c r="AR187" s="196"/>
      <c r="AS187" s="196"/>
      <c r="AT187" s="196"/>
      <c r="AU187" s="196"/>
      <c r="AV187" s="196"/>
      <c r="AW187" s="196" t="e">
        <f t="shared" ref="AW187:BM187" si="116">+($F251/$F$5)</f>
        <v>#REF!</v>
      </c>
      <c r="AX187" s="196" t="e">
        <f t="shared" si="116"/>
        <v>#REF!</v>
      </c>
      <c r="AY187" s="196" t="e">
        <f t="shared" si="116"/>
        <v>#REF!</v>
      </c>
      <c r="AZ187" s="196" t="e">
        <f t="shared" si="116"/>
        <v>#REF!</v>
      </c>
      <c r="BA187" s="196" t="e">
        <f t="shared" si="116"/>
        <v>#REF!</v>
      </c>
      <c r="BB187" s="196" t="e">
        <f t="shared" si="116"/>
        <v>#REF!</v>
      </c>
      <c r="BC187" s="196" t="e">
        <f t="shared" si="116"/>
        <v>#REF!</v>
      </c>
      <c r="BD187" s="196" t="e">
        <f t="shared" si="116"/>
        <v>#REF!</v>
      </c>
      <c r="BE187" s="196" t="e">
        <f t="shared" si="116"/>
        <v>#REF!</v>
      </c>
      <c r="BF187" s="196" t="e">
        <f t="shared" si="116"/>
        <v>#REF!</v>
      </c>
      <c r="BG187" s="196" t="e">
        <f t="shared" si="116"/>
        <v>#REF!</v>
      </c>
      <c r="BH187" s="196" t="e">
        <f t="shared" si="116"/>
        <v>#REF!</v>
      </c>
      <c r="BI187" s="196" t="e">
        <f t="shared" si="116"/>
        <v>#REF!</v>
      </c>
      <c r="BJ187" s="196" t="e">
        <f t="shared" si="116"/>
        <v>#REF!</v>
      </c>
      <c r="BK187" s="196" t="e">
        <f t="shared" si="116"/>
        <v>#REF!</v>
      </c>
      <c r="BL187" s="196" t="e">
        <f t="shared" si="116"/>
        <v>#REF!</v>
      </c>
      <c r="BM187" s="196" t="e">
        <f t="shared" si="116"/>
        <v>#REF!</v>
      </c>
      <c r="BN187" s="76"/>
      <c r="BO187" s="76"/>
      <c r="BP187" s="76"/>
      <c r="BQ187" s="76"/>
      <c r="BR187" s="76"/>
      <c r="BS187" s="76"/>
      <c r="BT187" s="76"/>
      <c r="BU187" s="76"/>
      <c r="BV187" s="76"/>
      <c r="BW187" s="76"/>
      <c r="BX187" s="76"/>
      <c r="BY187" s="76"/>
      <c r="BZ187" s="76"/>
      <c r="CA187" s="76"/>
      <c r="CB187" s="76"/>
      <c r="CC187" s="76"/>
      <c r="CD187" s="76"/>
      <c r="CE187" s="76"/>
      <c r="CF187" s="76"/>
      <c r="CG187" s="76"/>
    </row>
    <row r="188" spans="1:85" ht="15.75" customHeight="1" x14ac:dyDescent="0.3">
      <c r="A188" s="76"/>
      <c r="B188" s="76"/>
      <c r="C188" s="76"/>
      <c r="D188" s="76"/>
      <c r="E188" s="239">
        <f t="shared" si="73"/>
        <v>44830</v>
      </c>
      <c r="F188" s="196"/>
      <c r="G188" s="76"/>
      <c r="H188" s="76"/>
      <c r="I188" s="76"/>
      <c r="J188" s="76"/>
      <c r="K188" s="196"/>
      <c r="L188" s="76"/>
      <c r="M188" s="196"/>
      <c r="N188" s="76"/>
      <c r="O188" s="76"/>
      <c r="P188" s="76"/>
      <c r="Q188" s="76"/>
      <c r="R188" s="76"/>
      <c r="S188" s="76"/>
      <c r="T188" s="76"/>
      <c r="U188" s="76"/>
      <c r="V188" s="76"/>
      <c r="W188" s="76"/>
      <c r="X188" s="76"/>
      <c r="Y188" s="196"/>
      <c r="Z188" s="196"/>
      <c r="AA188" s="196"/>
      <c r="AB188" s="196"/>
      <c r="AC188" s="196"/>
      <c r="AD188" s="196"/>
      <c r="AE188" s="196"/>
      <c r="AF188" s="196"/>
      <c r="AG188" s="196"/>
      <c r="AH188" s="196"/>
      <c r="AI188" s="196"/>
      <c r="AJ188" s="196"/>
      <c r="AK188" s="196"/>
      <c r="AL188" s="196"/>
      <c r="AM188" s="196"/>
      <c r="AN188" s="196"/>
      <c r="AO188" s="196"/>
      <c r="AP188" s="196"/>
      <c r="AQ188" s="196"/>
      <c r="AR188" s="196"/>
      <c r="AS188" s="196"/>
      <c r="AT188" s="196"/>
      <c r="AU188" s="196"/>
      <c r="AV188" s="196"/>
      <c r="AW188" s="196"/>
      <c r="AX188" s="196" t="e">
        <f t="shared" ref="AX188:BM188" si="117">+($F252/$F$5)</f>
        <v>#REF!</v>
      </c>
      <c r="AY188" s="196" t="e">
        <f t="shared" si="117"/>
        <v>#REF!</v>
      </c>
      <c r="AZ188" s="196" t="e">
        <f t="shared" si="117"/>
        <v>#REF!</v>
      </c>
      <c r="BA188" s="196" t="e">
        <f t="shared" si="117"/>
        <v>#REF!</v>
      </c>
      <c r="BB188" s="196" t="e">
        <f t="shared" si="117"/>
        <v>#REF!</v>
      </c>
      <c r="BC188" s="196" t="e">
        <f t="shared" si="117"/>
        <v>#REF!</v>
      </c>
      <c r="BD188" s="196" t="e">
        <f t="shared" si="117"/>
        <v>#REF!</v>
      </c>
      <c r="BE188" s="196" t="e">
        <f t="shared" si="117"/>
        <v>#REF!</v>
      </c>
      <c r="BF188" s="196" t="e">
        <f t="shared" si="117"/>
        <v>#REF!</v>
      </c>
      <c r="BG188" s="196" t="e">
        <f t="shared" si="117"/>
        <v>#REF!</v>
      </c>
      <c r="BH188" s="196" t="e">
        <f t="shared" si="117"/>
        <v>#REF!</v>
      </c>
      <c r="BI188" s="196" t="e">
        <f t="shared" si="117"/>
        <v>#REF!</v>
      </c>
      <c r="BJ188" s="196" t="e">
        <f t="shared" si="117"/>
        <v>#REF!</v>
      </c>
      <c r="BK188" s="196" t="e">
        <f t="shared" si="117"/>
        <v>#REF!</v>
      </c>
      <c r="BL188" s="196" t="e">
        <f t="shared" si="117"/>
        <v>#REF!</v>
      </c>
      <c r="BM188" s="196" t="e">
        <f t="shared" si="117"/>
        <v>#REF!</v>
      </c>
      <c r="BN188" s="76"/>
      <c r="BO188" s="76"/>
      <c r="BP188" s="76"/>
      <c r="BQ188" s="76"/>
      <c r="BR188" s="76"/>
      <c r="BS188" s="76"/>
      <c r="BT188" s="76"/>
      <c r="BU188" s="76"/>
      <c r="BV188" s="76"/>
      <c r="BW188" s="76"/>
      <c r="BX188" s="76"/>
      <c r="BY188" s="76"/>
      <c r="BZ188" s="76"/>
      <c r="CA188" s="76"/>
      <c r="CB188" s="76"/>
      <c r="CC188" s="76"/>
      <c r="CD188" s="76"/>
      <c r="CE188" s="76"/>
      <c r="CF188" s="76"/>
      <c r="CG188" s="76"/>
    </row>
    <row r="189" spans="1:85" ht="15.75" customHeight="1" x14ac:dyDescent="0.3">
      <c r="A189" s="76"/>
      <c r="B189" s="76"/>
      <c r="C189" s="76"/>
      <c r="D189" s="76"/>
      <c r="E189" s="239">
        <f t="shared" si="73"/>
        <v>44861</v>
      </c>
      <c r="F189" s="196"/>
      <c r="G189" s="76"/>
      <c r="H189" s="76"/>
      <c r="I189" s="76"/>
      <c r="J189" s="76"/>
      <c r="K189" s="196"/>
      <c r="L189" s="76"/>
      <c r="M189" s="196"/>
      <c r="N189" s="76"/>
      <c r="O189" s="76"/>
      <c r="P189" s="76"/>
      <c r="Q189" s="76"/>
      <c r="R189" s="76"/>
      <c r="S189" s="76"/>
      <c r="T189" s="76"/>
      <c r="U189" s="76"/>
      <c r="V189" s="76"/>
      <c r="W189" s="76"/>
      <c r="X189" s="76"/>
      <c r="Y189" s="196"/>
      <c r="Z189" s="196"/>
      <c r="AA189" s="196"/>
      <c r="AB189" s="196"/>
      <c r="AC189" s="196"/>
      <c r="AD189" s="196"/>
      <c r="AE189" s="196"/>
      <c r="AF189" s="196"/>
      <c r="AG189" s="196"/>
      <c r="AH189" s="196"/>
      <c r="AI189" s="196"/>
      <c r="AJ189" s="196"/>
      <c r="AK189" s="196"/>
      <c r="AL189" s="196"/>
      <c r="AM189" s="196"/>
      <c r="AN189" s="196"/>
      <c r="AO189" s="196"/>
      <c r="AP189" s="196"/>
      <c r="AQ189" s="196"/>
      <c r="AR189" s="196"/>
      <c r="AS189" s="196"/>
      <c r="AT189" s="196"/>
      <c r="AU189" s="196"/>
      <c r="AV189" s="196"/>
      <c r="AW189" s="196"/>
      <c r="AX189" s="196"/>
      <c r="AY189" s="196" t="e">
        <f t="shared" ref="AY189:BM189" si="118">+($F253/$F$5)</f>
        <v>#REF!</v>
      </c>
      <c r="AZ189" s="196" t="e">
        <f t="shared" si="118"/>
        <v>#REF!</v>
      </c>
      <c r="BA189" s="196" t="e">
        <f t="shared" si="118"/>
        <v>#REF!</v>
      </c>
      <c r="BB189" s="196" t="e">
        <f t="shared" si="118"/>
        <v>#REF!</v>
      </c>
      <c r="BC189" s="196" t="e">
        <f t="shared" si="118"/>
        <v>#REF!</v>
      </c>
      <c r="BD189" s="196" t="e">
        <f t="shared" si="118"/>
        <v>#REF!</v>
      </c>
      <c r="BE189" s="196" t="e">
        <f t="shared" si="118"/>
        <v>#REF!</v>
      </c>
      <c r="BF189" s="196" t="e">
        <f t="shared" si="118"/>
        <v>#REF!</v>
      </c>
      <c r="BG189" s="196" t="e">
        <f t="shared" si="118"/>
        <v>#REF!</v>
      </c>
      <c r="BH189" s="196" t="e">
        <f t="shared" si="118"/>
        <v>#REF!</v>
      </c>
      <c r="BI189" s="196" t="e">
        <f t="shared" si="118"/>
        <v>#REF!</v>
      </c>
      <c r="BJ189" s="196" t="e">
        <f t="shared" si="118"/>
        <v>#REF!</v>
      </c>
      <c r="BK189" s="196" t="e">
        <f t="shared" si="118"/>
        <v>#REF!</v>
      </c>
      <c r="BL189" s="196" t="e">
        <f t="shared" si="118"/>
        <v>#REF!</v>
      </c>
      <c r="BM189" s="196" t="e">
        <f t="shared" si="118"/>
        <v>#REF!</v>
      </c>
      <c r="BN189" s="76"/>
      <c r="BO189" s="76"/>
      <c r="BP189" s="76"/>
      <c r="BQ189" s="76"/>
      <c r="BR189" s="76"/>
      <c r="BS189" s="76"/>
      <c r="BT189" s="76"/>
      <c r="BU189" s="76"/>
      <c r="BV189" s="76"/>
      <c r="BW189" s="76"/>
      <c r="BX189" s="76"/>
      <c r="BY189" s="76"/>
      <c r="BZ189" s="76"/>
      <c r="CA189" s="76"/>
      <c r="CB189" s="76"/>
      <c r="CC189" s="76"/>
      <c r="CD189" s="76"/>
      <c r="CE189" s="76"/>
      <c r="CF189" s="76"/>
      <c r="CG189" s="76"/>
    </row>
    <row r="190" spans="1:85" ht="15.75" customHeight="1" x14ac:dyDescent="0.3">
      <c r="A190" s="76"/>
      <c r="B190" s="76"/>
      <c r="C190" s="76"/>
      <c r="D190" s="76"/>
      <c r="E190" s="239">
        <f t="shared" si="73"/>
        <v>44892</v>
      </c>
      <c r="F190" s="196"/>
      <c r="G190" s="76"/>
      <c r="H190" s="76"/>
      <c r="I190" s="76"/>
      <c r="J190" s="76"/>
      <c r="K190" s="196"/>
      <c r="L190" s="76"/>
      <c r="M190" s="196"/>
      <c r="N190" s="76"/>
      <c r="O190" s="76"/>
      <c r="P190" s="76"/>
      <c r="Q190" s="76"/>
      <c r="R190" s="76"/>
      <c r="S190" s="76"/>
      <c r="T190" s="76"/>
      <c r="U190" s="76"/>
      <c r="V190" s="76"/>
      <c r="W190" s="76"/>
      <c r="X190" s="76"/>
      <c r="Y190" s="196"/>
      <c r="Z190" s="196"/>
      <c r="AA190" s="196"/>
      <c r="AB190" s="196"/>
      <c r="AC190" s="196"/>
      <c r="AD190" s="196"/>
      <c r="AE190" s="196"/>
      <c r="AF190" s="196"/>
      <c r="AG190" s="196"/>
      <c r="AH190" s="196"/>
      <c r="AI190" s="196"/>
      <c r="AJ190" s="196"/>
      <c r="AK190" s="196"/>
      <c r="AL190" s="196"/>
      <c r="AM190" s="196"/>
      <c r="AN190" s="196"/>
      <c r="AO190" s="196"/>
      <c r="AP190" s="196"/>
      <c r="AQ190" s="196"/>
      <c r="AR190" s="196"/>
      <c r="AS190" s="196"/>
      <c r="AT190" s="196"/>
      <c r="AU190" s="196"/>
      <c r="AV190" s="196"/>
      <c r="AW190" s="196"/>
      <c r="AX190" s="196"/>
      <c r="AY190" s="196"/>
      <c r="AZ190" s="196" t="e">
        <f t="shared" ref="AZ190:BM190" si="119">+($F254/$F$5)</f>
        <v>#REF!</v>
      </c>
      <c r="BA190" s="196" t="e">
        <f t="shared" si="119"/>
        <v>#REF!</v>
      </c>
      <c r="BB190" s="196" t="e">
        <f t="shared" si="119"/>
        <v>#REF!</v>
      </c>
      <c r="BC190" s="196" t="e">
        <f t="shared" si="119"/>
        <v>#REF!</v>
      </c>
      <c r="BD190" s="196" t="e">
        <f t="shared" si="119"/>
        <v>#REF!</v>
      </c>
      <c r="BE190" s="196" t="e">
        <f t="shared" si="119"/>
        <v>#REF!</v>
      </c>
      <c r="BF190" s="196" t="e">
        <f t="shared" si="119"/>
        <v>#REF!</v>
      </c>
      <c r="BG190" s="196" t="e">
        <f t="shared" si="119"/>
        <v>#REF!</v>
      </c>
      <c r="BH190" s="196" t="e">
        <f t="shared" si="119"/>
        <v>#REF!</v>
      </c>
      <c r="BI190" s="196" t="e">
        <f t="shared" si="119"/>
        <v>#REF!</v>
      </c>
      <c r="BJ190" s="196" t="e">
        <f t="shared" si="119"/>
        <v>#REF!</v>
      </c>
      <c r="BK190" s="196" t="e">
        <f t="shared" si="119"/>
        <v>#REF!</v>
      </c>
      <c r="BL190" s="196" t="e">
        <f t="shared" si="119"/>
        <v>#REF!</v>
      </c>
      <c r="BM190" s="196" t="e">
        <f t="shared" si="119"/>
        <v>#REF!</v>
      </c>
      <c r="BN190" s="76"/>
      <c r="BO190" s="76"/>
      <c r="BP190" s="76"/>
      <c r="BQ190" s="76"/>
      <c r="BR190" s="76"/>
      <c r="BS190" s="76"/>
      <c r="BT190" s="76"/>
      <c r="BU190" s="76"/>
      <c r="BV190" s="76"/>
      <c r="BW190" s="76"/>
      <c r="BX190" s="76"/>
      <c r="BY190" s="76"/>
      <c r="BZ190" s="76"/>
      <c r="CA190" s="76"/>
      <c r="CB190" s="76"/>
      <c r="CC190" s="76"/>
      <c r="CD190" s="76"/>
      <c r="CE190" s="76"/>
      <c r="CF190" s="76"/>
      <c r="CG190" s="76"/>
    </row>
    <row r="191" spans="1:85" ht="15.75" customHeight="1" x14ac:dyDescent="0.3">
      <c r="A191" s="76"/>
      <c r="B191" s="76"/>
      <c r="C191" s="76"/>
      <c r="D191" s="76"/>
      <c r="E191" s="239">
        <f t="shared" si="73"/>
        <v>44923</v>
      </c>
      <c r="F191" s="196"/>
      <c r="G191" s="76"/>
      <c r="H191" s="76"/>
      <c r="I191" s="76"/>
      <c r="J191" s="76"/>
      <c r="K191" s="196"/>
      <c r="L191" s="76"/>
      <c r="M191" s="196"/>
      <c r="N191" s="76"/>
      <c r="O191" s="76"/>
      <c r="P191" s="76"/>
      <c r="Q191" s="76"/>
      <c r="R191" s="76"/>
      <c r="S191" s="76"/>
      <c r="T191" s="76"/>
      <c r="U191" s="76"/>
      <c r="V191" s="76"/>
      <c r="W191" s="76"/>
      <c r="X191" s="76"/>
      <c r="Y191" s="196"/>
      <c r="Z191" s="196"/>
      <c r="AA191" s="196"/>
      <c r="AB191" s="196"/>
      <c r="AC191" s="196"/>
      <c r="AD191" s="196"/>
      <c r="AE191" s="196"/>
      <c r="AF191" s="196"/>
      <c r="AG191" s="196"/>
      <c r="AH191" s="196"/>
      <c r="AI191" s="196"/>
      <c r="AJ191" s="196"/>
      <c r="AK191" s="196"/>
      <c r="AL191" s="196"/>
      <c r="AM191" s="196"/>
      <c r="AN191" s="196"/>
      <c r="AO191" s="196"/>
      <c r="AP191" s="196"/>
      <c r="AQ191" s="196"/>
      <c r="AR191" s="196"/>
      <c r="AS191" s="196"/>
      <c r="AT191" s="196"/>
      <c r="AU191" s="196"/>
      <c r="AV191" s="196"/>
      <c r="AW191" s="196"/>
      <c r="AX191" s="196"/>
      <c r="AY191" s="196"/>
      <c r="AZ191" s="196"/>
      <c r="BA191" s="196" t="e">
        <f t="shared" ref="BA191:BM191" si="120">+($F255/$F$5)</f>
        <v>#REF!</v>
      </c>
      <c r="BB191" s="196" t="e">
        <f t="shared" si="120"/>
        <v>#REF!</v>
      </c>
      <c r="BC191" s="196" t="e">
        <f t="shared" si="120"/>
        <v>#REF!</v>
      </c>
      <c r="BD191" s="196" t="e">
        <f t="shared" si="120"/>
        <v>#REF!</v>
      </c>
      <c r="BE191" s="196" t="e">
        <f t="shared" si="120"/>
        <v>#REF!</v>
      </c>
      <c r="BF191" s="196" t="e">
        <f t="shared" si="120"/>
        <v>#REF!</v>
      </c>
      <c r="BG191" s="196" t="e">
        <f t="shared" si="120"/>
        <v>#REF!</v>
      </c>
      <c r="BH191" s="196" t="e">
        <f t="shared" si="120"/>
        <v>#REF!</v>
      </c>
      <c r="BI191" s="196" t="e">
        <f t="shared" si="120"/>
        <v>#REF!</v>
      </c>
      <c r="BJ191" s="196" t="e">
        <f t="shared" si="120"/>
        <v>#REF!</v>
      </c>
      <c r="BK191" s="196" t="e">
        <f t="shared" si="120"/>
        <v>#REF!</v>
      </c>
      <c r="BL191" s="196" t="e">
        <f t="shared" si="120"/>
        <v>#REF!</v>
      </c>
      <c r="BM191" s="196" t="e">
        <f t="shared" si="120"/>
        <v>#REF!</v>
      </c>
      <c r="BN191" s="76"/>
      <c r="BO191" s="76"/>
      <c r="BP191" s="76"/>
      <c r="BQ191" s="76"/>
      <c r="BR191" s="76"/>
      <c r="BS191" s="76"/>
      <c r="BT191" s="76"/>
      <c r="BU191" s="76"/>
      <c r="BV191" s="76"/>
      <c r="BW191" s="76"/>
      <c r="BX191" s="76"/>
      <c r="BY191" s="76"/>
      <c r="BZ191" s="76"/>
      <c r="CA191" s="76"/>
      <c r="CB191" s="76"/>
      <c r="CC191" s="76"/>
      <c r="CD191" s="76"/>
      <c r="CE191" s="76"/>
      <c r="CF191" s="76"/>
      <c r="CG191" s="76"/>
    </row>
    <row r="192" spans="1:85" ht="15.75" customHeight="1" x14ac:dyDescent="0.3">
      <c r="A192" s="76"/>
      <c r="B192" s="76"/>
      <c r="C192" s="76"/>
      <c r="D192" s="76"/>
      <c r="E192" s="239">
        <f t="shared" si="73"/>
        <v>44954</v>
      </c>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c r="AT192" s="196"/>
      <c r="AU192" s="196"/>
      <c r="AV192" s="196"/>
      <c r="AW192" s="196"/>
      <c r="AX192" s="196"/>
      <c r="AY192" s="196"/>
      <c r="AZ192" s="196"/>
      <c r="BA192" s="196"/>
      <c r="BB192" s="196" t="e">
        <f t="shared" ref="BB192:BM192" si="121">+($F256/$F$5)</f>
        <v>#REF!</v>
      </c>
      <c r="BC192" s="196" t="e">
        <f t="shared" si="121"/>
        <v>#REF!</v>
      </c>
      <c r="BD192" s="196" t="e">
        <f t="shared" si="121"/>
        <v>#REF!</v>
      </c>
      <c r="BE192" s="196" t="e">
        <f t="shared" si="121"/>
        <v>#REF!</v>
      </c>
      <c r="BF192" s="196" t="e">
        <f t="shared" si="121"/>
        <v>#REF!</v>
      </c>
      <c r="BG192" s="196" t="e">
        <f t="shared" si="121"/>
        <v>#REF!</v>
      </c>
      <c r="BH192" s="196" t="e">
        <f t="shared" si="121"/>
        <v>#REF!</v>
      </c>
      <c r="BI192" s="196" t="e">
        <f t="shared" si="121"/>
        <v>#REF!</v>
      </c>
      <c r="BJ192" s="196" t="e">
        <f t="shared" si="121"/>
        <v>#REF!</v>
      </c>
      <c r="BK192" s="196" t="e">
        <f t="shared" si="121"/>
        <v>#REF!</v>
      </c>
      <c r="BL192" s="196" t="e">
        <f t="shared" si="121"/>
        <v>#REF!</v>
      </c>
      <c r="BM192" s="196" t="e">
        <f t="shared" si="121"/>
        <v>#REF!</v>
      </c>
      <c r="BN192" s="76"/>
      <c r="BO192" s="76"/>
      <c r="BP192" s="76"/>
      <c r="BQ192" s="76"/>
      <c r="BR192" s="76"/>
      <c r="BS192" s="76"/>
      <c r="BT192" s="76"/>
      <c r="BU192" s="76"/>
      <c r="BV192" s="76"/>
      <c r="BW192" s="76"/>
      <c r="BX192" s="76"/>
      <c r="BY192" s="76"/>
      <c r="BZ192" s="76"/>
      <c r="CA192" s="76"/>
      <c r="CB192" s="76"/>
      <c r="CC192" s="76"/>
      <c r="CD192" s="76"/>
      <c r="CE192" s="76"/>
      <c r="CF192" s="76"/>
      <c r="CG192" s="76"/>
    </row>
    <row r="193" spans="1:85" ht="15.75" customHeight="1" x14ac:dyDescent="0.3">
      <c r="A193" s="76"/>
      <c r="B193" s="76"/>
      <c r="C193" s="76"/>
      <c r="D193" s="76"/>
      <c r="E193" s="239">
        <f t="shared" si="73"/>
        <v>44985</v>
      </c>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c r="AD193" s="196"/>
      <c r="AE193" s="196"/>
      <c r="AF193" s="196"/>
      <c r="AG193" s="196"/>
      <c r="AH193" s="196"/>
      <c r="AI193" s="196"/>
      <c r="AJ193" s="196"/>
      <c r="AK193" s="196"/>
      <c r="AL193" s="196"/>
      <c r="AM193" s="196"/>
      <c r="AN193" s="196"/>
      <c r="AO193" s="196"/>
      <c r="AP193" s="196"/>
      <c r="AQ193" s="196"/>
      <c r="AR193" s="196"/>
      <c r="AS193" s="196"/>
      <c r="AT193" s="196"/>
      <c r="AU193" s="196"/>
      <c r="AV193" s="196"/>
      <c r="AW193" s="196"/>
      <c r="AX193" s="196"/>
      <c r="AY193" s="196"/>
      <c r="AZ193" s="196"/>
      <c r="BA193" s="196"/>
      <c r="BB193" s="196"/>
      <c r="BC193" s="196" t="e">
        <f t="shared" ref="BC193:BM193" si="122">+($F257/$F$5)</f>
        <v>#REF!</v>
      </c>
      <c r="BD193" s="196" t="e">
        <f t="shared" si="122"/>
        <v>#REF!</v>
      </c>
      <c r="BE193" s="196" t="e">
        <f t="shared" si="122"/>
        <v>#REF!</v>
      </c>
      <c r="BF193" s="196" t="e">
        <f t="shared" si="122"/>
        <v>#REF!</v>
      </c>
      <c r="BG193" s="196" t="e">
        <f t="shared" si="122"/>
        <v>#REF!</v>
      </c>
      <c r="BH193" s="196" t="e">
        <f t="shared" si="122"/>
        <v>#REF!</v>
      </c>
      <c r="BI193" s="196" t="e">
        <f t="shared" si="122"/>
        <v>#REF!</v>
      </c>
      <c r="BJ193" s="196" t="e">
        <f t="shared" si="122"/>
        <v>#REF!</v>
      </c>
      <c r="BK193" s="196" t="e">
        <f t="shared" si="122"/>
        <v>#REF!</v>
      </c>
      <c r="BL193" s="196" t="e">
        <f t="shared" si="122"/>
        <v>#REF!</v>
      </c>
      <c r="BM193" s="196" t="e">
        <f t="shared" si="122"/>
        <v>#REF!</v>
      </c>
      <c r="BN193" s="76"/>
      <c r="BO193" s="76"/>
      <c r="BP193" s="76"/>
      <c r="BQ193" s="76"/>
      <c r="BR193" s="76"/>
      <c r="BS193" s="76"/>
      <c r="BT193" s="76"/>
      <c r="BU193" s="76"/>
      <c r="BV193" s="76"/>
      <c r="BW193" s="76"/>
      <c r="BX193" s="76"/>
      <c r="BY193" s="76"/>
      <c r="BZ193" s="76"/>
      <c r="CA193" s="76"/>
      <c r="CB193" s="76"/>
      <c r="CC193" s="76"/>
      <c r="CD193" s="76"/>
      <c r="CE193" s="76"/>
      <c r="CF193" s="76"/>
      <c r="CG193" s="76"/>
    </row>
    <row r="194" spans="1:85" ht="15.75" customHeight="1" x14ac:dyDescent="0.3">
      <c r="A194" s="76"/>
      <c r="B194" s="76"/>
      <c r="C194" s="76"/>
      <c r="D194" s="76"/>
      <c r="E194" s="239">
        <f t="shared" si="73"/>
        <v>45016</v>
      </c>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c r="AD194" s="196"/>
      <c r="AE194" s="196"/>
      <c r="AF194" s="196"/>
      <c r="AG194" s="196"/>
      <c r="AH194" s="196"/>
      <c r="AI194" s="196"/>
      <c r="AJ194" s="196"/>
      <c r="AK194" s="196"/>
      <c r="AL194" s="196"/>
      <c r="AM194" s="196"/>
      <c r="AN194" s="196"/>
      <c r="AO194" s="196"/>
      <c r="AP194" s="196"/>
      <c r="AQ194" s="196"/>
      <c r="AR194" s="196"/>
      <c r="AS194" s="196"/>
      <c r="AT194" s="196"/>
      <c r="AU194" s="196"/>
      <c r="AV194" s="196"/>
      <c r="AW194" s="196"/>
      <c r="AX194" s="196"/>
      <c r="AY194" s="196"/>
      <c r="AZ194" s="196"/>
      <c r="BA194" s="196"/>
      <c r="BB194" s="196"/>
      <c r="BC194" s="196"/>
      <c r="BD194" s="196" t="e">
        <f t="shared" ref="BD194:BM194" si="123">+($F258/$F$5)</f>
        <v>#REF!</v>
      </c>
      <c r="BE194" s="196" t="e">
        <f t="shared" si="123"/>
        <v>#REF!</v>
      </c>
      <c r="BF194" s="196" t="e">
        <f t="shared" si="123"/>
        <v>#REF!</v>
      </c>
      <c r="BG194" s="196" t="e">
        <f t="shared" si="123"/>
        <v>#REF!</v>
      </c>
      <c r="BH194" s="196" t="e">
        <f t="shared" si="123"/>
        <v>#REF!</v>
      </c>
      <c r="BI194" s="196" t="e">
        <f t="shared" si="123"/>
        <v>#REF!</v>
      </c>
      <c r="BJ194" s="196" t="e">
        <f t="shared" si="123"/>
        <v>#REF!</v>
      </c>
      <c r="BK194" s="196" t="e">
        <f t="shared" si="123"/>
        <v>#REF!</v>
      </c>
      <c r="BL194" s="196" t="e">
        <f t="shared" si="123"/>
        <v>#REF!</v>
      </c>
      <c r="BM194" s="196" t="e">
        <f t="shared" si="123"/>
        <v>#REF!</v>
      </c>
      <c r="BN194" s="76"/>
      <c r="BO194" s="76"/>
      <c r="BP194" s="76"/>
      <c r="BQ194" s="76"/>
      <c r="BR194" s="76"/>
      <c r="BS194" s="76"/>
      <c r="BT194" s="76"/>
      <c r="BU194" s="76"/>
      <c r="BV194" s="76"/>
      <c r="BW194" s="76"/>
      <c r="BX194" s="76"/>
      <c r="BY194" s="76"/>
      <c r="BZ194" s="76"/>
      <c r="CA194" s="76"/>
      <c r="CB194" s="76"/>
      <c r="CC194" s="76"/>
      <c r="CD194" s="76"/>
      <c r="CE194" s="76"/>
      <c r="CF194" s="76"/>
      <c r="CG194" s="76"/>
    </row>
    <row r="195" spans="1:85" ht="15.75" customHeight="1" x14ac:dyDescent="0.3">
      <c r="A195" s="76"/>
      <c r="B195" s="76"/>
      <c r="C195" s="76"/>
      <c r="D195" s="76"/>
      <c r="E195" s="239">
        <f>+E194+10</f>
        <v>45026</v>
      </c>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c r="AD195" s="196"/>
      <c r="AE195" s="196"/>
      <c r="AF195" s="196"/>
      <c r="AG195" s="196"/>
      <c r="AH195" s="196"/>
      <c r="AI195" s="196"/>
      <c r="AJ195" s="196"/>
      <c r="AK195" s="196"/>
      <c r="AL195" s="196"/>
      <c r="AM195" s="196"/>
      <c r="AN195" s="196"/>
      <c r="AO195" s="196"/>
      <c r="AP195" s="196"/>
      <c r="AQ195" s="196"/>
      <c r="AR195" s="196"/>
      <c r="AS195" s="196"/>
      <c r="AT195" s="196"/>
      <c r="AU195" s="196"/>
      <c r="AV195" s="196"/>
      <c r="AW195" s="196"/>
      <c r="AX195" s="196"/>
      <c r="AY195" s="196"/>
      <c r="AZ195" s="196"/>
      <c r="BA195" s="196"/>
      <c r="BB195" s="196"/>
      <c r="BC195" s="196"/>
      <c r="BD195" s="196"/>
      <c r="BE195" s="196" t="e">
        <f t="shared" ref="BE195:BM195" si="124">+($F259/$F$5)</f>
        <v>#REF!</v>
      </c>
      <c r="BF195" s="196" t="e">
        <f t="shared" si="124"/>
        <v>#REF!</v>
      </c>
      <c r="BG195" s="196" t="e">
        <f t="shared" si="124"/>
        <v>#REF!</v>
      </c>
      <c r="BH195" s="196" t="e">
        <f t="shared" si="124"/>
        <v>#REF!</v>
      </c>
      <c r="BI195" s="196" t="e">
        <f t="shared" si="124"/>
        <v>#REF!</v>
      </c>
      <c r="BJ195" s="196" t="e">
        <f t="shared" si="124"/>
        <v>#REF!</v>
      </c>
      <c r="BK195" s="196" t="e">
        <f t="shared" si="124"/>
        <v>#REF!</v>
      </c>
      <c r="BL195" s="196" t="e">
        <f t="shared" si="124"/>
        <v>#REF!</v>
      </c>
      <c r="BM195" s="196" t="e">
        <f t="shared" si="124"/>
        <v>#REF!</v>
      </c>
      <c r="BN195" s="76"/>
      <c r="BO195" s="76"/>
      <c r="BP195" s="76"/>
      <c r="BQ195" s="76"/>
      <c r="BR195" s="76"/>
      <c r="BS195" s="76"/>
      <c r="BT195" s="76"/>
      <c r="BU195" s="76"/>
      <c r="BV195" s="76"/>
      <c r="BW195" s="76"/>
      <c r="BX195" s="76"/>
      <c r="BY195" s="76"/>
      <c r="BZ195" s="76"/>
      <c r="CA195" s="76"/>
      <c r="CB195" s="76"/>
      <c r="CC195" s="76"/>
      <c r="CD195" s="76"/>
      <c r="CE195" s="76"/>
      <c r="CF195" s="76"/>
      <c r="CG195" s="76"/>
    </row>
    <row r="196" spans="1:85" ht="15.75" customHeight="1" x14ac:dyDescent="0.3">
      <c r="A196" s="76"/>
      <c r="B196" s="76"/>
      <c r="C196" s="76"/>
      <c r="D196" s="76"/>
      <c r="E196" s="239">
        <f t="shared" ref="E196:E203" si="125">+E195+31</f>
        <v>45057</v>
      </c>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c r="AD196" s="196"/>
      <c r="AE196" s="196"/>
      <c r="AF196" s="196"/>
      <c r="AG196" s="196"/>
      <c r="AH196" s="196"/>
      <c r="AI196" s="196"/>
      <c r="AJ196" s="196"/>
      <c r="AK196" s="196"/>
      <c r="AL196" s="196"/>
      <c r="AM196" s="196"/>
      <c r="AN196" s="196"/>
      <c r="AO196" s="196"/>
      <c r="AP196" s="196"/>
      <c r="AQ196" s="196"/>
      <c r="AR196" s="196"/>
      <c r="AS196" s="196"/>
      <c r="AT196" s="196"/>
      <c r="AU196" s="196"/>
      <c r="AV196" s="196"/>
      <c r="AW196" s="196"/>
      <c r="AX196" s="196"/>
      <c r="AY196" s="196"/>
      <c r="AZ196" s="196"/>
      <c r="BA196" s="196"/>
      <c r="BB196" s="196"/>
      <c r="BC196" s="196"/>
      <c r="BD196" s="196"/>
      <c r="BE196" s="196"/>
      <c r="BF196" s="196" t="e">
        <f t="shared" ref="BF196:BM196" si="126">+($F260/$F$5)</f>
        <v>#REF!</v>
      </c>
      <c r="BG196" s="196" t="e">
        <f t="shared" si="126"/>
        <v>#REF!</v>
      </c>
      <c r="BH196" s="196" t="e">
        <f t="shared" si="126"/>
        <v>#REF!</v>
      </c>
      <c r="BI196" s="196" t="e">
        <f t="shared" si="126"/>
        <v>#REF!</v>
      </c>
      <c r="BJ196" s="196" t="e">
        <f t="shared" si="126"/>
        <v>#REF!</v>
      </c>
      <c r="BK196" s="196" t="e">
        <f t="shared" si="126"/>
        <v>#REF!</v>
      </c>
      <c r="BL196" s="196" t="e">
        <f t="shared" si="126"/>
        <v>#REF!</v>
      </c>
      <c r="BM196" s="196" t="e">
        <f t="shared" si="126"/>
        <v>#REF!</v>
      </c>
      <c r="BN196" s="76"/>
      <c r="BO196" s="76"/>
      <c r="BP196" s="76"/>
      <c r="BQ196" s="76"/>
      <c r="BR196" s="76"/>
      <c r="BS196" s="76"/>
      <c r="BT196" s="76"/>
      <c r="BU196" s="76"/>
      <c r="BV196" s="76"/>
      <c r="BW196" s="76"/>
      <c r="BX196" s="76"/>
      <c r="BY196" s="76"/>
      <c r="BZ196" s="76"/>
      <c r="CA196" s="76"/>
      <c r="CB196" s="76"/>
      <c r="CC196" s="76"/>
      <c r="CD196" s="76"/>
      <c r="CE196" s="76"/>
      <c r="CF196" s="76"/>
      <c r="CG196" s="76"/>
    </row>
    <row r="197" spans="1:85" ht="15.75" customHeight="1" x14ac:dyDescent="0.3">
      <c r="A197" s="76"/>
      <c r="B197" s="76"/>
      <c r="C197" s="76"/>
      <c r="D197" s="76"/>
      <c r="E197" s="239">
        <f t="shared" si="125"/>
        <v>45088</v>
      </c>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c r="AD197" s="196"/>
      <c r="AE197" s="196"/>
      <c r="AF197" s="196"/>
      <c r="AG197" s="196"/>
      <c r="AH197" s="196"/>
      <c r="AI197" s="196"/>
      <c r="AJ197" s="196"/>
      <c r="AK197" s="196"/>
      <c r="AL197" s="196"/>
      <c r="AM197" s="196"/>
      <c r="AN197" s="196"/>
      <c r="AO197" s="196"/>
      <c r="AP197" s="196"/>
      <c r="AQ197" s="196"/>
      <c r="AR197" s="196"/>
      <c r="AS197" s="196"/>
      <c r="AT197" s="196"/>
      <c r="AU197" s="196"/>
      <c r="AV197" s="196"/>
      <c r="AW197" s="196"/>
      <c r="AX197" s="196"/>
      <c r="AY197" s="196"/>
      <c r="AZ197" s="196"/>
      <c r="BA197" s="196"/>
      <c r="BB197" s="196"/>
      <c r="BC197" s="196"/>
      <c r="BD197" s="196"/>
      <c r="BE197" s="196"/>
      <c r="BF197" s="196"/>
      <c r="BG197" s="196" t="e">
        <f t="shared" ref="BG197:BM197" si="127">+($F261/$F$5)</f>
        <v>#REF!</v>
      </c>
      <c r="BH197" s="196" t="e">
        <f t="shared" si="127"/>
        <v>#REF!</v>
      </c>
      <c r="BI197" s="196" t="e">
        <f t="shared" si="127"/>
        <v>#REF!</v>
      </c>
      <c r="BJ197" s="196" t="e">
        <f t="shared" si="127"/>
        <v>#REF!</v>
      </c>
      <c r="BK197" s="196" t="e">
        <f t="shared" si="127"/>
        <v>#REF!</v>
      </c>
      <c r="BL197" s="196" t="e">
        <f t="shared" si="127"/>
        <v>#REF!</v>
      </c>
      <c r="BM197" s="196" t="e">
        <f t="shared" si="127"/>
        <v>#REF!</v>
      </c>
      <c r="BN197" s="76"/>
      <c r="BO197" s="76"/>
      <c r="BP197" s="76"/>
      <c r="BQ197" s="76"/>
      <c r="BR197" s="76"/>
      <c r="BS197" s="76"/>
      <c r="BT197" s="76"/>
      <c r="BU197" s="76"/>
      <c r="BV197" s="76"/>
      <c r="BW197" s="76"/>
      <c r="BX197" s="76"/>
      <c r="BY197" s="76"/>
      <c r="BZ197" s="76"/>
      <c r="CA197" s="76"/>
      <c r="CB197" s="76"/>
      <c r="CC197" s="76"/>
      <c r="CD197" s="76"/>
      <c r="CE197" s="76"/>
      <c r="CF197" s="76"/>
      <c r="CG197" s="76"/>
    </row>
    <row r="198" spans="1:85" ht="15.75" customHeight="1" x14ac:dyDescent="0.3">
      <c r="A198" s="76"/>
      <c r="B198" s="76"/>
      <c r="C198" s="76"/>
      <c r="D198" s="76"/>
      <c r="E198" s="239">
        <f t="shared" si="125"/>
        <v>45119</v>
      </c>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t="e">
        <f t="shared" ref="BH198:BM198" si="128">+($F262/$F$5)</f>
        <v>#REF!</v>
      </c>
      <c r="BI198" s="196" t="e">
        <f t="shared" si="128"/>
        <v>#REF!</v>
      </c>
      <c r="BJ198" s="196" t="e">
        <f t="shared" si="128"/>
        <v>#REF!</v>
      </c>
      <c r="BK198" s="196" t="e">
        <f t="shared" si="128"/>
        <v>#REF!</v>
      </c>
      <c r="BL198" s="196" t="e">
        <f t="shared" si="128"/>
        <v>#REF!</v>
      </c>
      <c r="BM198" s="196" t="e">
        <f t="shared" si="128"/>
        <v>#REF!</v>
      </c>
      <c r="BN198" s="76"/>
      <c r="BO198" s="76"/>
      <c r="BP198" s="76"/>
      <c r="BQ198" s="76"/>
      <c r="BR198" s="76"/>
      <c r="BS198" s="76"/>
      <c r="BT198" s="76"/>
      <c r="BU198" s="76"/>
      <c r="BV198" s="76"/>
      <c r="BW198" s="76"/>
      <c r="BX198" s="76"/>
      <c r="BY198" s="76"/>
      <c r="BZ198" s="76"/>
      <c r="CA198" s="76"/>
      <c r="CB198" s="76"/>
      <c r="CC198" s="76"/>
      <c r="CD198" s="76"/>
      <c r="CE198" s="76"/>
      <c r="CF198" s="76"/>
      <c r="CG198" s="76"/>
    </row>
    <row r="199" spans="1:85" ht="15.75" customHeight="1" x14ac:dyDescent="0.3">
      <c r="A199" s="76"/>
      <c r="B199" s="76"/>
      <c r="C199" s="76"/>
      <c r="D199" s="76"/>
      <c r="E199" s="239">
        <f t="shared" si="125"/>
        <v>45150</v>
      </c>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c r="AD199" s="196"/>
      <c r="AE199" s="196"/>
      <c r="AF199" s="196"/>
      <c r="AG199" s="196"/>
      <c r="AH199" s="196"/>
      <c r="AI199" s="196"/>
      <c r="AJ199" s="196"/>
      <c r="AK199" s="196"/>
      <c r="AL199" s="196"/>
      <c r="AM199" s="196"/>
      <c r="AN199" s="196"/>
      <c r="AO199" s="196"/>
      <c r="AP199" s="196"/>
      <c r="AQ199" s="196"/>
      <c r="AR199" s="196"/>
      <c r="AS199" s="196"/>
      <c r="AT199" s="196"/>
      <c r="AU199" s="196"/>
      <c r="AV199" s="196"/>
      <c r="AW199" s="196"/>
      <c r="AX199" s="196"/>
      <c r="AY199" s="196"/>
      <c r="AZ199" s="196"/>
      <c r="BA199" s="196"/>
      <c r="BB199" s="196"/>
      <c r="BC199" s="196"/>
      <c r="BD199" s="196"/>
      <c r="BE199" s="196"/>
      <c r="BF199" s="196"/>
      <c r="BG199" s="196"/>
      <c r="BH199" s="196"/>
      <c r="BI199" s="196" t="e">
        <f t="shared" ref="BI199:BM199" si="129">+($F263/$F$5)</f>
        <v>#REF!</v>
      </c>
      <c r="BJ199" s="196" t="e">
        <f t="shared" si="129"/>
        <v>#REF!</v>
      </c>
      <c r="BK199" s="196" t="e">
        <f t="shared" si="129"/>
        <v>#REF!</v>
      </c>
      <c r="BL199" s="196" t="e">
        <f t="shared" si="129"/>
        <v>#REF!</v>
      </c>
      <c r="BM199" s="196" t="e">
        <f t="shared" si="129"/>
        <v>#REF!</v>
      </c>
      <c r="BN199" s="76"/>
      <c r="BO199" s="76"/>
      <c r="BP199" s="76"/>
      <c r="BQ199" s="76"/>
      <c r="BR199" s="76"/>
      <c r="BS199" s="76"/>
      <c r="BT199" s="76"/>
      <c r="BU199" s="76"/>
      <c r="BV199" s="76"/>
      <c r="BW199" s="76"/>
      <c r="BX199" s="76"/>
      <c r="BY199" s="76"/>
      <c r="BZ199" s="76"/>
      <c r="CA199" s="76"/>
      <c r="CB199" s="76"/>
      <c r="CC199" s="76"/>
      <c r="CD199" s="76"/>
      <c r="CE199" s="76"/>
      <c r="CF199" s="76"/>
      <c r="CG199" s="76"/>
    </row>
    <row r="200" spans="1:85" ht="15.75" customHeight="1" x14ac:dyDescent="0.3">
      <c r="A200" s="76"/>
      <c r="B200" s="76"/>
      <c r="C200" s="76"/>
      <c r="D200" s="76"/>
      <c r="E200" s="239">
        <f t="shared" si="125"/>
        <v>45181</v>
      </c>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c r="AR200" s="196"/>
      <c r="AS200" s="196"/>
      <c r="AT200" s="196"/>
      <c r="AU200" s="196"/>
      <c r="AV200" s="196"/>
      <c r="AW200" s="196"/>
      <c r="AX200" s="196"/>
      <c r="AY200" s="196"/>
      <c r="AZ200" s="196"/>
      <c r="BA200" s="196"/>
      <c r="BB200" s="196"/>
      <c r="BC200" s="196"/>
      <c r="BD200" s="196"/>
      <c r="BE200" s="196"/>
      <c r="BF200" s="196"/>
      <c r="BG200" s="196"/>
      <c r="BH200" s="196"/>
      <c r="BI200" s="196"/>
      <c r="BJ200" s="196" t="e">
        <f t="shared" ref="BJ200:BM200" si="130">+($F264/$F$5)</f>
        <v>#REF!</v>
      </c>
      <c r="BK200" s="196" t="e">
        <f t="shared" si="130"/>
        <v>#REF!</v>
      </c>
      <c r="BL200" s="196" t="e">
        <f t="shared" si="130"/>
        <v>#REF!</v>
      </c>
      <c r="BM200" s="196" t="e">
        <f t="shared" si="130"/>
        <v>#REF!</v>
      </c>
      <c r="BN200" s="76"/>
      <c r="BO200" s="76"/>
      <c r="BP200" s="76"/>
      <c r="BQ200" s="76"/>
      <c r="BR200" s="76"/>
      <c r="BS200" s="76"/>
      <c r="BT200" s="76"/>
      <c r="BU200" s="76"/>
      <c r="BV200" s="76"/>
      <c r="BW200" s="76"/>
      <c r="BX200" s="76"/>
      <c r="BY200" s="76"/>
      <c r="BZ200" s="76"/>
      <c r="CA200" s="76"/>
      <c r="CB200" s="76"/>
      <c r="CC200" s="76"/>
      <c r="CD200" s="76"/>
      <c r="CE200" s="76"/>
      <c r="CF200" s="76"/>
      <c r="CG200" s="76"/>
    </row>
    <row r="201" spans="1:85" ht="15.75" customHeight="1" x14ac:dyDescent="0.3">
      <c r="A201" s="76"/>
      <c r="B201" s="76"/>
      <c r="C201" s="76"/>
      <c r="D201" s="76"/>
      <c r="E201" s="239">
        <f t="shared" si="125"/>
        <v>45212</v>
      </c>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t="e">
        <f t="shared" ref="BK201:BM201" si="131">+($F265/$F$5)</f>
        <v>#REF!</v>
      </c>
      <c r="BL201" s="196" t="e">
        <f t="shared" si="131"/>
        <v>#REF!</v>
      </c>
      <c r="BM201" s="196" t="e">
        <f t="shared" si="131"/>
        <v>#REF!</v>
      </c>
      <c r="BN201" s="76"/>
      <c r="BO201" s="76"/>
      <c r="BP201" s="76"/>
      <c r="BQ201" s="76"/>
      <c r="BR201" s="76"/>
      <c r="BS201" s="76"/>
      <c r="BT201" s="76"/>
      <c r="BU201" s="76"/>
      <c r="BV201" s="76"/>
      <c r="BW201" s="76"/>
      <c r="BX201" s="76"/>
      <c r="BY201" s="76"/>
      <c r="BZ201" s="76"/>
      <c r="CA201" s="76"/>
      <c r="CB201" s="76"/>
      <c r="CC201" s="76"/>
      <c r="CD201" s="76"/>
      <c r="CE201" s="76"/>
      <c r="CF201" s="76"/>
      <c r="CG201" s="76"/>
    </row>
    <row r="202" spans="1:85" ht="15.75" customHeight="1" x14ac:dyDescent="0.3">
      <c r="A202" s="76"/>
      <c r="B202" s="76"/>
      <c r="C202" s="76"/>
      <c r="D202" s="76"/>
      <c r="E202" s="239">
        <f t="shared" si="125"/>
        <v>45243</v>
      </c>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t="e">
        <f t="shared" ref="BL202:BM202" si="132">+($F266/$F$5)</f>
        <v>#REF!</v>
      </c>
      <c r="BM202" s="196" t="e">
        <f t="shared" si="132"/>
        <v>#REF!</v>
      </c>
      <c r="BN202" s="76"/>
      <c r="BO202" s="76"/>
      <c r="BP202" s="76"/>
      <c r="BQ202" s="76"/>
      <c r="BR202" s="76"/>
      <c r="BS202" s="76"/>
      <c r="BT202" s="76"/>
      <c r="BU202" s="76"/>
      <c r="BV202" s="76"/>
      <c r="BW202" s="76"/>
      <c r="BX202" s="76"/>
      <c r="BY202" s="76"/>
      <c r="BZ202" s="76"/>
      <c r="CA202" s="76"/>
      <c r="CB202" s="76"/>
      <c r="CC202" s="76"/>
      <c r="CD202" s="76"/>
      <c r="CE202" s="76"/>
      <c r="CF202" s="76"/>
      <c r="CG202" s="76"/>
    </row>
    <row r="203" spans="1:85" ht="15.75" customHeight="1" x14ac:dyDescent="0.3">
      <c r="A203" s="76"/>
      <c r="B203" s="76"/>
      <c r="C203" s="76"/>
      <c r="D203" s="76"/>
      <c r="E203" s="239">
        <f t="shared" si="125"/>
        <v>45274</v>
      </c>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6"/>
      <c r="BC203" s="196"/>
      <c r="BD203" s="196"/>
      <c r="BE203" s="196"/>
      <c r="BF203" s="196"/>
      <c r="BG203" s="196"/>
      <c r="BH203" s="196"/>
      <c r="BI203" s="196"/>
      <c r="BJ203" s="196"/>
      <c r="BK203" s="196"/>
      <c r="BL203" s="196"/>
      <c r="BM203" s="196" t="e">
        <f>+($F267/$F$5)</f>
        <v>#REF!</v>
      </c>
      <c r="BN203" s="76"/>
      <c r="BO203" s="76"/>
      <c r="BP203" s="76"/>
      <c r="BQ203" s="76"/>
      <c r="BR203" s="76"/>
      <c r="BS203" s="76"/>
      <c r="BT203" s="76"/>
      <c r="BU203" s="76"/>
      <c r="BV203" s="76"/>
      <c r="BW203" s="76"/>
      <c r="BX203" s="76"/>
      <c r="BY203" s="76"/>
      <c r="BZ203" s="76"/>
      <c r="CA203" s="76"/>
      <c r="CB203" s="76"/>
      <c r="CC203" s="76"/>
      <c r="CD203" s="76"/>
      <c r="CE203" s="76"/>
      <c r="CF203" s="76"/>
      <c r="CG203" s="76"/>
    </row>
    <row r="204" spans="1:85" ht="15.75" customHeight="1" x14ac:dyDescent="0.3">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19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76"/>
      <c r="CD204" s="76"/>
      <c r="CE204" s="76"/>
      <c r="CF204" s="76"/>
      <c r="CG204" s="76"/>
    </row>
    <row r="205" spans="1:85" ht="15.75" customHeight="1" x14ac:dyDescent="0.3">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76"/>
      <c r="CD205" s="76"/>
      <c r="CE205" s="76"/>
      <c r="CF205" s="76"/>
      <c r="CG205" s="76"/>
    </row>
    <row r="206" spans="1:85" ht="15.75" customHeight="1" x14ac:dyDescent="0.3">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row>
    <row r="207" spans="1:85" ht="15.75" customHeight="1" x14ac:dyDescent="0.3">
      <c r="A207" s="76"/>
      <c r="B207" s="76"/>
      <c r="C207" s="76"/>
      <c r="D207" s="76"/>
      <c r="E207" s="245" t="s">
        <v>156</v>
      </c>
      <c r="F207" s="239">
        <v>43466</v>
      </c>
      <c r="G207" s="239">
        <f t="shared" ref="G207:BD207" si="133">+F207+31</f>
        <v>43497</v>
      </c>
      <c r="H207" s="239">
        <f t="shared" si="133"/>
        <v>43528</v>
      </c>
      <c r="I207" s="239">
        <f t="shared" si="133"/>
        <v>43559</v>
      </c>
      <c r="J207" s="239">
        <f t="shared" si="133"/>
        <v>43590</v>
      </c>
      <c r="K207" s="239">
        <f t="shared" si="133"/>
        <v>43621</v>
      </c>
      <c r="L207" s="239">
        <f t="shared" si="133"/>
        <v>43652</v>
      </c>
      <c r="M207" s="239">
        <f t="shared" si="133"/>
        <v>43683</v>
      </c>
      <c r="N207" s="239">
        <f t="shared" si="133"/>
        <v>43714</v>
      </c>
      <c r="O207" s="239">
        <f t="shared" si="133"/>
        <v>43745</v>
      </c>
      <c r="P207" s="239">
        <f t="shared" si="133"/>
        <v>43776</v>
      </c>
      <c r="Q207" s="239">
        <f t="shared" si="133"/>
        <v>43807</v>
      </c>
      <c r="R207" s="239">
        <f t="shared" si="133"/>
        <v>43838</v>
      </c>
      <c r="S207" s="239">
        <f t="shared" si="133"/>
        <v>43869</v>
      </c>
      <c r="T207" s="239">
        <f t="shared" si="133"/>
        <v>43900</v>
      </c>
      <c r="U207" s="239">
        <f t="shared" si="133"/>
        <v>43931</v>
      </c>
      <c r="V207" s="239">
        <f t="shared" si="133"/>
        <v>43962</v>
      </c>
      <c r="W207" s="239">
        <f t="shared" si="133"/>
        <v>43993</v>
      </c>
      <c r="X207" s="239">
        <f t="shared" si="133"/>
        <v>44024</v>
      </c>
      <c r="Y207" s="239">
        <f t="shared" si="133"/>
        <v>44055</v>
      </c>
      <c r="Z207" s="239">
        <f t="shared" si="133"/>
        <v>44086</v>
      </c>
      <c r="AA207" s="239">
        <f t="shared" si="133"/>
        <v>44117</v>
      </c>
      <c r="AB207" s="239">
        <f t="shared" si="133"/>
        <v>44148</v>
      </c>
      <c r="AC207" s="239">
        <f t="shared" si="133"/>
        <v>44179</v>
      </c>
      <c r="AD207" s="239">
        <f t="shared" si="133"/>
        <v>44210</v>
      </c>
      <c r="AE207" s="239">
        <f t="shared" si="133"/>
        <v>44241</v>
      </c>
      <c r="AF207" s="239">
        <f t="shared" si="133"/>
        <v>44272</v>
      </c>
      <c r="AG207" s="239">
        <f t="shared" si="133"/>
        <v>44303</v>
      </c>
      <c r="AH207" s="239">
        <f t="shared" si="133"/>
        <v>44334</v>
      </c>
      <c r="AI207" s="239">
        <f t="shared" si="133"/>
        <v>44365</v>
      </c>
      <c r="AJ207" s="239">
        <f t="shared" si="133"/>
        <v>44396</v>
      </c>
      <c r="AK207" s="239">
        <f t="shared" si="133"/>
        <v>44427</v>
      </c>
      <c r="AL207" s="239">
        <f t="shared" si="133"/>
        <v>44458</v>
      </c>
      <c r="AM207" s="239">
        <f t="shared" si="133"/>
        <v>44489</v>
      </c>
      <c r="AN207" s="239">
        <f t="shared" si="133"/>
        <v>44520</v>
      </c>
      <c r="AO207" s="239">
        <f t="shared" si="133"/>
        <v>44551</v>
      </c>
      <c r="AP207" s="239">
        <f t="shared" si="133"/>
        <v>44582</v>
      </c>
      <c r="AQ207" s="239">
        <f t="shared" si="133"/>
        <v>44613</v>
      </c>
      <c r="AR207" s="239">
        <f t="shared" si="133"/>
        <v>44644</v>
      </c>
      <c r="AS207" s="239">
        <f t="shared" si="133"/>
        <v>44675</v>
      </c>
      <c r="AT207" s="239">
        <f t="shared" si="133"/>
        <v>44706</v>
      </c>
      <c r="AU207" s="239">
        <f t="shared" si="133"/>
        <v>44737</v>
      </c>
      <c r="AV207" s="239">
        <f t="shared" si="133"/>
        <v>44768</v>
      </c>
      <c r="AW207" s="239">
        <f t="shared" si="133"/>
        <v>44799</v>
      </c>
      <c r="AX207" s="239">
        <f t="shared" si="133"/>
        <v>44830</v>
      </c>
      <c r="AY207" s="239">
        <f t="shared" si="133"/>
        <v>44861</v>
      </c>
      <c r="AZ207" s="239">
        <f t="shared" si="133"/>
        <v>44892</v>
      </c>
      <c r="BA207" s="239">
        <f t="shared" si="133"/>
        <v>44923</v>
      </c>
      <c r="BB207" s="239">
        <f t="shared" si="133"/>
        <v>44954</v>
      </c>
      <c r="BC207" s="239">
        <f t="shared" si="133"/>
        <v>44985</v>
      </c>
      <c r="BD207" s="239">
        <f t="shared" si="133"/>
        <v>45016</v>
      </c>
      <c r="BE207" s="239">
        <f>+BD207+10</f>
        <v>45026</v>
      </c>
      <c r="BF207" s="239">
        <f t="shared" ref="BF207:BM207" si="134">+BE207+31</f>
        <v>45057</v>
      </c>
      <c r="BG207" s="239">
        <f t="shared" si="134"/>
        <v>45088</v>
      </c>
      <c r="BH207" s="239">
        <f t="shared" si="134"/>
        <v>45119</v>
      </c>
      <c r="BI207" s="239">
        <f t="shared" si="134"/>
        <v>45150</v>
      </c>
      <c r="BJ207" s="239">
        <f t="shared" si="134"/>
        <v>45181</v>
      </c>
      <c r="BK207" s="239">
        <f t="shared" si="134"/>
        <v>45212</v>
      </c>
      <c r="BL207" s="239">
        <f t="shared" si="134"/>
        <v>45243</v>
      </c>
      <c r="BM207" s="239">
        <f t="shared" si="134"/>
        <v>45274</v>
      </c>
      <c r="BN207" s="76"/>
      <c r="BO207" s="76"/>
      <c r="BP207" s="76"/>
      <c r="BQ207" s="76"/>
      <c r="BR207" s="76"/>
      <c r="BS207" s="76"/>
      <c r="BT207" s="76"/>
      <c r="BU207" s="76"/>
      <c r="BV207" s="76"/>
      <c r="BW207" s="76"/>
      <c r="BX207" s="76"/>
      <c r="BY207" s="76"/>
      <c r="BZ207" s="76"/>
      <c r="CA207" s="76"/>
      <c r="CB207" s="76"/>
      <c r="CC207" s="76"/>
      <c r="CD207" s="76"/>
      <c r="CE207" s="76"/>
      <c r="CF207" s="76"/>
      <c r="CG207" s="76"/>
    </row>
    <row r="208" spans="1:85" ht="15.75" customHeight="1" x14ac:dyDescent="0.3">
      <c r="A208" s="79"/>
      <c r="B208" s="79"/>
      <c r="C208" s="79"/>
      <c r="D208" s="246"/>
      <c r="E208" s="239">
        <v>43466</v>
      </c>
      <c r="F208" s="246" t="e">
        <f>+'Working Capital (WC)'!D25</f>
        <v>#REF!</v>
      </c>
      <c r="G208" s="246" t="e">
        <f>+'Working Capital (WC)'!E25</f>
        <v>#REF!</v>
      </c>
      <c r="H208" s="246" t="e">
        <f>+'Working Capital (WC)'!F25</f>
        <v>#REF!</v>
      </c>
      <c r="I208" s="246" t="e">
        <f>+'Working Capital (WC)'!G25</f>
        <v>#REF!</v>
      </c>
      <c r="J208" s="246" t="e">
        <f>+'Working Capital (WC)'!H25</f>
        <v>#REF!</v>
      </c>
      <c r="K208" s="246" t="e">
        <f>+'Working Capital (WC)'!I25</f>
        <v>#REF!</v>
      </c>
      <c r="L208" s="246" t="e">
        <f>+'Working Capital (WC)'!J25</f>
        <v>#REF!</v>
      </c>
      <c r="M208" s="246" t="e">
        <f>+'Working Capital (WC)'!K25</f>
        <v>#REF!</v>
      </c>
      <c r="N208" s="246" t="e">
        <f>+'Working Capital (WC)'!L25</f>
        <v>#REF!</v>
      </c>
      <c r="O208" s="246" t="e">
        <f>+'Working Capital (WC)'!M25</f>
        <v>#REF!</v>
      </c>
      <c r="P208" s="246" t="e">
        <f>+'Working Capital (WC)'!N25</f>
        <v>#REF!</v>
      </c>
      <c r="Q208" s="246" t="e">
        <f>+'Working Capital (WC)'!O25</f>
        <v>#REF!</v>
      </c>
      <c r="R208" s="246" t="e">
        <f>+'Working Capital (WC)'!P25</f>
        <v>#REF!</v>
      </c>
      <c r="S208" s="246" t="e">
        <f>+'Working Capital (WC)'!Q25</f>
        <v>#REF!</v>
      </c>
      <c r="T208" s="246" t="e">
        <f>+'Working Capital (WC)'!R25</f>
        <v>#REF!</v>
      </c>
      <c r="U208" s="246" t="e">
        <f>+'Working Capital (WC)'!S25</f>
        <v>#REF!</v>
      </c>
      <c r="V208" s="246" t="e">
        <f>+'Working Capital (WC)'!T25</f>
        <v>#REF!</v>
      </c>
      <c r="W208" s="246" t="e">
        <f>+'Working Capital (WC)'!U25</f>
        <v>#REF!</v>
      </c>
      <c r="X208" s="246" t="e">
        <f>+'Working Capital (WC)'!V25</f>
        <v>#REF!</v>
      </c>
      <c r="Y208" s="246" t="e">
        <f>+'Working Capital (WC)'!W25</f>
        <v>#REF!</v>
      </c>
      <c r="Z208" s="246" t="e">
        <f>+'Working Capital (WC)'!X25</f>
        <v>#REF!</v>
      </c>
      <c r="AA208" s="246" t="e">
        <f>+'Working Capital (WC)'!Y25</f>
        <v>#REF!</v>
      </c>
      <c r="AB208" s="246" t="e">
        <f>+'Working Capital (WC)'!Z25</f>
        <v>#REF!</v>
      </c>
      <c r="AC208" s="246" t="e">
        <f>+'Working Capital (WC)'!AA25</f>
        <v>#REF!</v>
      </c>
      <c r="AD208" s="246" t="e">
        <f>+'Working Capital (WC)'!AB25</f>
        <v>#REF!</v>
      </c>
      <c r="AE208" s="246" t="e">
        <f>+'Working Capital (WC)'!AC25</f>
        <v>#REF!</v>
      </c>
      <c r="AF208" s="246" t="e">
        <f>+'Working Capital (WC)'!AD25</f>
        <v>#REF!</v>
      </c>
      <c r="AG208" s="246" t="e">
        <f>+'Working Capital (WC)'!AE25</f>
        <v>#REF!</v>
      </c>
      <c r="AH208" s="246" t="e">
        <f>+'Working Capital (WC)'!AF25</f>
        <v>#REF!</v>
      </c>
      <c r="AI208" s="246" t="e">
        <f>+'Working Capital (WC)'!AG25</f>
        <v>#REF!</v>
      </c>
      <c r="AJ208" s="246" t="e">
        <f>+'Working Capital (WC)'!AH25</f>
        <v>#REF!</v>
      </c>
      <c r="AK208" s="246" t="e">
        <f>+'Working Capital (WC)'!AI25</f>
        <v>#REF!</v>
      </c>
      <c r="AL208" s="246" t="e">
        <f>+'Working Capital (WC)'!AJ25</f>
        <v>#REF!</v>
      </c>
      <c r="AM208" s="246" t="e">
        <f>+'Working Capital (WC)'!AK25</f>
        <v>#REF!</v>
      </c>
      <c r="AN208" s="246" t="e">
        <f>+'Working Capital (WC)'!AL25</f>
        <v>#REF!</v>
      </c>
      <c r="AO208" s="246" t="e">
        <f>+'Working Capital (WC)'!AM25</f>
        <v>#REF!</v>
      </c>
      <c r="AP208" s="246" t="e">
        <f>+'Working Capital (WC)'!AN25</f>
        <v>#REF!</v>
      </c>
      <c r="AQ208" s="246" t="e">
        <f>+'Working Capital (WC)'!AO25</f>
        <v>#REF!</v>
      </c>
      <c r="AR208" s="246" t="e">
        <f>+'Working Capital (WC)'!AP25</f>
        <v>#REF!</v>
      </c>
      <c r="AS208" s="246" t="e">
        <f>+'Working Capital (WC)'!AQ25</f>
        <v>#REF!</v>
      </c>
      <c r="AT208" s="246" t="e">
        <f>+'Working Capital (WC)'!AR25</f>
        <v>#REF!</v>
      </c>
      <c r="AU208" s="246" t="e">
        <f>+'Working Capital (WC)'!AS25</f>
        <v>#REF!</v>
      </c>
      <c r="AV208" s="246" t="e">
        <f>+'Working Capital (WC)'!AT25</f>
        <v>#REF!</v>
      </c>
      <c r="AW208" s="246" t="e">
        <f>+'Working Capital (WC)'!AU25</f>
        <v>#REF!</v>
      </c>
      <c r="AX208" s="246" t="e">
        <f>+'Working Capital (WC)'!AV25</f>
        <v>#REF!</v>
      </c>
      <c r="AY208" s="246" t="e">
        <f>+'Working Capital (WC)'!AW25</f>
        <v>#REF!</v>
      </c>
      <c r="AZ208" s="246" t="e">
        <f>+'Working Capital (WC)'!AX25</f>
        <v>#REF!</v>
      </c>
      <c r="BA208" s="246" t="e">
        <f>+'Working Capital (WC)'!AY25</f>
        <v>#REF!</v>
      </c>
      <c r="BB208" s="246" t="e">
        <f>+'Working Capital (WC)'!AZ25</f>
        <v>#REF!</v>
      </c>
      <c r="BC208" s="246" t="e">
        <f>+'Working Capital (WC)'!BA25</f>
        <v>#REF!</v>
      </c>
      <c r="BD208" s="246" t="e">
        <f>+'Working Capital (WC)'!BB25</f>
        <v>#REF!</v>
      </c>
      <c r="BE208" s="246" t="e">
        <f>+'Working Capital (WC)'!BC25</f>
        <v>#REF!</v>
      </c>
      <c r="BF208" s="246" t="e">
        <f>+'Working Capital (WC)'!BD25</f>
        <v>#REF!</v>
      </c>
      <c r="BG208" s="246" t="e">
        <f>+'Working Capital (WC)'!BE25</f>
        <v>#REF!</v>
      </c>
      <c r="BH208" s="246" t="e">
        <f>+'Working Capital (WC)'!BF25</f>
        <v>#REF!</v>
      </c>
      <c r="BI208" s="246" t="e">
        <f>+'Working Capital (WC)'!BG25</f>
        <v>#REF!</v>
      </c>
      <c r="BJ208" s="246" t="e">
        <f>+'Working Capital (WC)'!BH25</f>
        <v>#REF!</v>
      </c>
      <c r="BK208" s="246" t="e">
        <f>+'Working Capital (WC)'!BI25</f>
        <v>#REF!</v>
      </c>
      <c r="BL208" s="246" t="e">
        <f>+'Working Capital (WC)'!BJ25</f>
        <v>#REF!</v>
      </c>
      <c r="BM208" s="246" t="e">
        <f>+'Working Capital (WC)'!BK25</f>
        <v>#REF!</v>
      </c>
      <c r="BN208" s="79"/>
      <c r="BO208" s="79"/>
      <c r="BP208" s="79"/>
      <c r="BQ208" s="79"/>
      <c r="BR208" s="79"/>
      <c r="BS208" s="79"/>
      <c r="BT208" s="79"/>
      <c r="BU208" s="79"/>
      <c r="BV208" s="79"/>
      <c r="BW208" s="79"/>
      <c r="BX208" s="79"/>
      <c r="BY208" s="79"/>
      <c r="BZ208" s="79"/>
      <c r="CA208" s="79"/>
      <c r="CB208" s="79"/>
      <c r="CC208" s="79"/>
      <c r="CD208" s="79"/>
      <c r="CE208" s="79"/>
      <c r="CF208" s="79"/>
      <c r="CG208" s="79"/>
    </row>
    <row r="209" spans="1:85" ht="15.75" customHeight="1" x14ac:dyDescent="0.3">
      <c r="A209" s="76"/>
      <c r="B209" s="76"/>
      <c r="C209" s="76"/>
      <c r="D209" s="76"/>
      <c r="E209" s="239">
        <f t="shared" ref="E209:E258" si="135">+E208+31</f>
        <v>43497</v>
      </c>
      <c r="F209" s="246" t="e">
        <f>+G208</f>
        <v>#REF!</v>
      </c>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row>
    <row r="210" spans="1:85" ht="15.75" customHeight="1" x14ac:dyDescent="0.3">
      <c r="A210" s="76"/>
      <c r="B210" s="76"/>
      <c r="C210" s="76"/>
      <c r="D210" s="76"/>
      <c r="E210" s="239">
        <f t="shared" si="135"/>
        <v>43528</v>
      </c>
      <c r="F210" s="246" t="e">
        <f>+H208</f>
        <v>#REF!</v>
      </c>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s="76"/>
      <c r="CD210" s="76"/>
      <c r="CE210" s="76"/>
      <c r="CF210" s="76"/>
      <c r="CG210" s="76"/>
    </row>
    <row r="211" spans="1:85" ht="15.75" customHeight="1" x14ac:dyDescent="0.3">
      <c r="A211" s="76"/>
      <c r="B211" s="76"/>
      <c r="C211" s="76"/>
      <c r="D211" s="76"/>
      <c r="E211" s="239">
        <f t="shared" si="135"/>
        <v>43559</v>
      </c>
      <c r="F211" s="246" t="e">
        <f>+I208</f>
        <v>#REF!</v>
      </c>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s="76"/>
      <c r="CD211" s="76"/>
      <c r="CE211" s="76"/>
      <c r="CF211" s="76"/>
      <c r="CG211" s="76"/>
    </row>
    <row r="212" spans="1:85" ht="15.75" customHeight="1" x14ac:dyDescent="0.3">
      <c r="A212" s="76"/>
      <c r="B212" s="76"/>
      <c r="C212" s="76"/>
      <c r="D212" s="76"/>
      <c r="E212" s="239">
        <f t="shared" si="135"/>
        <v>43590</v>
      </c>
      <c r="F212" s="246" t="e">
        <f>+J208</f>
        <v>#REF!</v>
      </c>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s="76"/>
      <c r="CD212" s="76"/>
      <c r="CE212" s="76"/>
      <c r="CF212" s="76"/>
      <c r="CG212" s="76"/>
    </row>
    <row r="213" spans="1:85" ht="15.75" customHeight="1" x14ac:dyDescent="0.3">
      <c r="A213" s="76"/>
      <c r="B213" s="76"/>
      <c r="C213" s="76"/>
      <c r="D213" s="76"/>
      <c r="E213" s="239">
        <f t="shared" si="135"/>
        <v>43621</v>
      </c>
      <c r="F213" s="246" t="e">
        <f>+K208</f>
        <v>#REF!</v>
      </c>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6"/>
    </row>
    <row r="214" spans="1:85" ht="15.75" customHeight="1" x14ac:dyDescent="0.3">
      <c r="A214" s="76"/>
      <c r="B214" s="76"/>
      <c r="C214" s="76"/>
      <c r="D214" s="76"/>
      <c r="E214" s="239">
        <f t="shared" si="135"/>
        <v>43652</v>
      </c>
      <c r="F214" s="246" t="e">
        <f>+L208</f>
        <v>#REF!</v>
      </c>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s="76"/>
      <c r="CD214" s="76"/>
      <c r="CE214" s="76"/>
      <c r="CF214" s="76"/>
      <c r="CG214" s="76"/>
    </row>
    <row r="215" spans="1:85" ht="15.75" customHeight="1" x14ac:dyDescent="0.3">
      <c r="A215" s="76"/>
      <c r="B215" s="76"/>
      <c r="C215" s="76"/>
      <c r="D215" s="76"/>
      <c r="E215" s="239">
        <f t="shared" si="135"/>
        <v>43683</v>
      </c>
      <c r="F215" s="246" t="e">
        <f>+M208</f>
        <v>#REF!</v>
      </c>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row>
    <row r="216" spans="1:85" ht="15.75" customHeight="1" x14ac:dyDescent="0.3">
      <c r="A216" s="76"/>
      <c r="B216" s="76"/>
      <c r="C216" s="76"/>
      <c r="D216" s="76"/>
      <c r="E216" s="239">
        <f t="shared" si="135"/>
        <v>43714</v>
      </c>
      <c r="F216" s="246" t="e">
        <f>+N208</f>
        <v>#REF!</v>
      </c>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c r="CD216" s="76"/>
      <c r="CE216" s="76"/>
      <c r="CF216" s="76"/>
      <c r="CG216" s="76"/>
    </row>
    <row r="217" spans="1:85" ht="15.75" customHeight="1" x14ac:dyDescent="0.3">
      <c r="A217" s="76"/>
      <c r="B217" s="76"/>
      <c r="C217" s="76"/>
      <c r="D217" s="76"/>
      <c r="E217" s="239">
        <f t="shared" si="135"/>
        <v>43745</v>
      </c>
      <c r="F217" s="246" t="e">
        <f>+O208</f>
        <v>#REF!</v>
      </c>
      <c r="G217" s="76"/>
      <c r="H217" s="76"/>
      <c r="I217" s="76"/>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c r="CD217" s="76"/>
      <c r="CE217" s="76"/>
      <c r="CF217" s="76"/>
      <c r="CG217" s="76"/>
    </row>
    <row r="218" spans="1:85" ht="15.75" customHeight="1" x14ac:dyDescent="0.3">
      <c r="A218" s="76"/>
      <c r="B218" s="76"/>
      <c r="C218" s="76"/>
      <c r="D218" s="76"/>
      <c r="E218" s="239">
        <f t="shared" si="135"/>
        <v>43776</v>
      </c>
      <c r="F218" s="246" t="e">
        <f>+P208</f>
        <v>#REF!</v>
      </c>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row>
    <row r="219" spans="1:85" ht="15.75" customHeight="1" x14ac:dyDescent="0.3">
      <c r="A219" s="76"/>
      <c r="B219" s="76"/>
      <c r="C219" s="76"/>
      <c r="D219" s="76"/>
      <c r="E219" s="239">
        <f t="shared" si="135"/>
        <v>43807</v>
      </c>
      <c r="F219" s="246" t="e">
        <f>+Q208</f>
        <v>#REF!</v>
      </c>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row>
    <row r="220" spans="1:85" ht="15.75" customHeight="1" x14ac:dyDescent="0.3">
      <c r="A220" s="76"/>
      <c r="B220" s="76"/>
      <c r="C220" s="76"/>
      <c r="D220" s="76"/>
      <c r="E220" s="239">
        <f t="shared" si="135"/>
        <v>43838</v>
      </c>
      <c r="F220" s="246" t="e">
        <f>+R208</f>
        <v>#REF!</v>
      </c>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s="76"/>
      <c r="CD220" s="76"/>
      <c r="CE220" s="76"/>
      <c r="CF220" s="76"/>
      <c r="CG220" s="76"/>
    </row>
    <row r="221" spans="1:85" ht="15.75" customHeight="1" x14ac:dyDescent="0.3">
      <c r="A221" s="76"/>
      <c r="B221" s="76"/>
      <c r="C221" s="76"/>
      <c r="D221" s="76"/>
      <c r="E221" s="239">
        <f t="shared" si="135"/>
        <v>43869</v>
      </c>
      <c r="F221" s="246" t="e">
        <f>+S208</f>
        <v>#REF!</v>
      </c>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s="76"/>
      <c r="CD221" s="76"/>
      <c r="CE221" s="76"/>
      <c r="CF221" s="76"/>
      <c r="CG221" s="76"/>
    </row>
    <row r="222" spans="1:85" ht="15.75" customHeight="1" x14ac:dyDescent="0.3">
      <c r="A222" s="76"/>
      <c r="B222" s="76"/>
      <c r="C222" s="76"/>
      <c r="D222" s="76"/>
      <c r="E222" s="239">
        <f t="shared" si="135"/>
        <v>43900</v>
      </c>
      <c r="F222" s="246" t="e">
        <f>+T208</f>
        <v>#REF!</v>
      </c>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row>
    <row r="223" spans="1:85" ht="15.75" customHeight="1" x14ac:dyDescent="0.3">
      <c r="A223" s="76"/>
      <c r="B223" s="76"/>
      <c r="C223" s="76"/>
      <c r="D223" s="76"/>
      <c r="E223" s="239">
        <f t="shared" si="135"/>
        <v>43931</v>
      </c>
      <c r="F223" s="246" t="e">
        <f>+U208</f>
        <v>#REF!</v>
      </c>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c r="CD223" s="76"/>
      <c r="CE223" s="76"/>
      <c r="CF223" s="76"/>
      <c r="CG223" s="76"/>
    </row>
    <row r="224" spans="1:85" ht="15.75" customHeight="1" x14ac:dyDescent="0.3">
      <c r="A224" s="76"/>
      <c r="B224" s="76"/>
      <c r="C224" s="76"/>
      <c r="D224" s="76"/>
      <c r="E224" s="239">
        <f t="shared" si="135"/>
        <v>43962</v>
      </c>
      <c r="F224" s="246" t="e">
        <f>+V208</f>
        <v>#REF!</v>
      </c>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s="76"/>
      <c r="CD224" s="76"/>
      <c r="CE224" s="76"/>
      <c r="CF224" s="76"/>
      <c r="CG224" s="76"/>
    </row>
    <row r="225" spans="1:85" ht="15.75" customHeight="1" x14ac:dyDescent="0.3">
      <c r="A225" s="76"/>
      <c r="B225" s="76"/>
      <c r="C225" s="76"/>
      <c r="D225" s="76"/>
      <c r="E225" s="239">
        <f t="shared" si="135"/>
        <v>43993</v>
      </c>
      <c r="F225" s="246" t="e">
        <f>+W208</f>
        <v>#REF!</v>
      </c>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s="76"/>
      <c r="CD225" s="76"/>
      <c r="CE225" s="76"/>
      <c r="CF225" s="76"/>
      <c r="CG225" s="76"/>
    </row>
    <row r="226" spans="1:85" ht="15.75" customHeight="1" x14ac:dyDescent="0.3">
      <c r="A226" s="76"/>
      <c r="B226" s="76"/>
      <c r="C226" s="76"/>
      <c r="D226" s="76"/>
      <c r="E226" s="239">
        <f t="shared" si="135"/>
        <v>44024</v>
      </c>
      <c r="F226" s="246" t="e">
        <f>+X208</f>
        <v>#REF!</v>
      </c>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c r="CD226" s="76"/>
      <c r="CE226" s="76"/>
      <c r="CF226" s="76"/>
      <c r="CG226" s="76"/>
    </row>
    <row r="227" spans="1:85" ht="15.75" customHeight="1" x14ac:dyDescent="0.3">
      <c r="A227" s="76"/>
      <c r="B227" s="76"/>
      <c r="C227" s="76"/>
      <c r="D227" s="76"/>
      <c r="E227" s="239">
        <f t="shared" si="135"/>
        <v>44055</v>
      </c>
      <c r="F227" s="246" t="e">
        <f>+Y208</f>
        <v>#REF!</v>
      </c>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c r="CD227" s="76"/>
      <c r="CE227" s="76"/>
      <c r="CF227" s="76"/>
      <c r="CG227" s="76"/>
    </row>
    <row r="228" spans="1:85" ht="15.75" customHeight="1" x14ac:dyDescent="0.3">
      <c r="A228" s="76"/>
      <c r="B228" s="76"/>
      <c r="C228" s="76"/>
      <c r="D228" s="76"/>
      <c r="E228" s="239">
        <f t="shared" si="135"/>
        <v>44086</v>
      </c>
      <c r="F228" s="246" t="e">
        <f>+Z208</f>
        <v>#REF!</v>
      </c>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c r="CD228" s="76"/>
      <c r="CE228" s="76"/>
      <c r="CF228" s="76"/>
      <c r="CG228" s="76"/>
    </row>
    <row r="229" spans="1:85" ht="15.75" customHeight="1" x14ac:dyDescent="0.3">
      <c r="A229" s="76"/>
      <c r="B229" s="76"/>
      <c r="C229" s="76"/>
      <c r="D229" s="76"/>
      <c r="E229" s="239">
        <f t="shared" si="135"/>
        <v>44117</v>
      </c>
      <c r="F229" s="246" t="e">
        <f>+AA208</f>
        <v>#REF!</v>
      </c>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c r="CD229" s="76"/>
      <c r="CE229" s="76"/>
      <c r="CF229" s="76"/>
      <c r="CG229" s="76"/>
    </row>
    <row r="230" spans="1:85" ht="15.75" customHeight="1" x14ac:dyDescent="0.3">
      <c r="A230" s="76"/>
      <c r="B230" s="76"/>
      <c r="C230" s="76"/>
      <c r="D230" s="76"/>
      <c r="E230" s="239">
        <f t="shared" si="135"/>
        <v>44148</v>
      </c>
      <c r="F230" s="246" t="e">
        <f>+AB208</f>
        <v>#REF!</v>
      </c>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row>
    <row r="231" spans="1:85" ht="15.75" customHeight="1" x14ac:dyDescent="0.3">
      <c r="A231" s="76"/>
      <c r="B231" s="76"/>
      <c r="C231" s="76"/>
      <c r="D231" s="76"/>
      <c r="E231" s="239">
        <f t="shared" si="135"/>
        <v>44179</v>
      </c>
      <c r="F231" s="246" t="e">
        <f>+AC208</f>
        <v>#REF!</v>
      </c>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row>
    <row r="232" spans="1:85" ht="15.75" customHeight="1" x14ac:dyDescent="0.3">
      <c r="A232" s="76"/>
      <c r="B232" s="76"/>
      <c r="C232" s="76"/>
      <c r="D232" s="76"/>
      <c r="E232" s="239">
        <f t="shared" si="135"/>
        <v>44210</v>
      </c>
      <c r="F232" s="246" t="e">
        <f>+AD208</f>
        <v>#REF!</v>
      </c>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s="76"/>
      <c r="CD232" s="76"/>
      <c r="CE232" s="76"/>
      <c r="CF232" s="76"/>
      <c r="CG232" s="76"/>
    </row>
    <row r="233" spans="1:85" ht="15.75" customHeight="1" x14ac:dyDescent="0.3">
      <c r="A233" s="76"/>
      <c r="B233" s="76"/>
      <c r="C233" s="76"/>
      <c r="D233" s="76"/>
      <c r="E233" s="239">
        <f t="shared" si="135"/>
        <v>44241</v>
      </c>
      <c r="F233" s="246" t="e">
        <f>+AE208</f>
        <v>#REF!</v>
      </c>
      <c r="G233" s="76"/>
      <c r="H233" s="76"/>
      <c r="I233" s="76"/>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s="76"/>
      <c r="CD233" s="76"/>
      <c r="CE233" s="76"/>
      <c r="CF233" s="76"/>
      <c r="CG233" s="76"/>
    </row>
    <row r="234" spans="1:85" ht="15.75" customHeight="1" x14ac:dyDescent="0.3">
      <c r="A234" s="76"/>
      <c r="B234" s="76"/>
      <c r="C234" s="76"/>
      <c r="D234" s="76"/>
      <c r="E234" s="239">
        <f t="shared" si="135"/>
        <v>44272</v>
      </c>
      <c r="F234" s="246" t="e">
        <f>+AF208</f>
        <v>#REF!</v>
      </c>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s="76"/>
      <c r="CD234" s="76"/>
      <c r="CE234" s="76"/>
      <c r="CF234" s="76"/>
      <c r="CG234" s="76"/>
    </row>
    <row r="235" spans="1:85" ht="15.75" customHeight="1" x14ac:dyDescent="0.3">
      <c r="A235" s="76"/>
      <c r="B235" s="76"/>
      <c r="C235" s="76"/>
      <c r="D235" s="76"/>
      <c r="E235" s="239">
        <f t="shared" si="135"/>
        <v>44303</v>
      </c>
      <c r="F235" s="246" t="e">
        <f>+AG208</f>
        <v>#REF!</v>
      </c>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s="76"/>
      <c r="CD235" s="76"/>
      <c r="CE235" s="76"/>
      <c r="CF235" s="76"/>
      <c r="CG235" s="76"/>
    </row>
    <row r="236" spans="1:85" ht="15.75" customHeight="1" x14ac:dyDescent="0.3">
      <c r="A236" s="76"/>
      <c r="B236" s="76"/>
      <c r="C236" s="76"/>
      <c r="D236" s="76"/>
      <c r="E236" s="239">
        <f t="shared" si="135"/>
        <v>44334</v>
      </c>
      <c r="F236" s="246" t="e">
        <f>+AH208</f>
        <v>#REF!</v>
      </c>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s="76"/>
      <c r="CD236" s="76"/>
      <c r="CE236" s="76"/>
      <c r="CF236" s="76"/>
      <c r="CG236" s="76"/>
    </row>
    <row r="237" spans="1:85" ht="15.75" customHeight="1" x14ac:dyDescent="0.3">
      <c r="A237" s="76"/>
      <c r="B237" s="76"/>
      <c r="C237" s="76"/>
      <c r="D237" s="76"/>
      <c r="E237" s="239">
        <f t="shared" si="135"/>
        <v>44365</v>
      </c>
      <c r="F237" s="246" t="e">
        <f>+AI208</f>
        <v>#REF!</v>
      </c>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row>
    <row r="238" spans="1:85" ht="15.75" customHeight="1" x14ac:dyDescent="0.3">
      <c r="A238" s="76"/>
      <c r="B238" s="76"/>
      <c r="C238" s="76"/>
      <c r="D238" s="76"/>
      <c r="E238" s="239">
        <f t="shared" si="135"/>
        <v>44396</v>
      </c>
      <c r="F238" s="246" t="e">
        <f>+AJ208</f>
        <v>#REF!</v>
      </c>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s="76"/>
      <c r="CD238" s="76"/>
      <c r="CE238" s="76"/>
      <c r="CF238" s="76"/>
      <c r="CG238" s="76"/>
    </row>
    <row r="239" spans="1:85" ht="15.75" customHeight="1" x14ac:dyDescent="0.3">
      <c r="A239" s="76"/>
      <c r="B239" s="76"/>
      <c r="C239" s="76"/>
      <c r="D239" s="76"/>
      <c r="E239" s="239">
        <f t="shared" si="135"/>
        <v>44427</v>
      </c>
      <c r="F239" s="246" t="e">
        <f>+AK208</f>
        <v>#REF!</v>
      </c>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row>
    <row r="240" spans="1:85" ht="15.75" customHeight="1" x14ac:dyDescent="0.3">
      <c r="A240" s="76"/>
      <c r="B240" s="76"/>
      <c r="C240" s="76"/>
      <c r="D240" s="76"/>
      <c r="E240" s="239">
        <f t="shared" si="135"/>
        <v>44458</v>
      </c>
      <c r="F240" s="246" t="e">
        <f>+AL208</f>
        <v>#REF!</v>
      </c>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s="76"/>
      <c r="CD240" s="76"/>
      <c r="CE240" s="76"/>
      <c r="CF240" s="76"/>
      <c r="CG240" s="76"/>
    </row>
    <row r="241" spans="1:85" ht="15.75" customHeight="1" x14ac:dyDescent="0.3">
      <c r="A241" s="76"/>
      <c r="B241" s="76"/>
      <c r="C241" s="76"/>
      <c r="D241" s="76"/>
      <c r="E241" s="239">
        <f t="shared" si="135"/>
        <v>44489</v>
      </c>
      <c r="F241" s="246" t="e">
        <f>+AM208</f>
        <v>#REF!</v>
      </c>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s="76"/>
      <c r="CD241" s="76"/>
      <c r="CE241" s="76"/>
      <c r="CF241" s="76"/>
      <c r="CG241" s="76"/>
    </row>
    <row r="242" spans="1:85" ht="15.75" customHeight="1" x14ac:dyDescent="0.3">
      <c r="A242" s="76"/>
      <c r="B242" s="76"/>
      <c r="C242" s="76"/>
      <c r="D242" s="76"/>
      <c r="E242" s="239">
        <f t="shared" si="135"/>
        <v>44520</v>
      </c>
      <c r="F242" s="246" t="e">
        <f>+AN208</f>
        <v>#REF!</v>
      </c>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s="76"/>
      <c r="CD242" s="76"/>
      <c r="CE242" s="76"/>
      <c r="CF242" s="76"/>
      <c r="CG242" s="76"/>
    </row>
    <row r="243" spans="1:85" ht="15.75" customHeight="1" x14ac:dyDescent="0.3">
      <c r="A243" s="76"/>
      <c r="B243" s="76"/>
      <c r="C243" s="76"/>
      <c r="D243" s="76"/>
      <c r="E243" s="239">
        <f t="shared" si="135"/>
        <v>44551</v>
      </c>
      <c r="F243" s="246" t="e">
        <f>+AO208</f>
        <v>#REF!</v>
      </c>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row>
    <row r="244" spans="1:85" ht="15.75" customHeight="1" x14ac:dyDescent="0.3">
      <c r="A244" s="76"/>
      <c r="B244" s="76"/>
      <c r="C244" s="76"/>
      <c r="D244" s="76"/>
      <c r="E244" s="239">
        <f t="shared" si="135"/>
        <v>44582</v>
      </c>
      <c r="F244" s="246" t="e">
        <f>+AP208</f>
        <v>#REF!</v>
      </c>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s="76"/>
      <c r="CD244" s="76"/>
      <c r="CE244" s="76"/>
      <c r="CF244" s="76"/>
      <c r="CG244" s="76"/>
    </row>
    <row r="245" spans="1:85" ht="15.75" customHeight="1" x14ac:dyDescent="0.3">
      <c r="A245" s="76"/>
      <c r="B245" s="76"/>
      <c r="C245" s="76"/>
      <c r="D245" s="76"/>
      <c r="E245" s="239">
        <f t="shared" si="135"/>
        <v>44613</v>
      </c>
      <c r="F245" s="246" t="e">
        <f>+AQ208</f>
        <v>#REF!</v>
      </c>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s="76"/>
      <c r="CD245" s="76"/>
      <c r="CE245" s="76"/>
      <c r="CF245" s="76"/>
      <c r="CG245" s="76"/>
    </row>
    <row r="246" spans="1:85" ht="15.75" customHeight="1" x14ac:dyDescent="0.3">
      <c r="A246" s="76"/>
      <c r="B246" s="76"/>
      <c r="C246" s="76"/>
      <c r="D246" s="76"/>
      <c r="E246" s="239">
        <f t="shared" si="135"/>
        <v>44644</v>
      </c>
      <c r="F246" s="246" t="e">
        <f>+AR208</f>
        <v>#REF!</v>
      </c>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s="76"/>
      <c r="CD246" s="76"/>
      <c r="CE246" s="76"/>
      <c r="CF246" s="76"/>
      <c r="CG246" s="76"/>
    </row>
    <row r="247" spans="1:85" ht="15.75" customHeight="1" x14ac:dyDescent="0.3">
      <c r="A247" s="76"/>
      <c r="B247" s="76"/>
      <c r="C247" s="76"/>
      <c r="D247" s="76"/>
      <c r="E247" s="239">
        <f t="shared" si="135"/>
        <v>44675</v>
      </c>
      <c r="F247" s="246" t="e">
        <f>+AS208</f>
        <v>#REF!</v>
      </c>
      <c r="G247" s="76"/>
      <c r="H247" s="76"/>
      <c r="I247" s="76"/>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s="76"/>
      <c r="CD247" s="76"/>
      <c r="CE247" s="76"/>
      <c r="CF247" s="76"/>
      <c r="CG247" s="76"/>
    </row>
    <row r="248" spans="1:85" ht="15.75" customHeight="1" x14ac:dyDescent="0.3">
      <c r="A248" s="76"/>
      <c r="B248" s="76"/>
      <c r="C248" s="76"/>
      <c r="D248" s="76"/>
      <c r="E248" s="239">
        <f t="shared" si="135"/>
        <v>44706</v>
      </c>
      <c r="F248" s="246" t="e">
        <f>+AT208</f>
        <v>#REF!</v>
      </c>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s="76"/>
      <c r="CD248" s="76"/>
      <c r="CE248" s="76"/>
      <c r="CF248" s="76"/>
      <c r="CG248" s="76"/>
    </row>
    <row r="249" spans="1:85" ht="15.75" customHeight="1" x14ac:dyDescent="0.3">
      <c r="A249" s="76"/>
      <c r="B249" s="76"/>
      <c r="C249" s="76"/>
      <c r="D249" s="76"/>
      <c r="E249" s="239">
        <f t="shared" si="135"/>
        <v>44737</v>
      </c>
      <c r="F249" s="246" t="e">
        <f>+AU208</f>
        <v>#REF!</v>
      </c>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row>
    <row r="250" spans="1:85" ht="15.75" customHeight="1" x14ac:dyDescent="0.3">
      <c r="A250" s="76"/>
      <c r="B250" s="76"/>
      <c r="C250" s="76"/>
      <c r="D250" s="76"/>
      <c r="E250" s="239">
        <f t="shared" si="135"/>
        <v>44768</v>
      </c>
      <c r="F250" s="246" t="e">
        <f>+AV208</f>
        <v>#REF!</v>
      </c>
      <c r="G250" s="76"/>
      <c r="H250" s="76"/>
      <c r="I250" s="76"/>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s="76"/>
      <c r="CD250" s="76"/>
      <c r="CE250" s="76"/>
      <c r="CF250" s="76"/>
      <c r="CG250" s="76"/>
    </row>
    <row r="251" spans="1:85" ht="15.75" customHeight="1" x14ac:dyDescent="0.3">
      <c r="A251" s="76"/>
      <c r="B251" s="76"/>
      <c r="C251" s="76"/>
      <c r="D251" s="76"/>
      <c r="E251" s="239">
        <f t="shared" si="135"/>
        <v>44799</v>
      </c>
      <c r="F251" s="246" t="e">
        <f>+AW208</f>
        <v>#REF!</v>
      </c>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s="76"/>
      <c r="CD251" s="76"/>
      <c r="CE251" s="76"/>
      <c r="CF251" s="76"/>
      <c r="CG251" s="76"/>
    </row>
    <row r="252" spans="1:85" ht="15.75" customHeight="1" x14ac:dyDescent="0.3">
      <c r="A252" s="76"/>
      <c r="B252" s="76"/>
      <c r="C252" s="76"/>
      <c r="D252" s="76"/>
      <c r="E252" s="239">
        <f t="shared" si="135"/>
        <v>44830</v>
      </c>
      <c r="F252" s="246" t="e">
        <f>+AX208</f>
        <v>#REF!</v>
      </c>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row>
    <row r="253" spans="1:85" ht="15.75" customHeight="1" x14ac:dyDescent="0.3">
      <c r="A253" s="76"/>
      <c r="B253" s="76"/>
      <c r="C253" s="76"/>
      <c r="D253" s="76"/>
      <c r="E253" s="239">
        <f t="shared" si="135"/>
        <v>44861</v>
      </c>
      <c r="F253" s="246" t="e">
        <f>+AY208</f>
        <v>#REF!</v>
      </c>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s="76"/>
      <c r="CD253" s="76"/>
      <c r="CE253" s="76"/>
      <c r="CF253" s="76"/>
      <c r="CG253" s="76"/>
    </row>
    <row r="254" spans="1:85" ht="15.75" customHeight="1" x14ac:dyDescent="0.3">
      <c r="A254" s="76"/>
      <c r="B254" s="76"/>
      <c r="C254" s="76"/>
      <c r="D254" s="76"/>
      <c r="E254" s="239">
        <f t="shared" si="135"/>
        <v>44892</v>
      </c>
      <c r="F254" s="246" t="e">
        <f>+AZ208</f>
        <v>#REF!</v>
      </c>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row>
    <row r="255" spans="1:85" ht="15.75" customHeight="1" x14ac:dyDescent="0.3">
      <c r="A255" s="76"/>
      <c r="B255" s="76"/>
      <c r="C255" s="76"/>
      <c r="D255" s="76"/>
      <c r="E255" s="239">
        <f t="shared" si="135"/>
        <v>44923</v>
      </c>
      <c r="F255" s="246" t="e">
        <f>+BA208</f>
        <v>#REF!</v>
      </c>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row>
    <row r="256" spans="1:85" ht="15.75" customHeight="1" x14ac:dyDescent="0.3">
      <c r="A256" s="76"/>
      <c r="B256" s="76"/>
      <c r="C256" s="76"/>
      <c r="D256" s="76"/>
      <c r="E256" s="239">
        <f t="shared" si="135"/>
        <v>44954</v>
      </c>
      <c r="F256" s="246" t="e">
        <f>+BB208</f>
        <v>#REF!</v>
      </c>
      <c r="G256" s="196"/>
      <c r="H256" s="196"/>
      <c r="I256" s="196"/>
      <c r="J256" s="196"/>
      <c r="K256" s="196"/>
      <c r="L256" s="196"/>
      <c r="M256" s="196"/>
      <c r="N256" s="196"/>
      <c r="O256" s="196"/>
      <c r="P256" s="196"/>
      <c r="Q256" s="196"/>
      <c r="R256" s="196"/>
      <c r="S256" s="196"/>
      <c r="T256" s="196"/>
      <c r="U256" s="196"/>
      <c r="V256" s="196"/>
      <c r="W256" s="196"/>
      <c r="X256" s="196"/>
      <c r="Y256" s="196"/>
      <c r="Z256" s="196"/>
      <c r="AA256" s="196"/>
      <c r="AB256" s="196"/>
      <c r="AC256" s="196"/>
      <c r="AD256" s="196"/>
      <c r="AE256" s="196"/>
      <c r="AF256" s="196"/>
      <c r="AG256" s="196"/>
      <c r="AH256" s="196"/>
      <c r="AI256" s="196"/>
      <c r="AJ256" s="196"/>
      <c r="AK256" s="196"/>
      <c r="AL256" s="196"/>
      <c r="AM256" s="196"/>
      <c r="AN256" s="196"/>
      <c r="AO256" s="196"/>
      <c r="AP256" s="196"/>
      <c r="AQ256" s="196"/>
      <c r="AR256" s="196"/>
      <c r="AS256" s="196"/>
      <c r="AT256" s="196"/>
      <c r="AU256" s="196"/>
      <c r="AV256" s="196"/>
      <c r="AW256" s="196"/>
      <c r="AX256" s="196"/>
      <c r="AY256" s="196"/>
      <c r="AZ256" s="196"/>
      <c r="BA256" s="196"/>
      <c r="BB256" s="196"/>
      <c r="BC256" s="196"/>
      <c r="BD256" s="196"/>
      <c r="BE256" s="196"/>
      <c r="BF256" s="196"/>
      <c r="BG256" s="196"/>
      <c r="BH256" s="196"/>
      <c r="BI256" s="196"/>
      <c r="BJ256" s="196"/>
      <c r="BK256" s="196"/>
      <c r="BL256" s="196"/>
      <c r="BM256" s="196"/>
      <c r="BN256" s="76"/>
      <c r="BO256" s="76"/>
      <c r="BP256" s="76"/>
      <c r="BQ256" s="76"/>
      <c r="BR256" s="76"/>
      <c r="BS256" s="76"/>
      <c r="BT256" s="76"/>
      <c r="BU256" s="76"/>
      <c r="BV256" s="76"/>
      <c r="BW256" s="76"/>
      <c r="BX256" s="76"/>
      <c r="BY256" s="76"/>
      <c r="BZ256" s="76"/>
      <c r="CA256" s="76"/>
      <c r="CB256" s="76"/>
      <c r="CC256" s="76"/>
      <c r="CD256" s="76"/>
      <c r="CE256" s="76"/>
      <c r="CF256" s="76"/>
      <c r="CG256" s="76"/>
    </row>
    <row r="257" spans="1:85" ht="15.75" customHeight="1" x14ac:dyDescent="0.3">
      <c r="A257" s="76"/>
      <c r="B257" s="76"/>
      <c r="C257" s="76"/>
      <c r="D257" s="76"/>
      <c r="E257" s="239">
        <f t="shared" si="135"/>
        <v>44985</v>
      </c>
      <c r="F257" s="246" t="e">
        <f>+BC208</f>
        <v>#REF!</v>
      </c>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76"/>
      <c r="BO257" s="76"/>
      <c r="BP257" s="76"/>
      <c r="BQ257" s="76"/>
      <c r="BR257" s="76"/>
      <c r="BS257" s="76"/>
      <c r="BT257" s="76"/>
      <c r="BU257" s="76"/>
      <c r="BV257" s="76"/>
      <c r="BW257" s="76"/>
      <c r="BX257" s="76"/>
      <c r="BY257" s="76"/>
      <c r="BZ257" s="76"/>
      <c r="CA257" s="76"/>
      <c r="CB257" s="76"/>
      <c r="CC257" s="76"/>
      <c r="CD257" s="76"/>
      <c r="CE257" s="76"/>
      <c r="CF257" s="76"/>
      <c r="CG257" s="76"/>
    </row>
    <row r="258" spans="1:85" ht="15.75" customHeight="1" x14ac:dyDescent="0.3">
      <c r="A258" s="76"/>
      <c r="B258" s="76"/>
      <c r="C258" s="76"/>
      <c r="D258" s="76"/>
      <c r="E258" s="239">
        <f t="shared" si="135"/>
        <v>45016</v>
      </c>
      <c r="F258" s="246" t="e">
        <f>+BD208</f>
        <v>#REF!</v>
      </c>
      <c r="G258" s="196"/>
      <c r="H258" s="196"/>
      <c r="I258" s="196"/>
      <c r="J258" s="196"/>
      <c r="K258" s="196"/>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6"/>
      <c r="BC258" s="196"/>
      <c r="BD258" s="196"/>
      <c r="BE258" s="196"/>
      <c r="BF258" s="196"/>
      <c r="BG258" s="196"/>
      <c r="BH258" s="196"/>
      <c r="BI258" s="196"/>
      <c r="BJ258" s="196"/>
      <c r="BK258" s="196"/>
      <c r="BL258" s="196"/>
      <c r="BM258" s="196"/>
      <c r="BN258" s="76"/>
      <c r="BO258" s="76"/>
      <c r="BP258" s="76"/>
      <c r="BQ258" s="76"/>
      <c r="BR258" s="76"/>
      <c r="BS258" s="76"/>
      <c r="BT258" s="76"/>
      <c r="BU258" s="76"/>
      <c r="BV258" s="76"/>
      <c r="BW258" s="76"/>
      <c r="BX258" s="76"/>
      <c r="BY258" s="76"/>
      <c r="BZ258" s="76"/>
      <c r="CA258" s="76"/>
      <c r="CB258" s="76"/>
      <c r="CC258" s="76"/>
      <c r="CD258" s="76"/>
      <c r="CE258" s="76"/>
      <c r="CF258" s="76"/>
      <c r="CG258" s="76"/>
    </row>
    <row r="259" spans="1:85" ht="15.75" customHeight="1" x14ac:dyDescent="0.3">
      <c r="A259" s="76"/>
      <c r="B259" s="76"/>
      <c r="C259" s="76"/>
      <c r="D259" s="76"/>
      <c r="E259" s="239">
        <f>+E258+10</f>
        <v>45026</v>
      </c>
      <c r="F259" s="246" t="e">
        <f>+BE208</f>
        <v>#REF!</v>
      </c>
      <c r="G259" s="196"/>
      <c r="H259" s="196"/>
      <c r="I259" s="196"/>
      <c r="J259" s="196"/>
      <c r="K259" s="196"/>
      <c r="L259" s="196"/>
      <c r="M259" s="196"/>
      <c r="N259" s="196"/>
      <c r="O259" s="196"/>
      <c r="P259" s="196"/>
      <c r="Q259" s="196"/>
      <c r="R259" s="196"/>
      <c r="S259" s="196"/>
      <c r="T259" s="196"/>
      <c r="U259" s="196"/>
      <c r="V259" s="196"/>
      <c r="W259" s="196"/>
      <c r="X259" s="196"/>
      <c r="Y259" s="196"/>
      <c r="Z259" s="196"/>
      <c r="AA259" s="196"/>
      <c r="AB259" s="196"/>
      <c r="AC259" s="196"/>
      <c r="AD259" s="196"/>
      <c r="AE259" s="196"/>
      <c r="AF259" s="196"/>
      <c r="AG259" s="196"/>
      <c r="AH259" s="196"/>
      <c r="AI259" s="196"/>
      <c r="AJ259" s="196"/>
      <c r="AK259" s="196"/>
      <c r="AL259" s="196"/>
      <c r="AM259" s="196"/>
      <c r="AN259" s="196"/>
      <c r="AO259" s="196"/>
      <c r="AP259" s="196"/>
      <c r="AQ259" s="196"/>
      <c r="AR259" s="196"/>
      <c r="AS259" s="196"/>
      <c r="AT259" s="196"/>
      <c r="AU259" s="196"/>
      <c r="AV259" s="196"/>
      <c r="AW259" s="196"/>
      <c r="AX259" s="196"/>
      <c r="AY259" s="196"/>
      <c r="AZ259" s="196"/>
      <c r="BA259" s="196"/>
      <c r="BB259" s="196"/>
      <c r="BC259" s="196"/>
      <c r="BD259" s="196"/>
      <c r="BE259" s="196"/>
      <c r="BF259" s="196"/>
      <c r="BG259" s="196"/>
      <c r="BH259" s="196"/>
      <c r="BI259" s="196"/>
      <c r="BJ259" s="196"/>
      <c r="BK259" s="196"/>
      <c r="BL259" s="196"/>
      <c r="BM259" s="196"/>
      <c r="BN259" s="76"/>
      <c r="BO259" s="76"/>
      <c r="BP259" s="76"/>
      <c r="BQ259" s="76"/>
      <c r="BR259" s="76"/>
      <c r="BS259" s="76"/>
      <c r="BT259" s="76"/>
      <c r="BU259" s="76"/>
      <c r="BV259" s="76"/>
      <c r="BW259" s="76"/>
      <c r="BX259" s="76"/>
      <c r="BY259" s="76"/>
      <c r="BZ259" s="76"/>
      <c r="CA259" s="76"/>
      <c r="CB259" s="76"/>
      <c r="CC259" s="76"/>
      <c r="CD259" s="76"/>
      <c r="CE259" s="76"/>
      <c r="CF259" s="76"/>
      <c r="CG259" s="76"/>
    </row>
    <row r="260" spans="1:85" ht="15.75" customHeight="1" x14ac:dyDescent="0.3">
      <c r="A260" s="76"/>
      <c r="B260" s="76"/>
      <c r="C260" s="76"/>
      <c r="D260" s="76"/>
      <c r="E260" s="239">
        <f t="shared" ref="E260:E267" si="136">+E259+31</f>
        <v>45057</v>
      </c>
      <c r="F260" s="246" t="e">
        <f>+BF208</f>
        <v>#REF!</v>
      </c>
      <c r="G260" s="19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76"/>
      <c r="BO260" s="76"/>
      <c r="BP260" s="76"/>
      <c r="BQ260" s="76"/>
      <c r="BR260" s="76"/>
      <c r="BS260" s="76"/>
      <c r="BT260" s="76"/>
      <c r="BU260" s="76"/>
      <c r="BV260" s="76"/>
      <c r="BW260" s="76"/>
      <c r="BX260" s="76"/>
      <c r="BY260" s="76"/>
      <c r="BZ260" s="76"/>
      <c r="CA260" s="76"/>
      <c r="CB260" s="76"/>
      <c r="CC260" s="76"/>
      <c r="CD260" s="76"/>
      <c r="CE260" s="76"/>
      <c r="CF260" s="76"/>
      <c r="CG260" s="76"/>
    </row>
    <row r="261" spans="1:85" ht="15.75" customHeight="1" x14ac:dyDescent="0.3">
      <c r="A261" s="76"/>
      <c r="B261" s="76"/>
      <c r="C261" s="76"/>
      <c r="D261" s="76"/>
      <c r="E261" s="239">
        <f t="shared" si="136"/>
        <v>45088</v>
      </c>
      <c r="F261" s="246" t="e">
        <f>+BG208</f>
        <v>#REF!</v>
      </c>
      <c r="G261" s="196"/>
      <c r="H261" s="196"/>
      <c r="I261" s="196"/>
      <c r="J261" s="196"/>
      <c r="K261" s="196"/>
      <c r="L261" s="196"/>
      <c r="M261" s="196"/>
      <c r="N261" s="196"/>
      <c r="O261" s="196"/>
      <c r="P261" s="196"/>
      <c r="Q261" s="196"/>
      <c r="R261" s="196"/>
      <c r="S261" s="196"/>
      <c r="T261" s="196"/>
      <c r="U261" s="196"/>
      <c r="V261" s="196"/>
      <c r="W261" s="196"/>
      <c r="X261" s="196"/>
      <c r="Y261" s="196"/>
      <c r="Z261" s="196"/>
      <c r="AA261" s="196"/>
      <c r="AB261" s="196"/>
      <c r="AC261" s="196"/>
      <c r="AD261" s="196"/>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c r="BM261" s="196"/>
      <c r="BN261" s="76"/>
      <c r="BO261" s="76"/>
      <c r="BP261" s="76"/>
      <c r="BQ261" s="76"/>
      <c r="BR261" s="76"/>
      <c r="BS261" s="76"/>
      <c r="BT261" s="76"/>
      <c r="BU261" s="76"/>
      <c r="BV261" s="76"/>
      <c r="BW261" s="76"/>
      <c r="BX261" s="76"/>
      <c r="BY261" s="76"/>
      <c r="BZ261" s="76"/>
      <c r="CA261" s="76"/>
      <c r="CB261" s="76"/>
      <c r="CC261" s="76"/>
      <c r="CD261" s="76"/>
      <c r="CE261" s="76"/>
      <c r="CF261" s="76"/>
      <c r="CG261" s="76"/>
    </row>
    <row r="262" spans="1:85" ht="15.75" customHeight="1" x14ac:dyDescent="0.3">
      <c r="A262" s="76"/>
      <c r="B262" s="76"/>
      <c r="C262" s="76"/>
      <c r="D262" s="76"/>
      <c r="E262" s="239">
        <f t="shared" si="136"/>
        <v>45119</v>
      </c>
      <c r="F262" s="246" t="e">
        <f>+BH208</f>
        <v>#REF!</v>
      </c>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76"/>
      <c r="BO262" s="76"/>
      <c r="BP262" s="76"/>
      <c r="BQ262" s="76"/>
      <c r="BR262" s="76"/>
      <c r="BS262" s="76"/>
      <c r="BT262" s="76"/>
      <c r="BU262" s="76"/>
      <c r="BV262" s="76"/>
      <c r="BW262" s="76"/>
      <c r="BX262" s="76"/>
      <c r="BY262" s="76"/>
      <c r="BZ262" s="76"/>
      <c r="CA262" s="76"/>
      <c r="CB262" s="76"/>
      <c r="CC262" s="76"/>
      <c r="CD262" s="76"/>
      <c r="CE262" s="76"/>
      <c r="CF262" s="76"/>
      <c r="CG262" s="76"/>
    </row>
    <row r="263" spans="1:85" ht="15.75" customHeight="1" x14ac:dyDescent="0.3">
      <c r="A263" s="76"/>
      <c r="B263" s="76"/>
      <c r="C263" s="76"/>
      <c r="D263" s="76"/>
      <c r="E263" s="239">
        <f t="shared" si="136"/>
        <v>45150</v>
      </c>
      <c r="F263" s="246" t="e">
        <f>+BI208</f>
        <v>#REF!</v>
      </c>
      <c r="G263" s="196"/>
      <c r="H263" s="196"/>
      <c r="I263" s="196"/>
      <c r="J263" s="196"/>
      <c r="K263" s="196"/>
      <c r="L263" s="196"/>
      <c r="M263" s="196"/>
      <c r="N263" s="196"/>
      <c r="O263" s="196"/>
      <c r="P263" s="196"/>
      <c r="Q263" s="196"/>
      <c r="R263" s="196"/>
      <c r="S263" s="196"/>
      <c r="T263" s="196"/>
      <c r="U263" s="196"/>
      <c r="V263" s="196"/>
      <c r="W263" s="196"/>
      <c r="X263" s="196"/>
      <c r="Y263" s="196"/>
      <c r="Z263" s="196"/>
      <c r="AA263" s="196"/>
      <c r="AB263" s="196"/>
      <c r="AC263" s="196"/>
      <c r="AD263" s="196"/>
      <c r="AE263" s="196"/>
      <c r="AF263" s="196"/>
      <c r="AG263" s="196"/>
      <c r="AH263" s="196"/>
      <c r="AI263" s="196"/>
      <c r="AJ263" s="196"/>
      <c r="AK263" s="196"/>
      <c r="AL263" s="196"/>
      <c r="AM263" s="196"/>
      <c r="AN263" s="196"/>
      <c r="AO263" s="196"/>
      <c r="AP263" s="196"/>
      <c r="AQ263" s="196"/>
      <c r="AR263" s="196"/>
      <c r="AS263" s="196"/>
      <c r="AT263" s="196"/>
      <c r="AU263" s="196"/>
      <c r="AV263" s="196"/>
      <c r="AW263" s="196"/>
      <c r="AX263" s="196"/>
      <c r="AY263" s="196"/>
      <c r="AZ263" s="196"/>
      <c r="BA263" s="196"/>
      <c r="BB263" s="196"/>
      <c r="BC263" s="196"/>
      <c r="BD263" s="196"/>
      <c r="BE263" s="196"/>
      <c r="BF263" s="196"/>
      <c r="BG263" s="196"/>
      <c r="BH263" s="196"/>
      <c r="BI263" s="196"/>
      <c r="BJ263" s="196"/>
      <c r="BK263" s="196"/>
      <c r="BL263" s="196"/>
      <c r="BM263" s="196"/>
      <c r="BN263" s="76"/>
      <c r="BO263" s="76"/>
      <c r="BP263" s="76"/>
      <c r="BQ263" s="76"/>
      <c r="BR263" s="76"/>
      <c r="BS263" s="76"/>
      <c r="BT263" s="76"/>
      <c r="BU263" s="76"/>
      <c r="BV263" s="76"/>
      <c r="BW263" s="76"/>
      <c r="BX263" s="76"/>
      <c r="BY263" s="76"/>
      <c r="BZ263" s="76"/>
      <c r="CA263" s="76"/>
      <c r="CB263" s="76"/>
      <c r="CC263" s="76"/>
      <c r="CD263" s="76"/>
      <c r="CE263" s="76"/>
      <c r="CF263" s="76"/>
      <c r="CG263" s="76"/>
    </row>
    <row r="264" spans="1:85" ht="15.75" customHeight="1" x14ac:dyDescent="0.3">
      <c r="A264" s="76"/>
      <c r="B264" s="76"/>
      <c r="C264" s="76"/>
      <c r="D264" s="76"/>
      <c r="E264" s="239">
        <f t="shared" si="136"/>
        <v>45181</v>
      </c>
      <c r="F264" s="246" t="e">
        <f>+BJ208</f>
        <v>#REF!</v>
      </c>
      <c r="G264" s="196"/>
      <c r="H264" s="196"/>
      <c r="I264" s="196"/>
      <c r="J264" s="196"/>
      <c r="K264" s="196"/>
      <c r="L264" s="196"/>
      <c r="M264" s="196"/>
      <c r="N264" s="196"/>
      <c r="O264" s="196"/>
      <c r="P264" s="196"/>
      <c r="Q264" s="196"/>
      <c r="R264" s="196"/>
      <c r="S264" s="196"/>
      <c r="T264" s="196"/>
      <c r="U264" s="196"/>
      <c r="V264" s="196"/>
      <c r="W264" s="196"/>
      <c r="X264" s="196"/>
      <c r="Y264" s="196"/>
      <c r="Z264" s="196"/>
      <c r="AA264" s="196"/>
      <c r="AB264" s="196"/>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76"/>
      <c r="BO264" s="76"/>
      <c r="BP264" s="76"/>
      <c r="BQ264" s="76"/>
      <c r="BR264" s="76"/>
      <c r="BS264" s="76"/>
      <c r="BT264" s="76"/>
      <c r="BU264" s="76"/>
      <c r="BV264" s="76"/>
      <c r="BW264" s="76"/>
      <c r="BX264" s="76"/>
      <c r="BY264" s="76"/>
      <c r="BZ264" s="76"/>
      <c r="CA264" s="76"/>
      <c r="CB264" s="76"/>
      <c r="CC264" s="76"/>
      <c r="CD264" s="76"/>
      <c r="CE264" s="76"/>
      <c r="CF264" s="76"/>
      <c r="CG264" s="76"/>
    </row>
    <row r="265" spans="1:85" ht="15.75" customHeight="1" x14ac:dyDescent="0.3">
      <c r="A265" s="76"/>
      <c r="B265" s="76"/>
      <c r="C265" s="76"/>
      <c r="D265" s="76"/>
      <c r="E265" s="239">
        <f t="shared" si="136"/>
        <v>45212</v>
      </c>
      <c r="F265" s="246" t="e">
        <f>+BK208</f>
        <v>#REF!</v>
      </c>
      <c r="G265" s="196"/>
      <c r="H265" s="196"/>
      <c r="I265" s="196"/>
      <c r="J265" s="196"/>
      <c r="K265" s="196"/>
      <c r="L265" s="196"/>
      <c r="M265" s="196"/>
      <c r="N265" s="196"/>
      <c r="O265" s="196"/>
      <c r="P265" s="196"/>
      <c r="Q265" s="196"/>
      <c r="R265" s="196"/>
      <c r="S265" s="196"/>
      <c r="T265" s="196"/>
      <c r="U265" s="196"/>
      <c r="V265" s="196"/>
      <c r="W265" s="196"/>
      <c r="X265" s="196"/>
      <c r="Y265" s="196"/>
      <c r="Z265" s="196"/>
      <c r="AA265" s="196"/>
      <c r="AB265" s="196"/>
      <c r="AC265" s="196"/>
      <c r="AD265" s="196"/>
      <c r="AE265" s="196"/>
      <c r="AF265" s="196"/>
      <c r="AG265" s="196"/>
      <c r="AH265" s="196"/>
      <c r="AI265" s="196"/>
      <c r="AJ265" s="196"/>
      <c r="AK265" s="196"/>
      <c r="AL265" s="196"/>
      <c r="AM265" s="196"/>
      <c r="AN265" s="196"/>
      <c r="AO265" s="196"/>
      <c r="AP265" s="196"/>
      <c r="AQ265" s="196"/>
      <c r="AR265" s="196"/>
      <c r="AS265" s="196"/>
      <c r="AT265" s="196"/>
      <c r="AU265" s="196"/>
      <c r="AV265" s="196"/>
      <c r="AW265" s="196"/>
      <c r="AX265" s="196"/>
      <c r="AY265" s="196"/>
      <c r="AZ265" s="196"/>
      <c r="BA265" s="196"/>
      <c r="BB265" s="196"/>
      <c r="BC265" s="196"/>
      <c r="BD265" s="196"/>
      <c r="BE265" s="196"/>
      <c r="BF265" s="196"/>
      <c r="BG265" s="196"/>
      <c r="BH265" s="196"/>
      <c r="BI265" s="196"/>
      <c r="BJ265" s="196"/>
      <c r="BK265" s="196"/>
      <c r="BL265" s="196"/>
      <c r="BM265" s="196"/>
      <c r="BN265" s="76"/>
      <c r="BO265" s="76"/>
      <c r="BP265" s="76"/>
      <c r="BQ265" s="76"/>
      <c r="BR265" s="76"/>
      <c r="BS265" s="76"/>
      <c r="BT265" s="76"/>
      <c r="BU265" s="76"/>
      <c r="BV265" s="76"/>
      <c r="BW265" s="76"/>
      <c r="BX265" s="76"/>
      <c r="BY265" s="76"/>
      <c r="BZ265" s="76"/>
      <c r="CA265" s="76"/>
      <c r="CB265" s="76"/>
      <c r="CC265" s="76"/>
      <c r="CD265" s="76"/>
      <c r="CE265" s="76"/>
      <c r="CF265" s="76"/>
      <c r="CG265" s="76"/>
    </row>
    <row r="266" spans="1:85" ht="15.75" customHeight="1" x14ac:dyDescent="0.3">
      <c r="A266" s="76"/>
      <c r="B266" s="76"/>
      <c r="C266" s="76"/>
      <c r="D266" s="76"/>
      <c r="E266" s="239">
        <f t="shared" si="136"/>
        <v>45243</v>
      </c>
      <c r="F266" s="246" t="e">
        <f>+BL208</f>
        <v>#REF!</v>
      </c>
      <c r="G266" s="196"/>
      <c r="H266" s="196"/>
      <c r="I266" s="196"/>
      <c r="J266" s="196"/>
      <c r="K266" s="196"/>
      <c r="L266" s="196"/>
      <c r="M266" s="196"/>
      <c r="N266" s="196"/>
      <c r="O266" s="196"/>
      <c r="P266" s="196"/>
      <c r="Q266" s="196"/>
      <c r="R266" s="196"/>
      <c r="S266" s="196"/>
      <c r="T266" s="196"/>
      <c r="U266" s="196"/>
      <c r="V266" s="196"/>
      <c r="W266" s="196"/>
      <c r="X266" s="196"/>
      <c r="Y266" s="196"/>
      <c r="Z266" s="196"/>
      <c r="AA266" s="196"/>
      <c r="AB266" s="196"/>
      <c r="AC266" s="196"/>
      <c r="AD266" s="196"/>
      <c r="AE266" s="196"/>
      <c r="AF266" s="196"/>
      <c r="AG266" s="196"/>
      <c r="AH266" s="196"/>
      <c r="AI266" s="196"/>
      <c r="AJ266" s="196"/>
      <c r="AK266" s="196"/>
      <c r="AL266" s="196"/>
      <c r="AM266" s="196"/>
      <c r="AN266" s="196"/>
      <c r="AO266" s="196"/>
      <c r="AP266" s="196"/>
      <c r="AQ266" s="196"/>
      <c r="AR266" s="196"/>
      <c r="AS266" s="196"/>
      <c r="AT266" s="196"/>
      <c r="AU266" s="196"/>
      <c r="AV266" s="196"/>
      <c r="AW266" s="196"/>
      <c r="AX266" s="196"/>
      <c r="AY266" s="196"/>
      <c r="AZ266" s="196"/>
      <c r="BA266" s="196"/>
      <c r="BB266" s="196"/>
      <c r="BC266" s="196"/>
      <c r="BD266" s="196"/>
      <c r="BE266" s="196"/>
      <c r="BF266" s="196"/>
      <c r="BG266" s="196"/>
      <c r="BH266" s="196"/>
      <c r="BI266" s="196"/>
      <c r="BJ266" s="196"/>
      <c r="BK266" s="196"/>
      <c r="BL266" s="196"/>
      <c r="BM266" s="196"/>
      <c r="BN266" s="76"/>
      <c r="BO266" s="76"/>
      <c r="BP266" s="76"/>
      <c r="BQ266" s="76"/>
      <c r="BR266" s="76"/>
      <c r="BS266" s="76"/>
      <c r="BT266" s="76"/>
      <c r="BU266" s="76"/>
      <c r="BV266" s="76"/>
      <c r="BW266" s="76"/>
      <c r="BX266" s="76"/>
      <c r="BY266" s="76"/>
      <c r="BZ266" s="76"/>
      <c r="CA266" s="76"/>
      <c r="CB266" s="76"/>
      <c r="CC266" s="76"/>
      <c r="CD266" s="76"/>
      <c r="CE266" s="76"/>
      <c r="CF266" s="76"/>
      <c r="CG266" s="76"/>
    </row>
    <row r="267" spans="1:85" ht="15.75" customHeight="1" x14ac:dyDescent="0.3">
      <c r="A267" s="76"/>
      <c r="B267" s="76"/>
      <c r="C267" s="76"/>
      <c r="D267" s="76"/>
      <c r="E267" s="239">
        <f t="shared" si="136"/>
        <v>45274</v>
      </c>
      <c r="F267" s="246" t="e">
        <f>+BM208</f>
        <v>#REF!</v>
      </c>
      <c r="G267" s="196"/>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c r="AD267" s="196"/>
      <c r="AE267" s="196"/>
      <c r="AF267" s="196"/>
      <c r="AG267" s="196"/>
      <c r="AH267" s="196"/>
      <c r="AI267" s="196"/>
      <c r="AJ267" s="196"/>
      <c r="AK267" s="196"/>
      <c r="AL267" s="196"/>
      <c r="AM267" s="196"/>
      <c r="AN267" s="196"/>
      <c r="AO267" s="196"/>
      <c r="AP267" s="196"/>
      <c r="AQ267" s="196"/>
      <c r="AR267" s="196"/>
      <c r="AS267" s="196"/>
      <c r="AT267" s="196"/>
      <c r="AU267" s="196"/>
      <c r="AV267" s="196"/>
      <c r="AW267" s="196"/>
      <c r="AX267" s="196"/>
      <c r="AY267" s="196"/>
      <c r="AZ267" s="196"/>
      <c r="BA267" s="196"/>
      <c r="BB267" s="196"/>
      <c r="BC267" s="196"/>
      <c r="BD267" s="196"/>
      <c r="BE267" s="196"/>
      <c r="BF267" s="196"/>
      <c r="BG267" s="196"/>
      <c r="BH267" s="196"/>
      <c r="BI267" s="196"/>
      <c r="BJ267" s="196"/>
      <c r="BK267" s="196"/>
      <c r="BL267" s="196"/>
      <c r="BM267" s="196"/>
      <c r="BN267" s="76"/>
      <c r="BO267" s="76"/>
      <c r="BP267" s="76"/>
      <c r="BQ267" s="76"/>
      <c r="BR267" s="76"/>
      <c r="BS267" s="76"/>
      <c r="BT267" s="76"/>
      <c r="BU267" s="76"/>
      <c r="BV267" s="76"/>
      <c r="BW267" s="76"/>
      <c r="BX267" s="76"/>
      <c r="BY267" s="76"/>
      <c r="BZ267" s="76"/>
      <c r="CA267" s="76"/>
      <c r="CB267" s="76"/>
      <c r="CC267" s="76"/>
      <c r="CD267" s="76"/>
      <c r="CE267" s="76"/>
      <c r="CF267" s="76"/>
      <c r="CG267" s="76"/>
    </row>
    <row r="268" spans="1:85" ht="15.75" customHeight="1" x14ac:dyDescent="0.3">
      <c r="A268" s="76"/>
      <c r="B268" s="76"/>
      <c r="C268" s="76"/>
      <c r="D268" s="76"/>
      <c r="E268" s="239"/>
      <c r="F268" s="196"/>
      <c r="G268" s="76"/>
      <c r="H268" s="76"/>
      <c r="I268" s="76"/>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s="76"/>
      <c r="CD268" s="76"/>
      <c r="CE268" s="76"/>
      <c r="CF268" s="76"/>
      <c r="CG268" s="76"/>
    </row>
    <row r="269" spans="1:85" ht="15.75" customHeight="1" x14ac:dyDescent="0.3">
      <c r="A269" s="76"/>
      <c r="B269" s="76"/>
      <c r="C269" s="76"/>
      <c r="D269" s="76"/>
      <c r="E269" s="239"/>
      <c r="F269" s="19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s="76"/>
      <c r="CD269" s="76"/>
      <c r="CE269" s="76"/>
      <c r="CF269" s="76"/>
      <c r="CG269" s="76"/>
    </row>
    <row r="270" spans="1:85" ht="15.75" customHeight="1" x14ac:dyDescent="0.3">
      <c r="A270" s="247"/>
      <c r="B270" s="247"/>
      <c r="C270" s="247"/>
      <c r="D270" s="247"/>
      <c r="E270" s="248"/>
      <c r="F270" s="249"/>
      <c r="G270" s="247"/>
      <c r="H270" s="247"/>
      <c r="I270" s="247"/>
      <c r="J270" s="247"/>
      <c r="K270" s="247"/>
      <c r="L270" s="247"/>
      <c r="M270" s="247"/>
      <c r="N270" s="247"/>
      <c r="O270" s="247"/>
      <c r="P270" s="247"/>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c r="BC270" s="247"/>
      <c r="BD270" s="247"/>
      <c r="BE270" s="247"/>
      <c r="BF270" s="247"/>
      <c r="BG270" s="247"/>
      <c r="BH270" s="247"/>
      <c r="BI270" s="247"/>
      <c r="BJ270" s="247"/>
      <c r="BK270" s="247"/>
      <c r="BL270" s="247"/>
      <c r="BM270" s="247"/>
      <c r="BN270" s="247"/>
      <c r="BO270" s="247"/>
      <c r="BP270" s="247"/>
      <c r="BQ270" s="247"/>
      <c r="BR270" s="247"/>
      <c r="BS270" s="247"/>
      <c r="BT270" s="247"/>
      <c r="BU270" s="247"/>
      <c r="BV270" s="247"/>
      <c r="BW270" s="247"/>
      <c r="BX270" s="247"/>
      <c r="BY270" s="247"/>
      <c r="BZ270" s="247"/>
      <c r="CA270" s="247"/>
      <c r="CB270" s="247"/>
      <c r="CC270" s="247"/>
      <c r="CD270" s="247"/>
      <c r="CE270" s="247"/>
      <c r="CF270" s="247"/>
      <c r="CG270" s="247"/>
    </row>
    <row r="271" spans="1:85" ht="15.75" customHeight="1" x14ac:dyDescent="0.3">
      <c r="A271" s="76"/>
      <c r="B271" s="76"/>
      <c r="C271" s="76"/>
      <c r="D271" s="76"/>
      <c r="E271" s="239"/>
      <c r="F271" s="196"/>
      <c r="G271" s="76"/>
      <c r="H271" s="76"/>
      <c r="I271" s="76"/>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row>
    <row r="272" spans="1:85" ht="15.75" customHeight="1" x14ac:dyDescent="0.3">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s="76"/>
      <c r="CD272" s="76"/>
      <c r="CE272" s="76"/>
      <c r="CF272" s="76"/>
      <c r="CG272" s="76"/>
    </row>
    <row r="273" spans="1:85" ht="36" customHeight="1" x14ac:dyDescent="0.3">
      <c r="A273" s="90"/>
      <c r="B273" s="90"/>
      <c r="C273" s="90"/>
      <c r="D273" s="90"/>
      <c r="E273" s="90"/>
      <c r="F273" s="239">
        <v>43466</v>
      </c>
      <c r="G273" s="239">
        <f t="shared" ref="G273:BD273" si="137">+F273+31</f>
        <v>43497</v>
      </c>
      <c r="H273" s="239">
        <f t="shared" si="137"/>
        <v>43528</v>
      </c>
      <c r="I273" s="239">
        <f t="shared" si="137"/>
        <v>43559</v>
      </c>
      <c r="J273" s="239">
        <f t="shared" si="137"/>
        <v>43590</v>
      </c>
      <c r="K273" s="239">
        <f t="shared" si="137"/>
        <v>43621</v>
      </c>
      <c r="L273" s="239">
        <f t="shared" si="137"/>
        <v>43652</v>
      </c>
      <c r="M273" s="239">
        <f t="shared" si="137"/>
        <v>43683</v>
      </c>
      <c r="N273" s="239">
        <f t="shared" si="137"/>
        <v>43714</v>
      </c>
      <c r="O273" s="239">
        <f t="shared" si="137"/>
        <v>43745</v>
      </c>
      <c r="P273" s="239">
        <f t="shared" si="137"/>
        <v>43776</v>
      </c>
      <c r="Q273" s="239">
        <f t="shared" si="137"/>
        <v>43807</v>
      </c>
      <c r="R273" s="239">
        <f t="shared" si="137"/>
        <v>43838</v>
      </c>
      <c r="S273" s="239">
        <f t="shared" si="137"/>
        <v>43869</v>
      </c>
      <c r="T273" s="239">
        <f t="shared" si="137"/>
        <v>43900</v>
      </c>
      <c r="U273" s="239">
        <f t="shared" si="137"/>
        <v>43931</v>
      </c>
      <c r="V273" s="239">
        <f t="shared" si="137"/>
        <v>43962</v>
      </c>
      <c r="W273" s="239">
        <f t="shared" si="137"/>
        <v>43993</v>
      </c>
      <c r="X273" s="239">
        <f t="shared" si="137"/>
        <v>44024</v>
      </c>
      <c r="Y273" s="239">
        <f t="shared" si="137"/>
        <v>44055</v>
      </c>
      <c r="Z273" s="239">
        <f t="shared" si="137"/>
        <v>44086</v>
      </c>
      <c r="AA273" s="239">
        <f t="shared" si="137"/>
        <v>44117</v>
      </c>
      <c r="AB273" s="239">
        <f t="shared" si="137"/>
        <v>44148</v>
      </c>
      <c r="AC273" s="239">
        <f t="shared" si="137"/>
        <v>44179</v>
      </c>
      <c r="AD273" s="239">
        <f t="shared" si="137"/>
        <v>44210</v>
      </c>
      <c r="AE273" s="239">
        <f t="shared" si="137"/>
        <v>44241</v>
      </c>
      <c r="AF273" s="239">
        <f t="shared" si="137"/>
        <v>44272</v>
      </c>
      <c r="AG273" s="239">
        <f t="shared" si="137"/>
        <v>44303</v>
      </c>
      <c r="AH273" s="239">
        <f t="shared" si="137"/>
        <v>44334</v>
      </c>
      <c r="AI273" s="239">
        <f t="shared" si="137"/>
        <v>44365</v>
      </c>
      <c r="AJ273" s="239">
        <f t="shared" si="137"/>
        <v>44396</v>
      </c>
      <c r="AK273" s="239">
        <f t="shared" si="137"/>
        <v>44427</v>
      </c>
      <c r="AL273" s="239">
        <f t="shared" si="137"/>
        <v>44458</v>
      </c>
      <c r="AM273" s="239">
        <f t="shared" si="137"/>
        <v>44489</v>
      </c>
      <c r="AN273" s="239">
        <f t="shared" si="137"/>
        <v>44520</v>
      </c>
      <c r="AO273" s="239">
        <f t="shared" si="137"/>
        <v>44551</v>
      </c>
      <c r="AP273" s="239">
        <f t="shared" si="137"/>
        <v>44582</v>
      </c>
      <c r="AQ273" s="239">
        <f t="shared" si="137"/>
        <v>44613</v>
      </c>
      <c r="AR273" s="239">
        <f t="shared" si="137"/>
        <v>44644</v>
      </c>
      <c r="AS273" s="239">
        <f t="shared" si="137"/>
        <v>44675</v>
      </c>
      <c r="AT273" s="239">
        <f t="shared" si="137"/>
        <v>44706</v>
      </c>
      <c r="AU273" s="239">
        <f t="shared" si="137"/>
        <v>44737</v>
      </c>
      <c r="AV273" s="239">
        <f t="shared" si="137"/>
        <v>44768</v>
      </c>
      <c r="AW273" s="239">
        <f t="shared" si="137"/>
        <v>44799</v>
      </c>
      <c r="AX273" s="239">
        <f t="shared" si="137"/>
        <v>44830</v>
      </c>
      <c r="AY273" s="239">
        <f t="shared" si="137"/>
        <v>44861</v>
      </c>
      <c r="AZ273" s="239">
        <f t="shared" si="137"/>
        <v>44892</v>
      </c>
      <c r="BA273" s="239">
        <f t="shared" si="137"/>
        <v>44923</v>
      </c>
      <c r="BB273" s="239">
        <f t="shared" si="137"/>
        <v>44954</v>
      </c>
      <c r="BC273" s="239">
        <f t="shared" si="137"/>
        <v>44985</v>
      </c>
      <c r="BD273" s="239">
        <f t="shared" si="137"/>
        <v>45016</v>
      </c>
      <c r="BE273" s="239">
        <f>+BD273+10</f>
        <v>45026</v>
      </c>
      <c r="BF273" s="239">
        <f t="shared" ref="BF273:BM273" si="138">+BE273+31</f>
        <v>45057</v>
      </c>
      <c r="BG273" s="239">
        <f t="shared" si="138"/>
        <v>45088</v>
      </c>
      <c r="BH273" s="239">
        <f t="shared" si="138"/>
        <v>45119</v>
      </c>
      <c r="BI273" s="239">
        <f t="shared" si="138"/>
        <v>45150</v>
      </c>
      <c r="BJ273" s="239">
        <f t="shared" si="138"/>
        <v>45181</v>
      </c>
      <c r="BK273" s="239">
        <f t="shared" si="138"/>
        <v>45212</v>
      </c>
      <c r="BL273" s="239">
        <f t="shared" si="138"/>
        <v>45243</v>
      </c>
      <c r="BM273" s="239">
        <f t="shared" si="138"/>
        <v>45274</v>
      </c>
      <c r="BN273" s="90"/>
      <c r="BO273" s="90"/>
      <c r="BP273" s="90"/>
      <c r="BQ273" s="90"/>
      <c r="BR273" s="90"/>
      <c r="BS273" s="90"/>
      <c r="BT273" s="90"/>
      <c r="BU273" s="90"/>
      <c r="BV273" s="90"/>
      <c r="BW273" s="90"/>
      <c r="BX273" s="90"/>
      <c r="BY273" s="90"/>
      <c r="BZ273" s="90"/>
      <c r="CA273" s="90"/>
      <c r="CB273" s="90"/>
      <c r="CC273" s="90"/>
      <c r="CD273" s="90"/>
      <c r="CE273" s="90"/>
      <c r="CF273" s="90"/>
      <c r="CG273" s="90"/>
    </row>
    <row r="274" spans="1:85" ht="15.75" customHeight="1" x14ac:dyDescent="0.3">
      <c r="A274" s="196"/>
      <c r="B274" s="196"/>
      <c r="C274" s="196"/>
      <c r="D274" s="196"/>
      <c r="E274" s="239">
        <v>43466</v>
      </c>
      <c r="F274" s="196" t="e">
        <f t="shared" ref="F274:F333" si="139">F405</f>
        <v>#REF!</v>
      </c>
      <c r="G274" s="196" t="e">
        <f t="shared" ref="G274:BM274" si="140">+IF(SUM($F340:F340)&gt;=G405*$F$9,0,G340)</f>
        <v>#REF!</v>
      </c>
      <c r="H274" s="196" t="e">
        <f t="shared" si="140"/>
        <v>#REF!</v>
      </c>
      <c r="I274" s="196" t="e">
        <f t="shared" si="140"/>
        <v>#REF!</v>
      </c>
      <c r="J274" s="196" t="e">
        <f t="shared" si="140"/>
        <v>#REF!</v>
      </c>
      <c r="K274" s="196" t="e">
        <f t="shared" si="140"/>
        <v>#REF!</v>
      </c>
      <c r="L274" s="196" t="e">
        <f t="shared" si="140"/>
        <v>#REF!</v>
      </c>
      <c r="M274" s="196" t="e">
        <f t="shared" si="140"/>
        <v>#REF!</v>
      </c>
      <c r="N274" s="196" t="e">
        <f t="shared" si="140"/>
        <v>#REF!</v>
      </c>
      <c r="O274" s="196" t="e">
        <f t="shared" si="140"/>
        <v>#REF!</v>
      </c>
      <c r="P274" s="196" t="e">
        <f t="shared" si="140"/>
        <v>#REF!</v>
      </c>
      <c r="Q274" s="196" t="e">
        <f t="shared" si="140"/>
        <v>#REF!</v>
      </c>
      <c r="R274" s="196" t="e">
        <f t="shared" si="140"/>
        <v>#REF!</v>
      </c>
      <c r="S274" s="196" t="e">
        <f t="shared" si="140"/>
        <v>#REF!</v>
      </c>
      <c r="T274" s="196" t="e">
        <f t="shared" si="140"/>
        <v>#REF!</v>
      </c>
      <c r="U274" s="196" t="e">
        <f t="shared" si="140"/>
        <v>#REF!</v>
      </c>
      <c r="V274" s="196" t="e">
        <f t="shared" si="140"/>
        <v>#REF!</v>
      </c>
      <c r="W274" s="196" t="e">
        <f t="shared" si="140"/>
        <v>#REF!</v>
      </c>
      <c r="X274" s="196" t="e">
        <f t="shared" si="140"/>
        <v>#REF!</v>
      </c>
      <c r="Y274" s="196" t="e">
        <f t="shared" si="140"/>
        <v>#REF!</v>
      </c>
      <c r="Z274" s="196" t="e">
        <f t="shared" si="140"/>
        <v>#REF!</v>
      </c>
      <c r="AA274" s="196" t="e">
        <f t="shared" si="140"/>
        <v>#REF!</v>
      </c>
      <c r="AB274" s="196" t="e">
        <f t="shared" si="140"/>
        <v>#REF!</v>
      </c>
      <c r="AC274" s="196" t="e">
        <f t="shared" si="140"/>
        <v>#REF!</v>
      </c>
      <c r="AD274" s="196" t="e">
        <f t="shared" si="140"/>
        <v>#REF!</v>
      </c>
      <c r="AE274" s="196" t="e">
        <f t="shared" si="140"/>
        <v>#REF!</v>
      </c>
      <c r="AF274" s="196" t="e">
        <f t="shared" si="140"/>
        <v>#REF!</v>
      </c>
      <c r="AG274" s="196" t="e">
        <f t="shared" si="140"/>
        <v>#REF!</v>
      </c>
      <c r="AH274" s="196" t="e">
        <f t="shared" si="140"/>
        <v>#REF!</v>
      </c>
      <c r="AI274" s="196" t="e">
        <f t="shared" si="140"/>
        <v>#REF!</v>
      </c>
      <c r="AJ274" s="196" t="e">
        <f t="shared" si="140"/>
        <v>#REF!</v>
      </c>
      <c r="AK274" s="196" t="e">
        <f t="shared" si="140"/>
        <v>#REF!</v>
      </c>
      <c r="AL274" s="196" t="e">
        <f t="shared" si="140"/>
        <v>#REF!</v>
      </c>
      <c r="AM274" s="196" t="e">
        <f t="shared" si="140"/>
        <v>#REF!</v>
      </c>
      <c r="AN274" s="196" t="e">
        <f t="shared" si="140"/>
        <v>#REF!</v>
      </c>
      <c r="AO274" s="196" t="e">
        <f t="shared" si="140"/>
        <v>#REF!</v>
      </c>
      <c r="AP274" s="196" t="e">
        <f t="shared" si="140"/>
        <v>#REF!</v>
      </c>
      <c r="AQ274" s="196" t="e">
        <f t="shared" si="140"/>
        <v>#REF!</v>
      </c>
      <c r="AR274" s="196" t="e">
        <f t="shared" si="140"/>
        <v>#REF!</v>
      </c>
      <c r="AS274" s="196" t="e">
        <f t="shared" si="140"/>
        <v>#REF!</v>
      </c>
      <c r="AT274" s="196" t="e">
        <f t="shared" si="140"/>
        <v>#REF!</v>
      </c>
      <c r="AU274" s="196" t="e">
        <f t="shared" si="140"/>
        <v>#REF!</v>
      </c>
      <c r="AV274" s="196" t="e">
        <f t="shared" si="140"/>
        <v>#REF!</v>
      </c>
      <c r="AW274" s="196" t="e">
        <f t="shared" si="140"/>
        <v>#REF!</v>
      </c>
      <c r="AX274" s="196" t="e">
        <f t="shared" si="140"/>
        <v>#REF!</v>
      </c>
      <c r="AY274" s="196" t="e">
        <f t="shared" si="140"/>
        <v>#REF!</v>
      </c>
      <c r="AZ274" s="196" t="e">
        <f t="shared" si="140"/>
        <v>#REF!</v>
      </c>
      <c r="BA274" s="196" t="e">
        <f t="shared" si="140"/>
        <v>#REF!</v>
      </c>
      <c r="BB274" s="196" t="e">
        <f t="shared" si="140"/>
        <v>#REF!</v>
      </c>
      <c r="BC274" s="196" t="e">
        <f t="shared" si="140"/>
        <v>#REF!</v>
      </c>
      <c r="BD274" s="196" t="e">
        <f t="shared" si="140"/>
        <v>#REF!</v>
      </c>
      <c r="BE274" s="196" t="e">
        <f t="shared" si="140"/>
        <v>#REF!</v>
      </c>
      <c r="BF274" s="196" t="e">
        <f t="shared" si="140"/>
        <v>#REF!</v>
      </c>
      <c r="BG274" s="196" t="e">
        <f t="shared" si="140"/>
        <v>#REF!</v>
      </c>
      <c r="BH274" s="196" t="e">
        <f t="shared" si="140"/>
        <v>#REF!</v>
      </c>
      <c r="BI274" s="196" t="e">
        <f t="shared" si="140"/>
        <v>#REF!</v>
      </c>
      <c r="BJ274" s="196" t="e">
        <f t="shared" si="140"/>
        <v>#REF!</v>
      </c>
      <c r="BK274" s="196" t="e">
        <f t="shared" si="140"/>
        <v>#REF!</v>
      </c>
      <c r="BL274" s="196" t="e">
        <f t="shared" si="140"/>
        <v>#REF!</v>
      </c>
      <c r="BM274" s="196" t="e">
        <f t="shared" si="140"/>
        <v>#REF!</v>
      </c>
      <c r="BN274" s="196"/>
      <c r="BO274" s="196"/>
      <c r="BP274" s="196"/>
      <c r="BQ274" s="196"/>
      <c r="BR274" s="196"/>
      <c r="BS274" s="196"/>
      <c r="BT274" s="196"/>
      <c r="BU274" s="196"/>
      <c r="BV274" s="196"/>
      <c r="BW274" s="196"/>
      <c r="BX274" s="196"/>
      <c r="BY274" s="196"/>
      <c r="BZ274" s="196"/>
      <c r="CA274" s="196"/>
      <c r="CB274" s="196"/>
      <c r="CC274" s="196"/>
      <c r="CD274" s="196"/>
      <c r="CE274" s="196"/>
      <c r="CF274" s="196"/>
      <c r="CG274" s="196"/>
    </row>
    <row r="275" spans="1:85" ht="15.75" customHeight="1" x14ac:dyDescent="0.3">
      <c r="A275" s="76"/>
      <c r="B275" s="76">
        <f>70*40*4</f>
        <v>11200</v>
      </c>
      <c r="C275" s="76"/>
      <c r="D275" s="76"/>
      <c r="E275" s="239">
        <f t="shared" ref="E275:E324" si="141">+E274+31</f>
        <v>43497</v>
      </c>
      <c r="F275" s="196">
        <f t="shared" si="139"/>
        <v>0</v>
      </c>
      <c r="G275" s="196" t="e">
        <f t="shared" ref="G275:BM275" si="142">+IF(SUM($F341:F341)&gt;=G406*$F$9,0,G341)</f>
        <v>#REF!</v>
      </c>
      <c r="H275" s="196" t="e">
        <f t="shared" si="142"/>
        <v>#REF!</v>
      </c>
      <c r="I275" s="196" t="e">
        <f t="shared" si="142"/>
        <v>#REF!</v>
      </c>
      <c r="J275" s="196" t="e">
        <f t="shared" si="142"/>
        <v>#REF!</v>
      </c>
      <c r="K275" s="196" t="e">
        <f t="shared" si="142"/>
        <v>#REF!</v>
      </c>
      <c r="L275" s="196" t="e">
        <f t="shared" si="142"/>
        <v>#REF!</v>
      </c>
      <c r="M275" s="196" t="e">
        <f t="shared" si="142"/>
        <v>#REF!</v>
      </c>
      <c r="N275" s="196" t="e">
        <f t="shared" si="142"/>
        <v>#REF!</v>
      </c>
      <c r="O275" s="196" t="e">
        <f t="shared" si="142"/>
        <v>#REF!</v>
      </c>
      <c r="P275" s="196" t="e">
        <f t="shared" si="142"/>
        <v>#REF!</v>
      </c>
      <c r="Q275" s="196" t="e">
        <f t="shared" si="142"/>
        <v>#REF!</v>
      </c>
      <c r="R275" s="196" t="e">
        <f t="shared" si="142"/>
        <v>#REF!</v>
      </c>
      <c r="S275" s="196" t="e">
        <f t="shared" si="142"/>
        <v>#REF!</v>
      </c>
      <c r="T275" s="196" t="e">
        <f t="shared" si="142"/>
        <v>#REF!</v>
      </c>
      <c r="U275" s="196" t="e">
        <f t="shared" si="142"/>
        <v>#REF!</v>
      </c>
      <c r="V275" s="196" t="e">
        <f t="shared" si="142"/>
        <v>#REF!</v>
      </c>
      <c r="W275" s="196" t="e">
        <f t="shared" si="142"/>
        <v>#REF!</v>
      </c>
      <c r="X275" s="196" t="e">
        <f t="shared" si="142"/>
        <v>#REF!</v>
      </c>
      <c r="Y275" s="196" t="e">
        <f t="shared" si="142"/>
        <v>#REF!</v>
      </c>
      <c r="Z275" s="196" t="e">
        <f t="shared" si="142"/>
        <v>#REF!</v>
      </c>
      <c r="AA275" s="196" t="e">
        <f t="shared" si="142"/>
        <v>#REF!</v>
      </c>
      <c r="AB275" s="196" t="e">
        <f t="shared" si="142"/>
        <v>#REF!</v>
      </c>
      <c r="AC275" s="196" t="e">
        <f t="shared" si="142"/>
        <v>#REF!</v>
      </c>
      <c r="AD275" s="196" t="e">
        <f t="shared" si="142"/>
        <v>#REF!</v>
      </c>
      <c r="AE275" s="196" t="e">
        <f t="shared" si="142"/>
        <v>#REF!</v>
      </c>
      <c r="AF275" s="196" t="e">
        <f t="shared" si="142"/>
        <v>#REF!</v>
      </c>
      <c r="AG275" s="196" t="e">
        <f t="shared" si="142"/>
        <v>#REF!</v>
      </c>
      <c r="AH275" s="196" t="e">
        <f t="shared" si="142"/>
        <v>#REF!</v>
      </c>
      <c r="AI275" s="196" t="e">
        <f t="shared" si="142"/>
        <v>#REF!</v>
      </c>
      <c r="AJ275" s="196" t="e">
        <f t="shared" si="142"/>
        <v>#REF!</v>
      </c>
      <c r="AK275" s="196" t="e">
        <f t="shared" si="142"/>
        <v>#REF!</v>
      </c>
      <c r="AL275" s="196" t="e">
        <f t="shared" si="142"/>
        <v>#REF!</v>
      </c>
      <c r="AM275" s="196" t="e">
        <f t="shared" si="142"/>
        <v>#REF!</v>
      </c>
      <c r="AN275" s="196" t="e">
        <f t="shared" si="142"/>
        <v>#REF!</v>
      </c>
      <c r="AO275" s="196" t="e">
        <f t="shared" si="142"/>
        <v>#REF!</v>
      </c>
      <c r="AP275" s="196" t="e">
        <f t="shared" si="142"/>
        <v>#REF!</v>
      </c>
      <c r="AQ275" s="196" t="e">
        <f t="shared" si="142"/>
        <v>#REF!</v>
      </c>
      <c r="AR275" s="196" t="e">
        <f t="shared" si="142"/>
        <v>#REF!</v>
      </c>
      <c r="AS275" s="196" t="e">
        <f t="shared" si="142"/>
        <v>#REF!</v>
      </c>
      <c r="AT275" s="196" t="e">
        <f t="shared" si="142"/>
        <v>#REF!</v>
      </c>
      <c r="AU275" s="196" t="e">
        <f t="shared" si="142"/>
        <v>#REF!</v>
      </c>
      <c r="AV275" s="196" t="e">
        <f t="shared" si="142"/>
        <v>#REF!</v>
      </c>
      <c r="AW275" s="196" t="e">
        <f t="shared" si="142"/>
        <v>#REF!</v>
      </c>
      <c r="AX275" s="196" t="e">
        <f t="shared" si="142"/>
        <v>#REF!</v>
      </c>
      <c r="AY275" s="196" t="e">
        <f t="shared" si="142"/>
        <v>#REF!</v>
      </c>
      <c r="AZ275" s="196" t="e">
        <f t="shared" si="142"/>
        <v>#REF!</v>
      </c>
      <c r="BA275" s="196" t="e">
        <f t="shared" si="142"/>
        <v>#REF!</v>
      </c>
      <c r="BB275" s="196" t="e">
        <f t="shared" si="142"/>
        <v>#REF!</v>
      </c>
      <c r="BC275" s="196" t="e">
        <f t="shared" si="142"/>
        <v>#REF!</v>
      </c>
      <c r="BD275" s="196" t="e">
        <f t="shared" si="142"/>
        <v>#REF!</v>
      </c>
      <c r="BE275" s="196" t="e">
        <f t="shared" si="142"/>
        <v>#REF!</v>
      </c>
      <c r="BF275" s="196" t="e">
        <f t="shared" si="142"/>
        <v>#REF!</v>
      </c>
      <c r="BG275" s="196" t="e">
        <f t="shared" si="142"/>
        <v>#REF!</v>
      </c>
      <c r="BH275" s="196" t="e">
        <f t="shared" si="142"/>
        <v>#REF!</v>
      </c>
      <c r="BI275" s="196" t="e">
        <f t="shared" si="142"/>
        <v>#REF!</v>
      </c>
      <c r="BJ275" s="196" t="e">
        <f t="shared" si="142"/>
        <v>#REF!</v>
      </c>
      <c r="BK275" s="196" t="e">
        <f t="shared" si="142"/>
        <v>#REF!</v>
      </c>
      <c r="BL275" s="196" t="e">
        <f t="shared" si="142"/>
        <v>#REF!</v>
      </c>
      <c r="BM275" s="196" t="e">
        <f t="shared" si="142"/>
        <v>#REF!</v>
      </c>
      <c r="BN275" s="76"/>
      <c r="BO275" s="76"/>
      <c r="BP275" s="76"/>
      <c r="BQ275" s="76"/>
      <c r="BR275" s="76"/>
      <c r="BS275" s="76"/>
      <c r="BT275" s="76"/>
      <c r="BU275" s="76"/>
      <c r="BV275" s="76"/>
      <c r="BW275" s="76"/>
      <c r="BX275" s="76"/>
      <c r="BY275" s="76"/>
      <c r="BZ275" s="76"/>
      <c r="CA275" s="76"/>
      <c r="CB275" s="76"/>
      <c r="CC275" s="76"/>
      <c r="CD275" s="76"/>
      <c r="CE275" s="76"/>
      <c r="CF275" s="76"/>
      <c r="CG275" s="76"/>
    </row>
    <row r="276" spans="1:85" ht="15.75" customHeight="1" x14ac:dyDescent="0.3">
      <c r="A276" s="76"/>
      <c r="B276" s="76"/>
      <c r="C276" s="76"/>
      <c r="D276" s="76"/>
      <c r="E276" s="239">
        <f t="shared" si="141"/>
        <v>43528</v>
      </c>
      <c r="F276" s="196">
        <f t="shared" si="139"/>
        <v>0</v>
      </c>
      <c r="G276" s="196">
        <f t="shared" ref="G276:BM276" si="143">+IF(SUM($F342:F342)&gt;=G407*$F$9,0,G342)</f>
        <v>0</v>
      </c>
      <c r="H276" s="196" t="e">
        <f t="shared" si="143"/>
        <v>#REF!</v>
      </c>
      <c r="I276" s="196" t="e">
        <f t="shared" si="143"/>
        <v>#REF!</v>
      </c>
      <c r="J276" s="196" t="e">
        <f t="shared" si="143"/>
        <v>#REF!</v>
      </c>
      <c r="K276" s="196" t="e">
        <f t="shared" si="143"/>
        <v>#REF!</v>
      </c>
      <c r="L276" s="196" t="e">
        <f t="shared" si="143"/>
        <v>#REF!</v>
      </c>
      <c r="M276" s="196" t="e">
        <f t="shared" si="143"/>
        <v>#REF!</v>
      </c>
      <c r="N276" s="196" t="e">
        <f t="shared" si="143"/>
        <v>#REF!</v>
      </c>
      <c r="O276" s="196" t="e">
        <f t="shared" si="143"/>
        <v>#REF!</v>
      </c>
      <c r="P276" s="196" t="e">
        <f t="shared" si="143"/>
        <v>#REF!</v>
      </c>
      <c r="Q276" s="196" t="e">
        <f t="shared" si="143"/>
        <v>#REF!</v>
      </c>
      <c r="R276" s="196" t="e">
        <f t="shared" si="143"/>
        <v>#REF!</v>
      </c>
      <c r="S276" s="196" t="e">
        <f t="shared" si="143"/>
        <v>#REF!</v>
      </c>
      <c r="T276" s="196" t="e">
        <f t="shared" si="143"/>
        <v>#REF!</v>
      </c>
      <c r="U276" s="196" t="e">
        <f t="shared" si="143"/>
        <v>#REF!</v>
      </c>
      <c r="V276" s="196" t="e">
        <f t="shared" si="143"/>
        <v>#REF!</v>
      </c>
      <c r="W276" s="196" t="e">
        <f t="shared" si="143"/>
        <v>#REF!</v>
      </c>
      <c r="X276" s="196" t="e">
        <f t="shared" si="143"/>
        <v>#REF!</v>
      </c>
      <c r="Y276" s="196" t="e">
        <f t="shared" si="143"/>
        <v>#REF!</v>
      </c>
      <c r="Z276" s="196" t="e">
        <f t="shared" si="143"/>
        <v>#REF!</v>
      </c>
      <c r="AA276" s="196" t="e">
        <f t="shared" si="143"/>
        <v>#REF!</v>
      </c>
      <c r="AB276" s="196" t="e">
        <f t="shared" si="143"/>
        <v>#REF!</v>
      </c>
      <c r="AC276" s="196" t="e">
        <f t="shared" si="143"/>
        <v>#REF!</v>
      </c>
      <c r="AD276" s="196" t="e">
        <f t="shared" si="143"/>
        <v>#REF!</v>
      </c>
      <c r="AE276" s="196" t="e">
        <f t="shared" si="143"/>
        <v>#REF!</v>
      </c>
      <c r="AF276" s="196" t="e">
        <f t="shared" si="143"/>
        <v>#REF!</v>
      </c>
      <c r="AG276" s="196" t="e">
        <f t="shared" si="143"/>
        <v>#REF!</v>
      </c>
      <c r="AH276" s="196" t="e">
        <f t="shared" si="143"/>
        <v>#REF!</v>
      </c>
      <c r="AI276" s="196" t="e">
        <f t="shared" si="143"/>
        <v>#REF!</v>
      </c>
      <c r="AJ276" s="196" t="e">
        <f t="shared" si="143"/>
        <v>#REF!</v>
      </c>
      <c r="AK276" s="196" t="e">
        <f t="shared" si="143"/>
        <v>#REF!</v>
      </c>
      <c r="AL276" s="196" t="e">
        <f t="shared" si="143"/>
        <v>#REF!</v>
      </c>
      <c r="AM276" s="196" t="e">
        <f t="shared" si="143"/>
        <v>#REF!</v>
      </c>
      <c r="AN276" s="196" t="e">
        <f t="shared" si="143"/>
        <v>#REF!</v>
      </c>
      <c r="AO276" s="196" t="e">
        <f t="shared" si="143"/>
        <v>#REF!</v>
      </c>
      <c r="AP276" s="196" t="e">
        <f t="shared" si="143"/>
        <v>#REF!</v>
      </c>
      <c r="AQ276" s="196" t="e">
        <f t="shared" si="143"/>
        <v>#REF!</v>
      </c>
      <c r="AR276" s="196" t="e">
        <f t="shared" si="143"/>
        <v>#REF!</v>
      </c>
      <c r="AS276" s="196" t="e">
        <f t="shared" si="143"/>
        <v>#REF!</v>
      </c>
      <c r="AT276" s="196" t="e">
        <f t="shared" si="143"/>
        <v>#REF!</v>
      </c>
      <c r="AU276" s="196" t="e">
        <f t="shared" si="143"/>
        <v>#REF!</v>
      </c>
      <c r="AV276" s="196" t="e">
        <f t="shared" si="143"/>
        <v>#REF!</v>
      </c>
      <c r="AW276" s="196" t="e">
        <f t="shared" si="143"/>
        <v>#REF!</v>
      </c>
      <c r="AX276" s="196" t="e">
        <f t="shared" si="143"/>
        <v>#REF!</v>
      </c>
      <c r="AY276" s="196" t="e">
        <f t="shared" si="143"/>
        <v>#REF!</v>
      </c>
      <c r="AZ276" s="196" t="e">
        <f t="shared" si="143"/>
        <v>#REF!</v>
      </c>
      <c r="BA276" s="196" t="e">
        <f t="shared" si="143"/>
        <v>#REF!</v>
      </c>
      <c r="BB276" s="196" t="e">
        <f t="shared" si="143"/>
        <v>#REF!</v>
      </c>
      <c r="BC276" s="196" t="e">
        <f t="shared" si="143"/>
        <v>#REF!</v>
      </c>
      <c r="BD276" s="196" t="e">
        <f t="shared" si="143"/>
        <v>#REF!</v>
      </c>
      <c r="BE276" s="196" t="e">
        <f t="shared" si="143"/>
        <v>#REF!</v>
      </c>
      <c r="BF276" s="196" t="e">
        <f t="shared" si="143"/>
        <v>#REF!</v>
      </c>
      <c r="BG276" s="196" t="e">
        <f t="shared" si="143"/>
        <v>#REF!</v>
      </c>
      <c r="BH276" s="196" t="e">
        <f t="shared" si="143"/>
        <v>#REF!</v>
      </c>
      <c r="BI276" s="196" t="e">
        <f t="shared" si="143"/>
        <v>#REF!</v>
      </c>
      <c r="BJ276" s="196" t="e">
        <f t="shared" si="143"/>
        <v>#REF!</v>
      </c>
      <c r="BK276" s="196" t="e">
        <f t="shared" si="143"/>
        <v>#REF!</v>
      </c>
      <c r="BL276" s="196" t="e">
        <f t="shared" si="143"/>
        <v>#REF!</v>
      </c>
      <c r="BM276" s="196" t="e">
        <f t="shared" si="143"/>
        <v>#REF!</v>
      </c>
      <c r="BN276" s="76"/>
      <c r="BO276" s="76"/>
      <c r="BP276" s="76"/>
      <c r="BQ276" s="76"/>
      <c r="BR276" s="76"/>
      <c r="BS276" s="76"/>
      <c r="BT276" s="76"/>
      <c r="BU276" s="76"/>
      <c r="BV276" s="76"/>
      <c r="BW276" s="76"/>
      <c r="BX276" s="76"/>
      <c r="BY276" s="76"/>
      <c r="BZ276" s="76"/>
      <c r="CA276" s="76"/>
      <c r="CB276" s="76"/>
      <c r="CC276" s="76"/>
      <c r="CD276" s="76"/>
      <c r="CE276" s="76"/>
      <c r="CF276" s="76"/>
      <c r="CG276" s="76"/>
    </row>
    <row r="277" spans="1:85" ht="15.75" customHeight="1" x14ac:dyDescent="0.3">
      <c r="A277" s="76"/>
      <c r="B277" s="76"/>
      <c r="C277" s="76"/>
      <c r="D277" s="76"/>
      <c r="E277" s="239">
        <f t="shared" si="141"/>
        <v>43559</v>
      </c>
      <c r="F277" s="196">
        <f t="shared" si="139"/>
        <v>0</v>
      </c>
      <c r="G277" s="196">
        <f t="shared" ref="G277:BM277" si="144">+IF(SUM($F343:F343)&gt;=G408*$F$9,0,G343)</f>
        <v>0</v>
      </c>
      <c r="H277" s="196">
        <f t="shared" si="144"/>
        <v>0</v>
      </c>
      <c r="I277" s="196" t="e">
        <f t="shared" si="144"/>
        <v>#REF!</v>
      </c>
      <c r="J277" s="196" t="e">
        <f t="shared" si="144"/>
        <v>#REF!</v>
      </c>
      <c r="K277" s="196" t="e">
        <f t="shared" si="144"/>
        <v>#REF!</v>
      </c>
      <c r="L277" s="196" t="e">
        <f t="shared" si="144"/>
        <v>#REF!</v>
      </c>
      <c r="M277" s="196" t="e">
        <f t="shared" si="144"/>
        <v>#REF!</v>
      </c>
      <c r="N277" s="196" t="e">
        <f t="shared" si="144"/>
        <v>#REF!</v>
      </c>
      <c r="O277" s="196" t="e">
        <f t="shared" si="144"/>
        <v>#REF!</v>
      </c>
      <c r="P277" s="196" t="e">
        <f t="shared" si="144"/>
        <v>#REF!</v>
      </c>
      <c r="Q277" s="196" t="e">
        <f t="shared" si="144"/>
        <v>#REF!</v>
      </c>
      <c r="R277" s="196" t="e">
        <f t="shared" si="144"/>
        <v>#REF!</v>
      </c>
      <c r="S277" s="196" t="e">
        <f t="shared" si="144"/>
        <v>#REF!</v>
      </c>
      <c r="T277" s="196" t="e">
        <f t="shared" si="144"/>
        <v>#REF!</v>
      </c>
      <c r="U277" s="196" t="e">
        <f t="shared" si="144"/>
        <v>#REF!</v>
      </c>
      <c r="V277" s="196" t="e">
        <f t="shared" si="144"/>
        <v>#REF!</v>
      </c>
      <c r="W277" s="196" t="e">
        <f t="shared" si="144"/>
        <v>#REF!</v>
      </c>
      <c r="X277" s="196" t="e">
        <f t="shared" si="144"/>
        <v>#REF!</v>
      </c>
      <c r="Y277" s="196" t="e">
        <f t="shared" si="144"/>
        <v>#REF!</v>
      </c>
      <c r="Z277" s="196" t="e">
        <f t="shared" si="144"/>
        <v>#REF!</v>
      </c>
      <c r="AA277" s="196" t="e">
        <f t="shared" si="144"/>
        <v>#REF!</v>
      </c>
      <c r="AB277" s="196" t="e">
        <f t="shared" si="144"/>
        <v>#REF!</v>
      </c>
      <c r="AC277" s="196" t="e">
        <f t="shared" si="144"/>
        <v>#REF!</v>
      </c>
      <c r="AD277" s="196" t="e">
        <f t="shared" si="144"/>
        <v>#REF!</v>
      </c>
      <c r="AE277" s="196" t="e">
        <f t="shared" si="144"/>
        <v>#REF!</v>
      </c>
      <c r="AF277" s="196" t="e">
        <f t="shared" si="144"/>
        <v>#REF!</v>
      </c>
      <c r="AG277" s="196" t="e">
        <f t="shared" si="144"/>
        <v>#REF!</v>
      </c>
      <c r="AH277" s="196" t="e">
        <f t="shared" si="144"/>
        <v>#REF!</v>
      </c>
      <c r="AI277" s="196" t="e">
        <f t="shared" si="144"/>
        <v>#REF!</v>
      </c>
      <c r="AJ277" s="196" t="e">
        <f t="shared" si="144"/>
        <v>#REF!</v>
      </c>
      <c r="AK277" s="196" t="e">
        <f t="shared" si="144"/>
        <v>#REF!</v>
      </c>
      <c r="AL277" s="196" t="e">
        <f t="shared" si="144"/>
        <v>#REF!</v>
      </c>
      <c r="AM277" s="196" t="e">
        <f t="shared" si="144"/>
        <v>#REF!</v>
      </c>
      <c r="AN277" s="196" t="e">
        <f t="shared" si="144"/>
        <v>#REF!</v>
      </c>
      <c r="AO277" s="196" t="e">
        <f t="shared" si="144"/>
        <v>#REF!</v>
      </c>
      <c r="AP277" s="196" t="e">
        <f t="shared" si="144"/>
        <v>#REF!</v>
      </c>
      <c r="AQ277" s="196" t="e">
        <f t="shared" si="144"/>
        <v>#REF!</v>
      </c>
      <c r="AR277" s="196" t="e">
        <f t="shared" si="144"/>
        <v>#REF!</v>
      </c>
      <c r="AS277" s="196" t="e">
        <f t="shared" si="144"/>
        <v>#REF!</v>
      </c>
      <c r="AT277" s="196" t="e">
        <f t="shared" si="144"/>
        <v>#REF!</v>
      </c>
      <c r="AU277" s="196" t="e">
        <f t="shared" si="144"/>
        <v>#REF!</v>
      </c>
      <c r="AV277" s="196" t="e">
        <f t="shared" si="144"/>
        <v>#REF!</v>
      </c>
      <c r="AW277" s="196" t="e">
        <f t="shared" si="144"/>
        <v>#REF!</v>
      </c>
      <c r="AX277" s="196" t="e">
        <f t="shared" si="144"/>
        <v>#REF!</v>
      </c>
      <c r="AY277" s="196" t="e">
        <f t="shared" si="144"/>
        <v>#REF!</v>
      </c>
      <c r="AZ277" s="196" t="e">
        <f t="shared" si="144"/>
        <v>#REF!</v>
      </c>
      <c r="BA277" s="196" t="e">
        <f t="shared" si="144"/>
        <v>#REF!</v>
      </c>
      <c r="BB277" s="196" t="e">
        <f t="shared" si="144"/>
        <v>#REF!</v>
      </c>
      <c r="BC277" s="196" t="e">
        <f t="shared" si="144"/>
        <v>#REF!</v>
      </c>
      <c r="BD277" s="196" t="e">
        <f t="shared" si="144"/>
        <v>#REF!</v>
      </c>
      <c r="BE277" s="196" t="e">
        <f t="shared" si="144"/>
        <v>#REF!</v>
      </c>
      <c r="BF277" s="196" t="e">
        <f t="shared" si="144"/>
        <v>#REF!</v>
      </c>
      <c r="BG277" s="196" t="e">
        <f t="shared" si="144"/>
        <v>#REF!</v>
      </c>
      <c r="BH277" s="196" t="e">
        <f t="shared" si="144"/>
        <v>#REF!</v>
      </c>
      <c r="BI277" s="196" t="e">
        <f t="shared" si="144"/>
        <v>#REF!</v>
      </c>
      <c r="BJ277" s="196" t="e">
        <f t="shared" si="144"/>
        <v>#REF!</v>
      </c>
      <c r="BK277" s="196" t="e">
        <f t="shared" si="144"/>
        <v>#REF!</v>
      </c>
      <c r="BL277" s="196" t="e">
        <f t="shared" si="144"/>
        <v>#REF!</v>
      </c>
      <c r="BM277" s="196" t="e">
        <f t="shared" si="144"/>
        <v>#REF!</v>
      </c>
      <c r="BN277" s="76"/>
      <c r="BO277" s="76"/>
      <c r="BP277" s="76"/>
      <c r="BQ277" s="76"/>
      <c r="BR277" s="76"/>
      <c r="BS277" s="76"/>
      <c r="BT277" s="76"/>
      <c r="BU277" s="76"/>
      <c r="BV277" s="76"/>
      <c r="BW277" s="76"/>
      <c r="BX277" s="76"/>
      <c r="BY277" s="76"/>
      <c r="BZ277" s="76"/>
      <c r="CA277" s="76"/>
      <c r="CB277" s="76"/>
      <c r="CC277" s="76"/>
      <c r="CD277" s="76"/>
      <c r="CE277" s="76"/>
      <c r="CF277" s="76"/>
      <c r="CG277" s="76"/>
    </row>
    <row r="278" spans="1:85" ht="15.75" customHeight="1" x14ac:dyDescent="0.3">
      <c r="A278" s="76"/>
      <c r="B278" s="76"/>
      <c r="C278" s="79"/>
      <c r="D278" s="76"/>
      <c r="E278" s="239">
        <f t="shared" si="141"/>
        <v>43590</v>
      </c>
      <c r="F278" s="196">
        <f t="shared" si="139"/>
        <v>0</v>
      </c>
      <c r="G278" s="196">
        <f t="shared" ref="G278:BM278" si="145">+IF(SUM($F344:F344)&gt;=G409*$F$9,0,G344)</f>
        <v>0</v>
      </c>
      <c r="H278" s="196">
        <f t="shared" si="145"/>
        <v>0</v>
      </c>
      <c r="I278" s="196">
        <f t="shared" si="145"/>
        <v>0</v>
      </c>
      <c r="J278" s="196" t="e">
        <f t="shared" si="145"/>
        <v>#REF!</v>
      </c>
      <c r="K278" s="196" t="e">
        <f t="shared" si="145"/>
        <v>#REF!</v>
      </c>
      <c r="L278" s="196" t="e">
        <f t="shared" si="145"/>
        <v>#REF!</v>
      </c>
      <c r="M278" s="196" t="e">
        <f t="shared" si="145"/>
        <v>#REF!</v>
      </c>
      <c r="N278" s="196" t="e">
        <f t="shared" si="145"/>
        <v>#REF!</v>
      </c>
      <c r="O278" s="196" t="e">
        <f t="shared" si="145"/>
        <v>#REF!</v>
      </c>
      <c r="P278" s="196" t="e">
        <f t="shared" si="145"/>
        <v>#REF!</v>
      </c>
      <c r="Q278" s="196" t="e">
        <f t="shared" si="145"/>
        <v>#REF!</v>
      </c>
      <c r="R278" s="196" t="e">
        <f t="shared" si="145"/>
        <v>#REF!</v>
      </c>
      <c r="S278" s="196" t="e">
        <f t="shared" si="145"/>
        <v>#REF!</v>
      </c>
      <c r="T278" s="196" t="e">
        <f t="shared" si="145"/>
        <v>#REF!</v>
      </c>
      <c r="U278" s="196" t="e">
        <f t="shared" si="145"/>
        <v>#REF!</v>
      </c>
      <c r="V278" s="196" t="e">
        <f t="shared" si="145"/>
        <v>#REF!</v>
      </c>
      <c r="W278" s="196" t="e">
        <f t="shared" si="145"/>
        <v>#REF!</v>
      </c>
      <c r="X278" s="196" t="e">
        <f t="shared" si="145"/>
        <v>#REF!</v>
      </c>
      <c r="Y278" s="196" t="e">
        <f t="shared" si="145"/>
        <v>#REF!</v>
      </c>
      <c r="Z278" s="196" t="e">
        <f t="shared" si="145"/>
        <v>#REF!</v>
      </c>
      <c r="AA278" s="196" t="e">
        <f t="shared" si="145"/>
        <v>#REF!</v>
      </c>
      <c r="AB278" s="196" t="e">
        <f t="shared" si="145"/>
        <v>#REF!</v>
      </c>
      <c r="AC278" s="196" t="e">
        <f t="shared" si="145"/>
        <v>#REF!</v>
      </c>
      <c r="AD278" s="196" t="e">
        <f t="shared" si="145"/>
        <v>#REF!</v>
      </c>
      <c r="AE278" s="196" t="e">
        <f t="shared" si="145"/>
        <v>#REF!</v>
      </c>
      <c r="AF278" s="196" t="e">
        <f t="shared" si="145"/>
        <v>#REF!</v>
      </c>
      <c r="AG278" s="196" t="e">
        <f t="shared" si="145"/>
        <v>#REF!</v>
      </c>
      <c r="AH278" s="196" t="e">
        <f t="shared" si="145"/>
        <v>#REF!</v>
      </c>
      <c r="AI278" s="196" t="e">
        <f t="shared" si="145"/>
        <v>#REF!</v>
      </c>
      <c r="AJ278" s="196" t="e">
        <f t="shared" si="145"/>
        <v>#REF!</v>
      </c>
      <c r="AK278" s="196" t="e">
        <f t="shared" si="145"/>
        <v>#REF!</v>
      </c>
      <c r="AL278" s="196" t="e">
        <f t="shared" si="145"/>
        <v>#REF!</v>
      </c>
      <c r="AM278" s="196" t="e">
        <f t="shared" si="145"/>
        <v>#REF!</v>
      </c>
      <c r="AN278" s="196" t="e">
        <f t="shared" si="145"/>
        <v>#REF!</v>
      </c>
      <c r="AO278" s="196" t="e">
        <f t="shared" si="145"/>
        <v>#REF!</v>
      </c>
      <c r="AP278" s="196" t="e">
        <f t="shared" si="145"/>
        <v>#REF!</v>
      </c>
      <c r="AQ278" s="196" t="e">
        <f t="shared" si="145"/>
        <v>#REF!</v>
      </c>
      <c r="AR278" s="196" t="e">
        <f t="shared" si="145"/>
        <v>#REF!</v>
      </c>
      <c r="AS278" s="196" t="e">
        <f t="shared" si="145"/>
        <v>#REF!</v>
      </c>
      <c r="AT278" s="196" t="e">
        <f t="shared" si="145"/>
        <v>#REF!</v>
      </c>
      <c r="AU278" s="196" t="e">
        <f t="shared" si="145"/>
        <v>#REF!</v>
      </c>
      <c r="AV278" s="196" t="e">
        <f t="shared" si="145"/>
        <v>#REF!</v>
      </c>
      <c r="AW278" s="196" t="e">
        <f t="shared" si="145"/>
        <v>#REF!</v>
      </c>
      <c r="AX278" s="196" t="e">
        <f t="shared" si="145"/>
        <v>#REF!</v>
      </c>
      <c r="AY278" s="196" t="e">
        <f t="shared" si="145"/>
        <v>#REF!</v>
      </c>
      <c r="AZ278" s="196" t="e">
        <f t="shared" si="145"/>
        <v>#REF!</v>
      </c>
      <c r="BA278" s="196" t="e">
        <f t="shared" si="145"/>
        <v>#REF!</v>
      </c>
      <c r="BB278" s="196" t="e">
        <f t="shared" si="145"/>
        <v>#REF!</v>
      </c>
      <c r="BC278" s="196" t="e">
        <f t="shared" si="145"/>
        <v>#REF!</v>
      </c>
      <c r="BD278" s="196" t="e">
        <f t="shared" si="145"/>
        <v>#REF!</v>
      </c>
      <c r="BE278" s="196" t="e">
        <f t="shared" si="145"/>
        <v>#REF!</v>
      </c>
      <c r="BF278" s="196" t="e">
        <f t="shared" si="145"/>
        <v>#REF!</v>
      </c>
      <c r="BG278" s="196" t="e">
        <f t="shared" si="145"/>
        <v>#REF!</v>
      </c>
      <c r="BH278" s="196" t="e">
        <f t="shared" si="145"/>
        <v>#REF!</v>
      </c>
      <c r="BI278" s="196" t="e">
        <f t="shared" si="145"/>
        <v>#REF!</v>
      </c>
      <c r="BJ278" s="196" t="e">
        <f t="shared" si="145"/>
        <v>#REF!</v>
      </c>
      <c r="BK278" s="196" t="e">
        <f t="shared" si="145"/>
        <v>#REF!</v>
      </c>
      <c r="BL278" s="196" t="e">
        <f t="shared" si="145"/>
        <v>#REF!</v>
      </c>
      <c r="BM278" s="196" t="e">
        <f t="shared" si="145"/>
        <v>#REF!</v>
      </c>
      <c r="BN278" s="76"/>
      <c r="BO278" s="76"/>
      <c r="BP278" s="76"/>
      <c r="BQ278" s="76"/>
      <c r="BR278" s="76"/>
      <c r="BS278" s="76"/>
      <c r="BT278" s="76"/>
      <c r="BU278" s="76"/>
      <c r="BV278" s="76"/>
      <c r="BW278" s="76"/>
      <c r="BX278" s="76"/>
      <c r="BY278" s="76"/>
      <c r="BZ278" s="76"/>
      <c r="CA278" s="76"/>
      <c r="CB278" s="76"/>
      <c r="CC278" s="76"/>
      <c r="CD278" s="76"/>
      <c r="CE278" s="76"/>
      <c r="CF278" s="76"/>
      <c r="CG278" s="76"/>
    </row>
    <row r="279" spans="1:85" ht="15.75" customHeight="1" x14ac:dyDescent="0.3">
      <c r="A279" s="76"/>
      <c r="B279" s="76"/>
      <c r="C279" s="76"/>
      <c r="D279" s="76"/>
      <c r="E279" s="239">
        <f t="shared" si="141"/>
        <v>43621</v>
      </c>
      <c r="F279" s="196">
        <f t="shared" si="139"/>
        <v>0</v>
      </c>
      <c r="G279" s="196">
        <f t="shared" ref="G279:BM279" si="146">+IF(SUM($F345:F345)&gt;=G410*$F$9,0,G345)</f>
        <v>0</v>
      </c>
      <c r="H279" s="196">
        <f t="shared" si="146"/>
        <v>0</v>
      </c>
      <c r="I279" s="196">
        <f t="shared" si="146"/>
        <v>0</v>
      </c>
      <c r="J279" s="196">
        <f t="shared" si="146"/>
        <v>0</v>
      </c>
      <c r="K279" s="196" t="e">
        <f t="shared" si="146"/>
        <v>#REF!</v>
      </c>
      <c r="L279" s="196" t="e">
        <f t="shared" si="146"/>
        <v>#REF!</v>
      </c>
      <c r="M279" s="196" t="e">
        <f t="shared" si="146"/>
        <v>#REF!</v>
      </c>
      <c r="N279" s="196" t="e">
        <f t="shared" si="146"/>
        <v>#REF!</v>
      </c>
      <c r="O279" s="196" t="e">
        <f t="shared" si="146"/>
        <v>#REF!</v>
      </c>
      <c r="P279" s="196" t="e">
        <f t="shared" si="146"/>
        <v>#REF!</v>
      </c>
      <c r="Q279" s="196" t="e">
        <f t="shared" si="146"/>
        <v>#REF!</v>
      </c>
      <c r="R279" s="196" t="e">
        <f t="shared" si="146"/>
        <v>#REF!</v>
      </c>
      <c r="S279" s="196" t="e">
        <f t="shared" si="146"/>
        <v>#REF!</v>
      </c>
      <c r="T279" s="196" t="e">
        <f t="shared" si="146"/>
        <v>#REF!</v>
      </c>
      <c r="U279" s="196" t="e">
        <f t="shared" si="146"/>
        <v>#REF!</v>
      </c>
      <c r="V279" s="196" t="e">
        <f t="shared" si="146"/>
        <v>#REF!</v>
      </c>
      <c r="W279" s="196" t="e">
        <f t="shared" si="146"/>
        <v>#REF!</v>
      </c>
      <c r="X279" s="196" t="e">
        <f t="shared" si="146"/>
        <v>#REF!</v>
      </c>
      <c r="Y279" s="196" t="e">
        <f t="shared" si="146"/>
        <v>#REF!</v>
      </c>
      <c r="Z279" s="196" t="e">
        <f t="shared" si="146"/>
        <v>#REF!</v>
      </c>
      <c r="AA279" s="196" t="e">
        <f t="shared" si="146"/>
        <v>#REF!</v>
      </c>
      <c r="AB279" s="196" t="e">
        <f t="shared" si="146"/>
        <v>#REF!</v>
      </c>
      <c r="AC279" s="196" t="e">
        <f t="shared" si="146"/>
        <v>#REF!</v>
      </c>
      <c r="AD279" s="196" t="e">
        <f t="shared" si="146"/>
        <v>#REF!</v>
      </c>
      <c r="AE279" s="196" t="e">
        <f t="shared" si="146"/>
        <v>#REF!</v>
      </c>
      <c r="AF279" s="196" t="e">
        <f t="shared" si="146"/>
        <v>#REF!</v>
      </c>
      <c r="AG279" s="196" t="e">
        <f t="shared" si="146"/>
        <v>#REF!</v>
      </c>
      <c r="AH279" s="196" t="e">
        <f t="shared" si="146"/>
        <v>#REF!</v>
      </c>
      <c r="AI279" s="196" t="e">
        <f t="shared" si="146"/>
        <v>#REF!</v>
      </c>
      <c r="AJ279" s="196" t="e">
        <f t="shared" si="146"/>
        <v>#REF!</v>
      </c>
      <c r="AK279" s="196" t="e">
        <f t="shared" si="146"/>
        <v>#REF!</v>
      </c>
      <c r="AL279" s="196" t="e">
        <f t="shared" si="146"/>
        <v>#REF!</v>
      </c>
      <c r="AM279" s="196" t="e">
        <f t="shared" si="146"/>
        <v>#REF!</v>
      </c>
      <c r="AN279" s="196" t="e">
        <f t="shared" si="146"/>
        <v>#REF!</v>
      </c>
      <c r="AO279" s="196" t="e">
        <f t="shared" si="146"/>
        <v>#REF!</v>
      </c>
      <c r="AP279" s="196" t="e">
        <f t="shared" si="146"/>
        <v>#REF!</v>
      </c>
      <c r="AQ279" s="196" t="e">
        <f t="shared" si="146"/>
        <v>#REF!</v>
      </c>
      <c r="AR279" s="196" t="e">
        <f t="shared" si="146"/>
        <v>#REF!</v>
      </c>
      <c r="AS279" s="196" t="e">
        <f t="shared" si="146"/>
        <v>#REF!</v>
      </c>
      <c r="AT279" s="196" t="e">
        <f t="shared" si="146"/>
        <v>#REF!</v>
      </c>
      <c r="AU279" s="196" t="e">
        <f t="shared" si="146"/>
        <v>#REF!</v>
      </c>
      <c r="AV279" s="196" t="e">
        <f t="shared" si="146"/>
        <v>#REF!</v>
      </c>
      <c r="AW279" s="196" t="e">
        <f t="shared" si="146"/>
        <v>#REF!</v>
      </c>
      <c r="AX279" s="196" t="e">
        <f t="shared" si="146"/>
        <v>#REF!</v>
      </c>
      <c r="AY279" s="196" t="e">
        <f t="shared" si="146"/>
        <v>#REF!</v>
      </c>
      <c r="AZ279" s="196" t="e">
        <f t="shared" si="146"/>
        <v>#REF!</v>
      </c>
      <c r="BA279" s="196" t="e">
        <f t="shared" si="146"/>
        <v>#REF!</v>
      </c>
      <c r="BB279" s="196" t="e">
        <f t="shared" si="146"/>
        <v>#REF!</v>
      </c>
      <c r="BC279" s="196" t="e">
        <f t="shared" si="146"/>
        <v>#REF!</v>
      </c>
      <c r="BD279" s="196" t="e">
        <f t="shared" si="146"/>
        <v>#REF!</v>
      </c>
      <c r="BE279" s="196" t="e">
        <f t="shared" si="146"/>
        <v>#REF!</v>
      </c>
      <c r="BF279" s="196" t="e">
        <f t="shared" si="146"/>
        <v>#REF!</v>
      </c>
      <c r="BG279" s="196" t="e">
        <f t="shared" si="146"/>
        <v>#REF!</v>
      </c>
      <c r="BH279" s="196" t="e">
        <f t="shared" si="146"/>
        <v>#REF!</v>
      </c>
      <c r="BI279" s="196" t="e">
        <f t="shared" si="146"/>
        <v>#REF!</v>
      </c>
      <c r="BJ279" s="196" t="e">
        <f t="shared" si="146"/>
        <v>#REF!</v>
      </c>
      <c r="BK279" s="196" t="e">
        <f t="shared" si="146"/>
        <v>#REF!</v>
      </c>
      <c r="BL279" s="196" t="e">
        <f t="shared" si="146"/>
        <v>#REF!</v>
      </c>
      <c r="BM279" s="196" t="e">
        <f t="shared" si="146"/>
        <v>#REF!</v>
      </c>
      <c r="BN279" s="76"/>
      <c r="BO279" s="76"/>
      <c r="BP279" s="76"/>
      <c r="BQ279" s="76"/>
      <c r="BR279" s="76"/>
      <c r="BS279" s="76"/>
      <c r="BT279" s="76"/>
      <c r="BU279" s="76"/>
      <c r="BV279" s="76"/>
      <c r="BW279" s="76"/>
      <c r="BX279" s="76"/>
      <c r="BY279" s="76"/>
      <c r="BZ279" s="76"/>
      <c r="CA279" s="76"/>
      <c r="CB279" s="76"/>
      <c r="CC279" s="76"/>
      <c r="CD279" s="76"/>
      <c r="CE279" s="76"/>
      <c r="CF279" s="76"/>
      <c r="CG279" s="76"/>
    </row>
    <row r="280" spans="1:85" ht="15.75" customHeight="1" x14ac:dyDescent="0.3">
      <c r="A280" s="76"/>
      <c r="B280" s="76"/>
      <c r="C280" s="76"/>
      <c r="D280" s="76"/>
      <c r="E280" s="239">
        <f t="shared" si="141"/>
        <v>43652</v>
      </c>
      <c r="F280" s="196">
        <f t="shared" si="139"/>
        <v>0</v>
      </c>
      <c r="G280" s="196">
        <f t="shared" ref="G280:BM280" si="147">+IF(SUM($F346:F346)&gt;=G411*$F$9,0,G346)</f>
        <v>0</v>
      </c>
      <c r="H280" s="196">
        <f t="shared" si="147"/>
        <v>0</v>
      </c>
      <c r="I280" s="196">
        <f t="shared" si="147"/>
        <v>0</v>
      </c>
      <c r="J280" s="196">
        <f t="shared" si="147"/>
        <v>0</v>
      </c>
      <c r="K280" s="196">
        <f t="shared" si="147"/>
        <v>0</v>
      </c>
      <c r="L280" s="196" t="e">
        <f t="shared" si="147"/>
        <v>#REF!</v>
      </c>
      <c r="M280" s="196" t="e">
        <f t="shared" si="147"/>
        <v>#REF!</v>
      </c>
      <c r="N280" s="196" t="e">
        <f t="shared" si="147"/>
        <v>#REF!</v>
      </c>
      <c r="O280" s="196" t="e">
        <f t="shared" si="147"/>
        <v>#REF!</v>
      </c>
      <c r="P280" s="196" t="e">
        <f t="shared" si="147"/>
        <v>#REF!</v>
      </c>
      <c r="Q280" s="196" t="e">
        <f t="shared" si="147"/>
        <v>#REF!</v>
      </c>
      <c r="R280" s="196" t="e">
        <f t="shared" si="147"/>
        <v>#REF!</v>
      </c>
      <c r="S280" s="196" t="e">
        <f t="shared" si="147"/>
        <v>#REF!</v>
      </c>
      <c r="T280" s="196" t="e">
        <f t="shared" si="147"/>
        <v>#REF!</v>
      </c>
      <c r="U280" s="196" t="e">
        <f t="shared" si="147"/>
        <v>#REF!</v>
      </c>
      <c r="V280" s="196" t="e">
        <f t="shared" si="147"/>
        <v>#REF!</v>
      </c>
      <c r="W280" s="196" t="e">
        <f t="shared" si="147"/>
        <v>#REF!</v>
      </c>
      <c r="X280" s="196" t="e">
        <f t="shared" si="147"/>
        <v>#REF!</v>
      </c>
      <c r="Y280" s="196" t="e">
        <f t="shared" si="147"/>
        <v>#REF!</v>
      </c>
      <c r="Z280" s="196" t="e">
        <f t="shared" si="147"/>
        <v>#REF!</v>
      </c>
      <c r="AA280" s="196" t="e">
        <f t="shared" si="147"/>
        <v>#REF!</v>
      </c>
      <c r="AB280" s="196" t="e">
        <f t="shared" si="147"/>
        <v>#REF!</v>
      </c>
      <c r="AC280" s="196" t="e">
        <f t="shared" si="147"/>
        <v>#REF!</v>
      </c>
      <c r="AD280" s="196" t="e">
        <f t="shared" si="147"/>
        <v>#REF!</v>
      </c>
      <c r="AE280" s="196" t="e">
        <f t="shared" si="147"/>
        <v>#REF!</v>
      </c>
      <c r="AF280" s="196" t="e">
        <f t="shared" si="147"/>
        <v>#REF!</v>
      </c>
      <c r="AG280" s="196" t="e">
        <f t="shared" si="147"/>
        <v>#REF!</v>
      </c>
      <c r="AH280" s="196" t="e">
        <f t="shared" si="147"/>
        <v>#REF!</v>
      </c>
      <c r="AI280" s="196" t="e">
        <f t="shared" si="147"/>
        <v>#REF!</v>
      </c>
      <c r="AJ280" s="196" t="e">
        <f t="shared" si="147"/>
        <v>#REF!</v>
      </c>
      <c r="AK280" s="196" t="e">
        <f t="shared" si="147"/>
        <v>#REF!</v>
      </c>
      <c r="AL280" s="196" t="e">
        <f t="shared" si="147"/>
        <v>#REF!</v>
      </c>
      <c r="AM280" s="196" t="e">
        <f t="shared" si="147"/>
        <v>#REF!</v>
      </c>
      <c r="AN280" s="196" t="e">
        <f t="shared" si="147"/>
        <v>#REF!</v>
      </c>
      <c r="AO280" s="196" t="e">
        <f t="shared" si="147"/>
        <v>#REF!</v>
      </c>
      <c r="AP280" s="196" t="e">
        <f t="shared" si="147"/>
        <v>#REF!</v>
      </c>
      <c r="AQ280" s="196" t="e">
        <f t="shared" si="147"/>
        <v>#REF!</v>
      </c>
      <c r="AR280" s="196" t="e">
        <f t="shared" si="147"/>
        <v>#REF!</v>
      </c>
      <c r="AS280" s="196" t="e">
        <f t="shared" si="147"/>
        <v>#REF!</v>
      </c>
      <c r="AT280" s="196" t="e">
        <f t="shared" si="147"/>
        <v>#REF!</v>
      </c>
      <c r="AU280" s="196" t="e">
        <f t="shared" si="147"/>
        <v>#REF!</v>
      </c>
      <c r="AV280" s="196" t="e">
        <f t="shared" si="147"/>
        <v>#REF!</v>
      </c>
      <c r="AW280" s="196" t="e">
        <f t="shared" si="147"/>
        <v>#REF!</v>
      </c>
      <c r="AX280" s="196" t="e">
        <f t="shared" si="147"/>
        <v>#REF!</v>
      </c>
      <c r="AY280" s="196" t="e">
        <f t="shared" si="147"/>
        <v>#REF!</v>
      </c>
      <c r="AZ280" s="196" t="e">
        <f t="shared" si="147"/>
        <v>#REF!</v>
      </c>
      <c r="BA280" s="196" t="e">
        <f t="shared" si="147"/>
        <v>#REF!</v>
      </c>
      <c r="BB280" s="196" t="e">
        <f t="shared" si="147"/>
        <v>#REF!</v>
      </c>
      <c r="BC280" s="196" t="e">
        <f t="shared" si="147"/>
        <v>#REF!</v>
      </c>
      <c r="BD280" s="196" t="e">
        <f t="shared" si="147"/>
        <v>#REF!</v>
      </c>
      <c r="BE280" s="196" t="e">
        <f t="shared" si="147"/>
        <v>#REF!</v>
      </c>
      <c r="BF280" s="196" t="e">
        <f t="shared" si="147"/>
        <v>#REF!</v>
      </c>
      <c r="BG280" s="196" t="e">
        <f t="shared" si="147"/>
        <v>#REF!</v>
      </c>
      <c r="BH280" s="196" t="e">
        <f t="shared" si="147"/>
        <v>#REF!</v>
      </c>
      <c r="BI280" s="196" t="e">
        <f t="shared" si="147"/>
        <v>#REF!</v>
      </c>
      <c r="BJ280" s="196" t="e">
        <f t="shared" si="147"/>
        <v>#REF!</v>
      </c>
      <c r="BK280" s="196" t="e">
        <f t="shared" si="147"/>
        <v>#REF!</v>
      </c>
      <c r="BL280" s="196" t="e">
        <f t="shared" si="147"/>
        <v>#REF!</v>
      </c>
      <c r="BM280" s="196" t="e">
        <f t="shared" si="147"/>
        <v>#REF!</v>
      </c>
      <c r="BN280" s="76"/>
      <c r="BO280" s="76"/>
      <c r="BP280" s="76"/>
      <c r="BQ280" s="76"/>
      <c r="BR280" s="76"/>
      <c r="BS280" s="76"/>
      <c r="BT280" s="76"/>
      <c r="BU280" s="76"/>
      <c r="BV280" s="76"/>
      <c r="BW280" s="76"/>
      <c r="BX280" s="76"/>
      <c r="BY280" s="76"/>
      <c r="BZ280" s="76"/>
      <c r="CA280" s="76"/>
      <c r="CB280" s="76"/>
      <c r="CC280" s="76"/>
      <c r="CD280" s="76"/>
      <c r="CE280" s="76"/>
      <c r="CF280" s="76"/>
      <c r="CG280" s="76"/>
    </row>
    <row r="281" spans="1:85" ht="15.75" customHeight="1" x14ac:dyDescent="0.3">
      <c r="A281" s="76"/>
      <c r="B281" s="76"/>
      <c r="C281" s="76"/>
      <c r="D281" s="76"/>
      <c r="E281" s="239">
        <f t="shared" si="141"/>
        <v>43683</v>
      </c>
      <c r="F281" s="196">
        <f t="shared" si="139"/>
        <v>0</v>
      </c>
      <c r="G281" s="196">
        <f t="shared" ref="G281:BM281" si="148">+IF(SUM($F347:F347)&gt;=G412*$F$9,0,G347)</f>
        <v>0</v>
      </c>
      <c r="H281" s="196">
        <f t="shared" si="148"/>
        <v>0</v>
      </c>
      <c r="I281" s="196">
        <f t="shared" si="148"/>
        <v>0</v>
      </c>
      <c r="J281" s="196">
        <f t="shared" si="148"/>
        <v>0</v>
      </c>
      <c r="K281" s="196">
        <f t="shared" si="148"/>
        <v>0</v>
      </c>
      <c r="L281" s="196">
        <f t="shared" si="148"/>
        <v>0</v>
      </c>
      <c r="M281" s="196" t="e">
        <f t="shared" si="148"/>
        <v>#REF!</v>
      </c>
      <c r="N281" s="196" t="e">
        <f t="shared" si="148"/>
        <v>#REF!</v>
      </c>
      <c r="O281" s="196" t="e">
        <f t="shared" si="148"/>
        <v>#REF!</v>
      </c>
      <c r="P281" s="196" t="e">
        <f t="shared" si="148"/>
        <v>#REF!</v>
      </c>
      <c r="Q281" s="196" t="e">
        <f t="shared" si="148"/>
        <v>#REF!</v>
      </c>
      <c r="R281" s="196" t="e">
        <f t="shared" si="148"/>
        <v>#REF!</v>
      </c>
      <c r="S281" s="196" t="e">
        <f t="shared" si="148"/>
        <v>#REF!</v>
      </c>
      <c r="T281" s="196" t="e">
        <f t="shared" si="148"/>
        <v>#REF!</v>
      </c>
      <c r="U281" s="196" t="e">
        <f t="shared" si="148"/>
        <v>#REF!</v>
      </c>
      <c r="V281" s="196" t="e">
        <f t="shared" si="148"/>
        <v>#REF!</v>
      </c>
      <c r="W281" s="196" t="e">
        <f t="shared" si="148"/>
        <v>#REF!</v>
      </c>
      <c r="X281" s="196" t="e">
        <f t="shared" si="148"/>
        <v>#REF!</v>
      </c>
      <c r="Y281" s="196" t="e">
        <f t="shared" si="148"/>
        <v>#REF!</v>
      </c>
      <c r="Z281" s="196" t="e">
        <f t="shared" si="148"/>
        <v>#REF!</v>
      </c>
      <c r="AA281" s="196" t="e">
        <f t="shared" si="148"/>
        <v>#REF!</v>
      </c>
      <c r="AB281" s="196" t="e">
        <f t="shared" si="148"/>
        <v>#REF!</v>
      </c>
      <c r="AC281" s="196" t="e">
        <f t="shared" si="148"/>
        <v>#REF!</v>
      </c>
      <c r="AD281" s="196" t="e">
        <f t="shared" si="148"/>
        <v>#REF!</v>
      </c>
      <c r="AE281" s="196" t="e">
        <f t="shared" si="148"/>
        <v>#REF!</v>
      </c>
      <c r="AF281" s="196" t="e">
        <f t="shared" si="148"/>
        <v>#REF!</v>
      </c>
      <c r="AG281" s="196" t="e">
        <f t="shared" si="148"/>
        <v>#REF!</v>
      </c>
      <c r="AH281" s="196" t="e">
        <f t="shared" si="148"/>
        <v>#REF!</v>
      </c>
      <c r="AI281" s="196" t="e">
        <f t="shared" si="148"/>
        <v>#REF!</v>
      </c>
      <c r="AJ281" s="196" t="e">
        <f t="shared" si="148"/>
        <v>#REF!</v>
      </c>
      <c r="AK281" s="196" t="e">
        <f t="shared" si="148"/>
        <v>#REF!</v>
      </c>
      <c r="AL281" s="196" t="e">
        <f t="shared" si="148"/>
        <v>#REF!</v>
      </c>
      <c r="AM281" s="196" t="e">
        <f t="shared" si="148"/>
        <v>#REF!</v>
      </c>
      <c r="AN281" s="196" t="e">
        <f t="shared" si="148"/>
        <v>#REF!</v>
      </c>
      <c r="AO281" s="196" t="e">
        <f t="shared" si="148"/>
        <v>#REF!</v>
      </c>
      <c r="AP281" s="196" t="e">
        <f t="shared" si="148"/>
        <v>#REF!</v>
      </c>
      <c r="AQ281" s="196" t="e">
        <f t="shared" si="148"/>
        <v>#REF!</v>
      </c>
      <c r="AR281" s="196" t="e">
        <f t="shared" si="148"/>
        <v>#REF!</v>
      </c>
      <c r="AS281" s="196" t="e">
        <f t="shared" si="148"/>
        <v>#REF!</v>
      </c>
      <c r="AT281" s="196" t="e">
        <f t="shared" si="148"/>
        <v>#REF!</v>
      </c>
      <c r="AU281" s="196" t="e">
        <f t="shared" si="148"/>
        <v>#REF!</v>
      </c>
      <c r="AV281" s="196" t="e">
        <f t="shared" si="148"/>
        <v>#REF!</v>
      </c>
      <c r="AW281" s="196" t="e">
        <f t="shared" si="148"/>
        <v>#REF!</v>
      </c>
      <c r="AX281" s="196" t="e">
        <f t="shared" si="148"/>
        <v>#REF!</v>
      </c>
      <c r="AY281" s="196" t="e">
        <f t="shared" si="148"/>
        <v>#REF!</v>
      </c>
      <c r="AZ281" s="196" t="e">
        <f t="shared" si="148"/>
        <v>#REF!</v>
      </c>
      <c r="BA281" s="196" t="e">
        <f t="shared" si="148"/>
        <v>#REF!</v>
      </c>
      <c r="BB281" s="196" t="e">
        <f t="shared" si="148"/>
        <v>#REF!</v>
      </c>
      <c r="BC281" s="196" t="e">
        <f t="shared" si="148"/>
        <v>#REF!</v>
      </c>
      <c r="BD281" s="196" t="e">
        <f t="shared" si="148"/>
        <v>#REF!</v>
      </c>
      <c r="BE281" s="196" t="e">
        <f t="shared" si="148"/>
        <v>#REF!</v>
      </c>
      <c r="BF281" s="196" t="e">
        <f t="shared" si="148"/>
        <v>#REF!</v>
      </c>
      <c r="BG281" s="196" t="e">
        <f t="shared" si="148"/>
        <v>#REF!</v>
      </c>
      <c r="BH281" s="196" t="e">
        <f t="shared" si="148"/>
        <v>#REF!</v>
      </c>
      <c r="BI281" s="196" t="e">
        <f t="shared" si="148"/>
        <v>#REF!</v>
      </c>
      <c r="BJ281" s="196" t="e">
        <f t="shared" si="148"/>
        <v>#REF!</v>
      </c>
      <c r="BK281" s="196" t="e">
        <f t="shared" si="148"/>
        <v>#REF!</v>
      </c>
      <c r="BL281" s="196" t="e">
        <f t="shared" si="148"/>
        <v>#REF!</v>
      </c>
      <c r="BM281" s="196" t="e">
        <f t="shared" si="148"/>
        <v>#REF!</v>
      </c>
      <c r="BN281" s="76"/>
      <c r="BO281" s="76"/>
      <c r="BP281" s="76"/>
      <c r="BQ281" s="76"/>
      <c r="BR281" s="76"/>
      <c r="BS281" s="76"/>
      <c r="BT281" s="76"/>
      <c r="BU281" s="76"/>
      <c r="BV281" s="76"/>
      <c r="BW281" s="76"/>
      <c r="BX281" s="76"/>
      <c r="BY281" s="76"/>
      <c r="BZ281" s="76"/>
      <c r="CA281" s="76"/>
      <c r="CB281" s="76"/>
      <c r="CC281" s="76"/>
      <c r="CD281" s="76"/>
      <c r="CE281" s="76"/>
      <c r="CF281" s="76"/>
      <c r="CG281" s="76"/>
    </row>
    <row r="282" spans="1:85" ht="15.75" customHeight="1" x14ac:dyDescent="0.3">
      <c r="A282" s="76"/>
      <c r="B282" s="76"/>
      <c r="C282" s="76"/>
      <c r="D282" s="76"/>
      <c r="E282" s="239">
        <f t="shared" si="141"/>
        <v>43714</v>
      </c>
      <c r="F282" s="196">
        <f t="shared" si="139"/>
        <v>0</v>
      </c>
      <c r="G282" s="196">
        <f t="shared" ref="G282:BM282" si="149">+IF(SUM($F348:F348)&gt;=G413*$F$9,0,G348)</f>
        <v>0</v>
      </c>
      <c r="H282" s="196">
        <f t="shared" si="149"/>
        <v>0</v>
      </c>
      <c r="I282" s="196">
        <f t="shared" si="149"/>
        <v>0</v>
      </c>
      <c r="J282" s="196">
        <f t="shared" si="149"/>
        <v>0</v>
      </c>
      <c r="K282" s="196">
        <f t="shared" si="149"/>
        <v>0</v>
      </c>
      <c r="L282" s="196">
        <f t="shared" si="149"/>
        <v>0</v>
      </c>
      <c r="M282" s="196">
        <f t="shared" si="149"/>
        <v>0</v>
      </c>
      <c r="N282" s="196" t="e">
        <f t="shared" si="149"/>
        <v>#REF!</v>
      </c>
      <c r="O282" s="196" t="e">
        <f t="shared" si="149"/>
        <v>#REF!</v>
      </c>
      <c r="P282" s="196" t="e">
        <f t="shared" si="149"/>
        <v>#REF!</v>
      </c>
      <c r="Q282" s="196" t="e">
        <f t="shared" si="149"/>
        <v>#REF!</v>
      </c>
      <c r="R282" s="196" t="e">
        <f t="shared" si="149"/>
        <v>#REF!</v>
      </c>
      <c r="S282" s="196" t="e">
        <f t="shared" si="149"/>
        <v>#REF!</v>
      </c>
      <c r="T282" s="196" t="e">
        <f t="shared" si="149"/>
        <v>#REF!</v>
      </c>
      <c r="U282" s="196" t="e">
        <f t="shared" si="149"/>
        <v>#REF!</v>
      </c>
      <c r="V282" s="196" t="e">
        <f t="shared" si="149"/>
        <v>#REF!</v>
      </c>
      <c r="W282" s="196" t="e">
        <f t="shared" si="149"/>
        <v>#REF!</v>
      </c>
      <c r="X282" s="196" t="e">
        <f t="shared" si="149"/>
        <v>#REF!</v>
      </c>
      <c r="Y282" s="196" t="e">
        <f t="shared" si="149"/>
        <v>#REF!</v>
      </c>
      <c r="Z282" s="196" t="e">
        <f t="shared" si="149"/>
        <v>#REF!</v>
      </c>
      <c r="AA282" s="196" t="e">
        <f t="shared" si="149"/>
        <v>#REF!</v>
      </c>
      <c r="AB282" s="196" t="e">
        <f t="shared" si="149"/>
        <v>#REF!</v>
      </c>
      <c r="AC282" s="196" t="e">
        <f t="shared" si="149"/>
        <v>#REF!</v>
      </c>
      <c r="AD282" s="196" t="e">
        <f t="shared" si="149"/>
        <v>#REF!</v>
      </c>
      <c r="AE282" s="196" t="e">
        <f t="shared" si="149"/>
        <v>#REF!</v>
      </c>
      <c r="AF282" s="196" t="e">
        <f t="shared" si="149"/>
        <v>#REF!</v>
      </c>
      <c r="AG282" s="196" t="e">
        <f t="shared" si="149"/>
        <v>#REF!</v>
      </c>
      <c r="AH282" s="196" t="e">
        <f t="shared" si="149"/>
        <v>#REF!</v>
      </c>
      <c r="AI282" s="196" t="e">
        <f t="shared" si="149"/>
        <v>#REF!</v>
      </c>
      <c r="AJ282" s="196" t="e">
        <f t="shared" si="149"/>
        <v>#REF!</v>
      </c>
      <c r="AK282" s="196" t="e">
        <f t="shared" si="149"/>
        <v>#REF!</v>
      </c>
      <c r="AL282" s="196" t="e">
        <f t="shared" si="149"/>
        <v>#REF!</v>
      </c>
      <c r="AM282" s="196" t="e">
        <f t="shared" si="149"/>
        <v>#REF!</v>
      </c>
      <c r="AN282" s="196" t="e">
        <f t="shared" si="149"/>
        <v>#REF!</v>
      </c>
      <c r="AO282" s="196" t="e">
        <f t="shared" si="149"/>
        <v>#REF!</v>
      </c>
      <c r="AP282" s="196" t="e">
        <f t="shared" si="149"/>
        <v>#REF!</v>
      </c>
      <c r="AQ282" s="196" t="e">
        <f t="shared" si="149"/>
        <v>#REF!</v>
      </c>
      <c r="AR282" s="196" t="e">
        <f t="shared" si="149"/>
        <v>#REF!</v>
      </c>
      <c r="AS282" s="196" t="e">
        <f t="shared" si="149"/>
        <v>#REF!</v>
      </c>
      <c r="AT282" s="196" t="e">
        <f t="shared" si="149"/>
        <v>#REF!</v>
      </c>
      <c r="AU282" s="196" t="e">
        <f t="shared" si="149"/>
        <v>#REF!</v>
      </c>
      <c r="AV282" s="196" t="e">
        <f t="shared" si="149"/>
        <v>#REF!</v>
      </c>
      <c r="AW282" s="196" t="e">
        <f t="shared" si="149"/>
        <v>#REF!</v>
      </c>
      <c r="AX282" s="196" t="e">
        <f t="shared" si="149"/>
        <v>#REF!</v>
      </c>
      <c r="AY282" s="196" t="e">
        <f t="shared" si="149"/>
        <v>#REF!</v>
      </c>
      <c r="AZ282" s="196" t="e">
        <f t="shared" si="149"/>
        <v>#REF!</v>
      </c>
      <c r="BA282" s="196" t="e">
        <f t="shared" si="149"/>
        <v>#REF!</v>
      </c>
      <c r="BB282" s="196" t="e">
        <f t="shared" si="149"/>
        <v>#REF!</v>
      </c>
      <c r="BC282" s="196" t="e">
        <f t="shared" si="149"/>
        <v>#REF!</v>
      </c>
      <c r="BD282" s="196" t="e">
        <f t="shared" si="149"/>
        <v>#REF!</v>
      </c>
      <c r="BE282" s="196" t="e">
        <f t="shared" si="149"/>
        <v>#REF!</v>
      </c>
      <c r="BF282" s="196" t="e">
        <f t="shared" si="149"/>
        <v>#REF!</v>
      </c>
      <c r="BG282" s="196" t="e">
        <f t="shared" si="149"/>
        <v>#REF!</v>
      </c>
      <c r="BH282" s="196" t="e">
        <f t="shared" si="149"/>
        <v>#REF!</v>
      </c>
      <c r="BI282" s="196" t="e">
        <f t="shared" si="149"/>
        <v>#REF!</v>
      </c>
      <c r="BJ282" s="196" t="e">
        <f t="shared" si="149"/>
        <v>#REF!</v>
      </c>
      <c r="BK282" s="196" t="e">
        <f t="shared" si="149"/>
        <v>#REF!</v>
      </c>
      <c r="BL282" s="196" t="e">
        <f t="shared" si="149"/>
        <v>#REF!</v>
      </c>
      <c r="BM282" s="196" t="e">
        <f t="shared" si="149"/>
        <v>#REF!</v>
      </c>
      <c r="BN282" s="76"/>
      <c r="BO282" s="76"/>
      <c r="BP282" s="76"/>
      <c r="BQ282" s="76"/>
      <c r="BR282" s="76"/>
      <c r="BS282" s="76"/>
      <c r="BT282" s="76"/>
      <c r="BU282" s="76"/>
      <c r="BV282" s="76"/>
      <c r="BW282" s="76"/>
      <c r="BX282" s="76"/>
      <c r="BY282" s="76"/>
      <c r="BZ282" s="76"/>
      <c r="CA282" s="76"/>
      <c r="CB282" s="76"/>
      <c r="CC282" s="76"/>
      <c r="CD282" s="76"/>
      <c r="CE282" s="76"/>
      <c r="CF282" s="76"/>
      <c r="CG282" s="76"/>
    </row>
    <row r="283" spans="1:85" ht="15.75" customHeight="1" x14ac:dyDescent="0.3">
      <c r="A283" s="76"/>
      <c r="B283" s="76"/>
      <c r="C283" s="76"/>
      <c r="D283" s="76"/>
      <c r="E283" s="239">
        <f t="shared" si="141"/>
        <v>43745</v>
      </c>
      <c r="F283" s="196">
        <f t="shared" si="139"/>
        <v>0</v>
      </c>
      <c r="G283" s="196">
        <f t="shared" ref="G283:BM283" si="150">+IF(SUM($F349:F349)&gt;=G414*$F$9,0,G349)</f>
        <v>0</v>
      </c>
      <c r="H283" s="196">
        <f t="shared" si="150"/>
        <v>0</v>
      </c>
      <c r="I283" s="196">
        <f t="shared" si="150"/>
        <v>0</v>
      </c>
      <c r="J283" s="196">
        <f t="shared" si="150"/>
        <v>0</v>
      </c>
      <c r="K283" s="196">
        <f t="shared" si="150"/>
        <v>0</v>
      </c>
      <c r="L283" s="196">
        <f t="shared" si="150"/>
        <v>0</v>
      </c>
      <c r="M283" s="196">
        <f t="shared" si="150"/>
        <v>0</v>
      </c>
      <c r="N283" s="196">
        <f t="shared" si="150"/>
        <v>0</v>
      </c>
      <c r="O283" s="196" t="e">
        <f t="shared" si="150"/>
        <v>#REF!</v>
      </c>
      <c r="P283" s="196" t="e">
        <f t="shared" si="150"/>
        <v>#REF!</v>
      </c>
      <c r="Q283" s="196" t="e">
        <f t="shared" si="150"/>
        <v>#REF!</v>
      </c>
      <c r="R283" s="196" t="e">
        <f t="shared" si="150"/>
        <v>#REF!</v>
      </c>
      <c r="S283" s="196" t="e">
        <f t="shared" si="150"/>
        <v>#REF!</v>
      </c>
      <c r="T283" s="196" t="e">
        <f t="shared" si="150"/>
        <v>#REF!</v>
      </c>
      <c r="U283" s="196" t="e">
        <f t="shared" si="150"/>
        <v>#REF!</v>
      </c>
      <c r="V283" s="196" t="e">
        <f t="shared" si="150"/>
        <v>#REF!</v>
      </c>
      <c r="W283" s="196" t="e">
        <f t="shared" si="150"/>
        <v>#REF!</v>
      </c>
      <c r="X283" s="196" t="e">
        <f t="shared" si="150"/>
        <v>#REF!</v>
      </c>
      <c r="Y283" s="196" t="e">
        <f t="shared" si="150"/>
        <v>#REF!</v>
      </c>
      <c r="Z283" s="196" t="e">
        <f t="shared" si="150"/>
        <v>#REF!</v>
      </c>
      <c r="AA283" s="196" t="e">
        <f t="shared" si="150"/>
        <v>#REF!</v>
      </c>
      <c r="AB283" s="196" t="e">
        <f t="shared" si="150"/>
        <v>#REF!</v>
      </c>
      <c r="AC283" s="196" t="e">
        <f t="shared" si="150"/>
        <v>#REF!</v>
      </c>
      <c r="AD283" s="196" t="e">
        <f t="shared" si="150"/>
        <v>#REF!</v>
      </c>
      <c r="AE283" s="196" t="e">
        <f t="shared" si="150"/>
        <v>#REF!</v>
      </c>
      <c r="AF283" s="196" t="e">
        <f t="shared" si="150"/>
        <v>#REF!</v>
      </c>
      <c r="AG283" s="196" t="e">
        <f t="shared" si="150"/>
        <v>#REF!</v>
      </c>
      <c r="AH283" s="196" t="e">
        <f t="shared" si="150"/>
        <v>#REF!</v>
      </c>
      <c r="AI283" s="196" t="e">
        <f t="shared" si="150"/>
        <v>#REF!</v>
      </c>
      <c r="AJ283" s="196" t="e">
        <f t="shared" si="150"/>
        <v>#REF!</v>
      </c>
      <c r="AK283" s="196" t="e">
        <f t="shared" si="150"/>
        <v>#REF!</v>
      </c>
      <c r="AL283" s="196" t="e">
        <f t="shared" si="150"/>
        <v>#REF!</v>
      </c>
      <c r="AM283" s="196" t="e">
        <f t="shared" si="150"/>
        <v>#REF!</v>
      </c>
      <c r="AN283" s="196" t="e">
        <f t="shared" si="150"/>
        <v>#REF!</v>
      </c>
      <c r="AO283" s="196" t="e">
        <f t="shared" si="150"/>
        <v>#REF!</v>
      </c>
      <c r="AP283" s="196" t="e">
        <f t="shared" si="150"/>
        <v>#REF!</v>
      </c>
      <c r="AQ283" s="196" t="e">
        <f t="shared" si="150"/>
        <v>#REF!</v>
      </c>
      <c r="AR283" s="196" t="e">
        <f t="shared" si="150"/>
        <v>#REF!</v>
      </c>
      <c r="AS283" s="196" t="e">
        <f t="shared" si="150"/>
        <v>#REF!</v>
      </c>
      <c r="AT283" s="196" t="e">
        <f t="shared" si="150"/>
        <v>#REF!</v>
      </c>
      <c r="AU283" s="196" t="e">
        <f t="shared" si="150"/>
        <v>#REF!</v>
      </c>
      <c r="AV283" s="196" t="e">
        <f t="shared" si="150"/>
        <v>#REF!</v>
      </c>
      <c r="AW283" s="196" t="e">
        <f t="shared" si="150"/>
        <v>#REF!</v>
      </c>
      <c r="AX283" s="196" t="e">
        <f t="shared" si="150"/>
        <v>#REF!</v>
      </c>
      <c r="AY283" s="196" t="e">
        <f t="shared" si="150"/>
        <v>#REF!</v>
      </c>
      <c r="AZ283" s="196" t="e">
        <f t="shared" si="150"/>
        <v>#REF!</v>
      </c>
      <c r="BA283" s="196" t="e">
        <f t="shared" si="150"/>
        <v>#REF!</v>
      </c>
      <c r="BB283" s="196" t="e">
        <f t="shared" si="150"/>
        <v>#REF!</v>
      </c>
      <c r="BC283" s="196" t="e">
        <f t="shared" si="150"/>
        <v>#REF!</v>
      </c>
      <c r="BD283" s="196" t="e">
        <f t="shared" si="150"/>
        <v>#REF!</v>
      </c>
      <c r="BE283" s="196" t="e">
        <f t="shared" si="150"/>
        <v>#REF!</v>
      </c>
      <c r="BF283" s="196" t="e">
        <f t="shared" si="150"/>
        <v>#REF!</v>
      </c>
      <c r="BG283" s="196" t="e">
        <f t="shared" si="150"/>
        <v>#REF!</v>
      </c>
      <c r="BH283" s="196" t="e">
        <f t="shared" si="150"/>
        <v>#REF!</v>
      </c>
      <c r="BI283" s="196" t="e">
        <f t="shared" si="150"/>
        <v>#REF!</v>
      </c>
      <c r="BJ283" s="196" t="e">
        <f t="shared" si="150"/>
        <v>#REF!</v>
      </c>
      <c r="BK283" s="196" t="e">
        <f t="shared" si="150"/>
        <v>#REF!</v>
      </c>
      <c r="BL283" s="196" t="e">
        <f t="shared" si="150"/>
        <v>#REF!</v>
      </c>
      <c r="BM283" s="196" t="e">
        <f t="shared" si="150"/>
        <v>#REF!</v>
      </c>
      <c r="BN283" s="76"/>
      <c r="BO283" s="76"/>
      <c r="BP283" s="76"/>
      <c r="BQ283" s="76"/>
      <c r="BR283" s="76"/>
      <c r="BS283" s="76"/>
      <c r="BT283" s="76"/>
      <c r="BU283" s="76"/>
      <c r="BV283" s="76"/>
      <c r="BW283" s="76"/>
      <c r="BX283" s="76"/>
      <c r="BY283" s="76"/>
      <c r="BZ283" s="76"/>
      <c r="CA283" s="76"/>
      <c r="CB283" s="76"/>
      <c r="CC283" s="76"/>
      <c r="CD283" s="76"/>
      <c r="CE283" s="76"/>
      <c r="CF283" s="76"/>
      <c r="CG283" s="76"/>
    </row>
    <row r="284" spans="1:85" ht="15.75" customHeight="1" x14ac:dyDescent="0.3">
      <c r="A284" s="76"/>
      <c r="B284" s="240"/>
      <c r="C284" s="76"/>
      <c r="D284" s="76"/>
      <c r="E284" s="239">
        <f t="shared" si="141"/>
        <v>43776</v>
      </c>
      <c r="F284" s="196">
        <f t="shared" si="139"/>
        <v>0</v>
      </c>
      <c r="G284" s="196">
        <f t="shared" ref="G284:BM284" si="151">+IF(SUM($F350:F350)&gt;=G415*$F$9,0,G350)</f>
        <v>0</v>
      </c>
      <c r="H284" s="196">
        <f t="shared" si="151"/>
        <v>0</v>
      </c>
      <c r="I284" s="196">
        <f t="shared" si="151"/>
        <v>0</v>
      </c>
      <c r="J284" s="196">
        <f t="shared" si="151"/>
        <v>0</v>
      </c>
      <c r="K284" s="196">
        <f t="shared" si="151"/>
        <v>0</v>
      </c>
      <c r="L284" s="196">
        <f t="shared" si="151"/>
        <v>0</v>
      </c>
      <c r="M284" s="196">
        <f t="shared" si="151"/>
        <v>0</v>
      </c>
      <c r="N284" s="196">
        <f t="shared" si="151"/>
        <v>0</v>
      </c>
      <c r="O284" s="196">
        <f t="shared" si="151"/>
        <v>0</v>
      </c>
      <c r="P284" s="196" t="e">
        <f t="shared" si="151"/>
        <v>#REF!</v>
      </c>
      <c r="Q284" s="196" t="e">
        <f t="shared" si="151"/>
        <v>#REF!</v>
      </c>
      <c r="R284" s="196" t="e">
        <f t="shared" si="151"/>
        <v>#REF!</v>
      </c>
      <c r="S284" s="196" t="e">
        <f t="shared" si="151"/>
        <v>#REF!</v>
      </c>
      <c r="T284" s="196" t="e">
        <f t="shared" si="151"/>
        <v>#REF!</v>
      </c>
      <c r="U284" s="196" t="e">
        <f t="shared" si="151"/>
        <v>#REF!</v>
      </c>
      <c r="V284" s="196" t="e">
        <f t="shared" si="151"/>
        <v>#REF!</v>
      </c>
      <c r="W284" s="196" t="e">
        <f t="shared" si="151"/>
        <v>#REF!</v>
      </c>
      <c r="X284" s="196" t="e">
        <f t="shared" si="151"/>
        <v>#REF!</v>
      </c>
      <c r="Y284" s="196" t="e">
        <f t="shared" si="151"/>
        <v>#REF!</v>
      </c>
      <c r="Z284" s="196" t="e">
        <f t="shared" si="151"/>
        <v>#REF!</v>
      </c>
      <c r="AA284" s="196" t="e">
        <f t="shared" si="151"/>
        <v>#REF!</v>
      </c>
      <c r="AB284" s="196" t="e">
        <f t="shared" si="151"/>
        <v>#REF!</v>
      </c>
      <c r="AC284" s="196" t="e">
        <f t="shared" si="151"/>
        <v>#REF!</v>
      </c>
      <c r="AD284" s="196" t="e">
        <f t="shared" si="151"/>
        <v>#REF!</v>
      </c>
      <c r="AE284" s="196" t="e">
        <f t="shared" si="151"/>
        <v>#REF!</v>
      </c>
      <c r="AF284" s="196" t="e">
        <f t="shared" si="151"/>
        <v>#REF!</v>
      </c>
      <c r="AG284" s="196" t="e">
        <f t="shared" si="151"/>
        <v>#REF!</v>
      </c>
      <c r="AH284" s="196" t="e">
        <f t="shared" si="151"/>
        <v>#REF!</v>
      </c>
      <c r="AI284" s="196" t="e">
        <f t="shared" si="151"/>
        <v>#REF!</v>
      </c>
      <c r="AJ284" s="196" t="e">
        <f t="shared" si="151"/>
        <v>#REF!</v>
      </c>
      <c r="AK284" s="196" t="e">
        <f t="shared" si="151"/>
        <v>#REF!</v>
      </c>
      <c r="AL284" s="196" t="e">
        <f t="shared" si="151"/>
        <v>#REF!</v>
      </c>
      <c r="AM284" s="196" t="e">
        <f t="shared" si="151"/>
        <v>#REF!</v>
      </c>
      <c r="AN284" s="196" t="e">
        <f t="shared" si="151"/>
        <v>#REF!</v>
      </c>
      <c r="AO284" s="196" t="e">
        <f t="shared" si="151"/>
        <v>#REF!</v>
      </c>
      <c r="AP284" s="196" t="e">
        <f t="shared" si="151"/>
        <v>#REF!</v>
      </c>
      <c r="AQ284" s="196" t="e">
        <f t="shared" si="151"/>
        <v>#REF!</v>
      </c>
      <c r="AR284" s="196" t="e">
        <f t="shared" si="151"/>
        <v>#REF!</v>
      </c>
      <c r="AS284" s="196" t="e">
        <f t="shared" si="151"/>
        <v>#REF!</v>
      </c>
      <c r="AT284" s="196" t="e">
        <f t="shared" si="151"/>
        <v>#REF!</v>
      </c>
      <c r="AU284" s="196" t="e">
        <f t="shared" si="151"/>
        <v>#REF!</v>
      </c>
      <c r="AV284" s="196" t="e">
        <f t="shared" si="151"/>
        <v>#REF!</v>
      </c>
      <c r="AW284" s="196" t="e">
        <f t="shared" si="151"/>
        <v>#REF!</v>
      </c>
      <c r="AX284" s="196" t="e">
        <f t="shared" si="151"/>
        <v>#REF!</v>
      </c>
      <c r="AY284" s="196" t="e">
        <f t="shared" si="151"/>
        <v>#REF!</v>
      </c>
      <c r="AZ284" s="196" t="e">
        <f t="shared" si="151"/>
        <v>#REF!</v>
      </c>
      <c r="BA284" s="196" t="e">
        <f t="shared" si="151"/>
        <v>#REF!</v>
      </c>
      <c r="BB284" s="196" t="e">
        <f t="shared" si="151"/>
        <v>#REF!</v>
      </c>
      <c r="BC284" s="196" t="e">
        <f t="shared" si="151"/>
        <v>#REF!</v>
      </c>
      <c r="BD284" s="196" t="e">
        <f t="shared" si="151"/>
        <v>#REF!</v>
      </c>
      <c r="BE284" s="196" t="e">
        <f t="shared" si="151"/>
        <v>#REF!</v>
      </c>
      <c r="BF284" s="196" t="e">
        <f t="shared" si="151"/>
        <v>#REF!</v>
      </c>
      <c r="BG284" s="196" t="e">
        <f t="shared" si="151"/>
        <v>#REF!</v>
      </c>
      <c r="BH284" s="196" t="e">
        <f t="shared" si="151"/>
        <v>#REF!</v>
      </c>
      <c r="BI284" s="196" t="e">
        <f t="shared" si="151"/>
        <v>#REF!</v>
      </c>
      <c r="BJ284" s="196" t="e">
        <f t="shared" si="151"/>
        <v>#REF!</v>
      </c>
      <c r="BK284" s="196" t="e">
        <f t="shared" si="151"/>
        <v>#REF!</v>
      </c>
      <c r="BL284" s="196" t="e">
        <f t="shared" si="151"/>
        <v>#REF!</v>
      </c>
      <c r="BM284" s="196" t="e">
        <f t="shared" si="151"/>
        <v>#REF!</v>
      </c>
      <c r="BN284" s="76"/>
      <c r="BO284" s="76"/>
      <c r="BP284" s="76"/>
      <c r="BQ284" s="76"/>
      <c r="BR284" s="76"/>
      <c r="BS284" s="76"/>
      <c r="BT284" s="76"/>
      <c r="BU284" s="76"/>
      <c r="BV284" s="76"/>
      <c r="BW284" s="76"/>
      <c r="BX284" s="76"/>
      <c r="BY284" s="76"/>
      <c r="BZ284" s="76"/>
      <c r="CA284" s="76"/>
      <c r="CB284" s="76"/>
      <c r="CC284" s="76"/>
      <c r="CD284" s="76"/>
      <c r="CE284" s="76"/>
      <c r="CF284" s="76"/>
      <c r="CG284" s="76"/>
    </row>
    <row r="285" spans="1:85" ht="15.75" customHeight="1" x14ac:dyDescent="0.3">
      <c r="A285" s="76"/>
      <c r="B285" s="76"/>
      <c r="C285" s="76"/>
      <c r="D285" s="76"/>
      <c r="E285" s="239">
        <f t="shared" si="141"/>
        <v>43807</v>
      </c>
      <c r="F285" s="196">
        <f t="shared" si="139"/>
        <v>0</v>
      </c>
      <c r="G285" s="196">
        <f t="shared" ref="G285:BM285" si="152">+IF(SUM($F351:F351)&gt;=G416*$F$9,0,G351)</f>
        <v>0</v>
      </c>
      <c r="H285" s="196">
        <f t="shared" si="152"/>
        <v>0</v>
      </c>
      <c r="I285" s="196">
        <f t="shared" si="152"/>
        <v>0</v>
      </c>
      <c r="J285" s="196">
        <f t="shared" si="152"/>
        <v>0</v>
      </c>
      <c r="K285" s="196">
        <f t="shared" si="152"/>
        <v>0</v>
      </c>
      <c r="L285" s="196">
        <f t="shared" si="152"/>
        <v>0</v>
      </c>
      <c r="M285" s="196">
        <f t="shared" si="152"/>
        <v>0</v>
      </c>
      <c r="N285" s="196">
        <f t="shared" si="152"/>
        <v>0</v>
      </c>
      <c r="O285" s="196">
        <f t="shared" si="152"/>
        <v>0</v>
      </c>
      <c r="P285" s="196">
        <f t="shared" si="152"/>
        <v>0</v>
      </c>
      <c r="Q285" s="196" t="e">
        <f t="shared" si="152"/>
        <v>#REF!</v>
      </c>
      <c r="R285" s="196" t="e">
        <f t="shared" si="152"/>
        <v>#REF!</v>
      </c>
      <c r="S285" s="196" t="e">
        <f t="shared" si="152"/>
        <v>#REF!</v>
      </c>
      <c r="T285" s="196" t="e">
        <f t="shared" si="152"/>
        <v>#REF!</v>
      </c>
      <c r="U285" s="196" t="e">
        <f t="shared" si="152"/>
        <v>#REF!</v>
      </c>
      <c r="V285" s="196" t="e">
        <f t="shared" si="152"/>
        <v>#REF!</v>
      </c>
      <c r="W285" s="196" t="e">
        <f t="shared" si="152"/>
        <v>#REF!</v>
      </c>
      <c r="X285" s="196" t="e">
        <f t="shared" si="152"/>
        <v>#REF!</v>
      </c>
      <c r="Y285" s="196" t="e">
        <f t="shared" si="152"/>
        <v>#REF!</v>
      </c>
      <c r="Z285" s="196" t="e">
        <f t="shared" si="152"/>
        <v>#REF!</v>
      </c>
      <c r="AA285" s="196" t="e">
        <f t="shared" si="152"/>
        <v>#REF!</v>
      </c>
      <c r="AB285" s="196" t="e">
        <f t="shared" si="152"/>
        <v>#REF!</v>
      </c>
      <c r="AC285" s="196" t="e">
        <f t="shared" si="152"/>
        <v>#REF!</v>
      </c>
      <c r="AD285" s="196" t="e">
        <f t="shared" si="152"/>
        <v>#REF!</v>
      </c>
      <c r="AE285" s="196" t="e">
        <f t="shared" si="152"/>
        <v>#REF!</v>
      </c>
      <c r="AF285" s="196" t="e">
        <f t="shared" si="152"/>
        <v>#REF!</v>
      </c>
      <c r="AG285" s="196" t="e">
        <f t="shared" si="152"/>
        <v>#REF!</v>
      </c>
      <c r="AH285" s="196" t="e">
        <f t="shared" si="152"/>
        <v>#REF!</v>
      </c>
      <c r="AI285" s="196" t="e">
        <f t="shared" si="152"/>
        <v>#REF!</v>
      </c>
      <c r="AJ285" s="196" t="e">
        <f t="shared" si="152"/>
        <v>#REF!</v>
      </c>
      <c r="AK285" s="196" t="e">
        <f t="shared" si="152"/>
        <v>#REF!</v>
      </c>
      <c r="AL285" s="196" t="e">
        <f t="shared" si="152"/>
        <v>#REF!</v>
      </c>
      <c r="AM285" s="196" t="e">
        <f t="shared" si="152"/>
        <v>#REF!</v>
      </c>
      <c r="AN285" s="196" t="e">
        <f t="shared" si="152"/>
        <v>#REF!</v>
      </c>
      <c r="AO285" s="196" t="e">
        <f t="shared" si="152"/>
        <v>#REF!</v>
      </c>
      <c r="AP285" s="196" t="e">
        <f t="shared" si="152"/>
        <v>#REF!</v>
      </c>
      <c r="AQ285" s="196" t="e">
        <f t="shared" si="152"/>
        <v>#REF!</v>
      </c>
      <c r="AR285" s="196" t="e">
        <f t="shared" si="152"/>
        <v>#REF!</v>
      </c>
      <c r="AS285" s="196" t="e">
        <f t="shared" si="152"/>
        <v>#REF!</v>
      </c>
      <c r="AT285" s="196" t="e">
        <f t="shared" si="152"/>
        <v>#REF!</v>
      </c>
      <c r="AU285" s="196" t="e">
        <f t="shared" si="152"/>
        <v>#REF!</v>
      </c>
      <c r="AV285" s="196" t="e">
        <f t="shared" si="152"/>
        <v>#REF!</v>
      </c>
      <c r="AW285" s="196" t="e">
        <f t="shared" si="152"/>
        <v>#REF!</v>
      </c>
      <c r="AX285" s="196" t="e">
        <f t="shared" si="152"/>
        <v>#REF!</v>
      </c>
      <c r="AY285" s="196" t="e">
        <f t="shared" si="152"/>
        <v>#REF!</v>
      </c>
      <c r="AZ285" s="196" t="e">
        <f t="shared" si="152"/>
        <v>#REF!</v>
      </c>
      <c r="BA285" s="196" t="e">
        <f t="shared" si="152"/>
        <v>#REF!</v>
      </c>
      <c r="BB285" s="196" t="e">
        <f t="shared" si="152"/>
        <v>#REF!</v>
      </c>
      <c r="BC285" s="196" t="e">
        <f t="shared" si="152"/>
        <v>#REF!</v>
      </c>
      <c r="BD285" s="196" t="e">
        <f t="shared" si="152"/>
        <v>#REF!</v>
      </c>
      <c r="BE285" s="196" t="e">
        <f t="shared" si="152"/>
        <v>#REF!</v>
      </c>
      <c r="BF285" s="196" t="e">
        <f t="shared" si="152"/>
        <v>#REF!</v>
      </c>
      <c r="BG285" s="196" t="e">
        <f t="shared" si="152"/>
        <v>#REF!</v>
      </c>
      <c r="BH285" s="196" t="e">
        <f t="shared" si="152"/>
        <v>#REF!</v>
      </c>
      <c r="BI285" s="196" t="e">
        <f t="shared" si="152"/>
        <v>#REF!</v>
      </c>
      <c r="BJ285" s="196" t="e">
        <f t="shared" si="152"/>
        <v>#REF!</v>
      </c>
      <c r="BK285" s="196" t="e">
        <f t="shared" si="152"/>
        <v>#REF!</v>
      </c>
      <c r="BL285" s="196" t="e">
        <f t="shared" si="152"/>
        <v>#REF!</v>
      </c>
      <c r="BM285" s="196" t="e">
        <f t="shared" si="152"/>
        <v>#REF!</v>
      </c>
      <c r="BN285" s="76"/>
      <c r="BO285" s="76"/>
      <c r="BP285" s="76"/>
      <c r="BQ285" s="76"/>
      <c r="BR285" s="76"/>
      <c r="BS285" s="76"/>
      <c r="BT285" s="76"/>
      <c r="BU285" s="76"/>
      <c r="BV285" s="76"/>
      <c r="BW285" s="76"/>
      <c r="BX285" s="76"/>
      <c r="BY285" s="76"/>
      <c r="BZ285" s="76"/>
      <c r="CA285" s="76"/>
      <c r="CB285" s="76"/>
      <c r="CC285" s="76"/>
      <c r="CD285" s="76"/>
      <c r="CE285" s="76"/>
      <c r="CF285" s="76"/>
      <c r="CG285" s="76"/>
    </row>
    <row r="286" spans="1:85" ht="15.75" customHeight="1" x14ac:dyDescent="0.3">
      <c r="A286" s="76"/>
      <c r="B286" s="240"/>
      <c r="C286" s="76"/>
      <c r="D286" s="76"/>
      <c r="E286" s="239">
        <f t="shared" si="141"/>
        <v>43838</v>
      </c>
      <c r="F286" s="196">
        <f t="shared" si="139"/>
        <v>0</v>
      </c>
      <c r="G286" s="196">
        <f t="shared" ref="G286:BM286" si="153">+IF(SUM($F352:F352)&gt;=G417*$F$9,0,G352)</f>
        <v>0</v>
      </c>
      <c r="H286" s="196">
        <f t="shared" si="153"/>
        <v>0</v>
      </c>
      <c r="I286" s="196">
        <f t="shared" si="153"/>
        <v>0</v>
      </c>
      <c r="J286" s="196">
        <f t="shared" si="153"/>
        <v>0</v>
      </c>
      <c r="K286" s="196">
        <f t="shared" si="153"/>
        <v>0</v>
      </c>
      <c r="L286" s="196">
        <f t="shared" si="153"/>
        <v>0</v>
      </c>
      <c r="M286" s="196">
        <f t="shared" si="153"/>
        <v>0</v>
      </c>
      <c r="N286" s="196">
        <f t="shared" si="153"/>
        <v>0</v>
      </c>
      <c r="O286" s="196">
        <f t="shared" si="153"/>
        <v>0</v>
      </c>
      <c r="P286" s="196">
        <f t="shared" si="153"/>
        <v>0</v>
      </c>
      <c r="Q286" s="196">
        <f t="shared" si="153"/>
        <v>0</v>
      </c>
      <c r="R286" s="196" t="e">
        <f t="shared" si="153"/>
        <v>#REF!</v>
      </c>
      <c r="S286" s="196" t="e">
        <f t="shared" si="153"/>
        <v>#REF!</v>
      </c>
      <c r="T286" s="196" t="e">
        <f t="shared" si="153"/>
        <v>#REF!</v>
      </c>
      <c r="U286" s="196" t="e">
        <f t="shared" si="153"/>
        <v>#REF!</v>
      </c>
      <c r="V286" s="196" t="e">
        <f t="shared" si="153"/>
        <v>#REF!</v>
      </c>
      <c r="W286" s="196" t="e">
        <f t="shared" si="153"/>
        <v>#REF!</v>
      </c>
      <c r="X286" s="196" t="e">
        <f t="shared" si="153"/>
        <v>#REF!</v>
      </c>
      <c r="Y286" s="196" t="e">
        <f t="shared" si="153"/>
        <v>#REF!</v>
      </c>
      <c r="Z286" s="196" t="e">
        <f t="shared" si="153"/>
        <v>#REF!</v>
      </c>
      <c r="AA286" s="196" t="e">
        <f t="shared" si="153"/>
        <v>#REF!</v>
      </c>
      <c r="AB286" s="196" t="e">
        <f t="shared" si="153"/>
        <v>#REF!</v>
      </c>
      <c r="AC286" s="196" t="e">
        <f t="shared" si="153"/>
        <v>#REF!</v>
      </c>
      <c r="AD286" s="196" t="e">
        <f t="shared" si="153"/>
        <v>#REF!</v>
      </c>
      <c r="AE286" s="196" t="e">
        <f t="shared" si="153"/>
        <v>#REF!</v>
      </c>
      <c r="AF286" s="196" t="e">
        <f t="shared" si="153"/>
        <v>#REF!</v>
      </c>
      <c r="AG286" s="196" t="e">
        <f t="shared" si="153"/>
        <v>#REF!</v>
      </c>
      <c r="AH286" s="196" t="e">
        <f t="shared" si="153"/>
        <v>#REF!</v>
      </c>
      <c r="AI286" s="196" t="e">
        <f t="shared" si="153"/>
        <v>#REF!</v>
      </c>
      <c r="AJ286" s="196" t="e">
        <f t="shared" si="153"/>
        <v>#REF!</v>
      </c>
      <c r="AK286" s="196" t="e">
        <f t="shared" si="153"/>
        <v>#REF!</v>
      </c>
      <c r="AL286" s="196" t="e">
        <f t="shared" si="153"/>
        <v>#REF!</v>
      </c>
      <c r="AM286" s="196" t="e">
        <f t="shared" si="153"/>
        <v>#REF!</v>
      </c>
      <c r="AN286" s="196" t="e">
        <f t="shared" si="153"/>
        <v>#REF!</v>
      </c>
      <c r="AO286" s="196" t="e">
        <f t="shared" si="153"/>
        <v>#REF!</v>
      </c>
      <c r="AP286" s="196" t="e">
        <f t="shared" si="153"/>
        <v>#REF!</v>
      </c>
      <c r="AQ286" s="196" t="e">
        <f t="shared" si="153"/>
        <v>#REF!</v>
      </c>
      <c r="AR286" s="196" t="e">
        <f t="shared" si="153"/>
        <v>#REF!</v>
      </c>
      <c r="AS286" s="196" t="e">
        <f t="shared" si="153"/>
        <v>#REF!</v>
      </c>
      <c r="AT286" s="196" t="e">
        <f t="shared" si="153"/>
        <v>#REF!</v>
      </c>
      <c r="AU286" s="196" t="e">
        <f t="shared" si="153"/>
        <v>#REF!</v>
      </c>
      <c r="AV286" s="196" t="e">
        <f t="shared" si="153"/>
        <v>#REF!</v>
      </c>
      <c r="AW286" s="196" t="e">
        <f t="shared" si="153"/>
        <v>#REF!</v>
      </c>
      <c r="AX286" s="196" t="e">
        <f t="shared" si="153"/>
        <v>#REF!</v>
      </c>
      <c r="AY286" s="196" t="e">
        <f t="shared" si="153"/>
        <v>#REF!</v>
      </c>
      <c r="AZ286" s="196" t="e">
        <f t="shared" si="153"/>
        <v>#REF!</v>
      </c>
      <c r="BA286" s="196" t="e">
        <f t="shared" si="153"/>
        <v>#REF!</v>
      </c>
      <c r="BB286" s="196" t="e">
        <f t="shared" si="153"/>
        <v>#REF!</v>
      </c>
      <c r="BC286" s="196" t="e">
        <f t="shared" si="153"/>
        <v>#REF!</v>
      </c>
      <c r="BD286" s="196" t="e">
        <f t="shared" si="153"/>
        <v>#REF!</v>
      </c>
      <c r="BE286" s="196" t="e">
        <f t="shared" si="153"/>
        <v>#REF!</v>
      </c>
      <c r="BF286" s="196" t="e">
        <f t="shared" si="153"/>
        <v>#REF!</v>
      </c>
      <c r="BG286" s="196" t="e">
        <f t="shared" si="153"/>
        <v>#REF!</v>
      </c>
      <c r="BH286" s="196" t="e">
        <f t="shared" si="153"/>
        <v>#REF!</v>
      </c>
      <c r="BI286" s="196" t="e">
        <f t="shared" si="153"/>
        <v>#REF!</v>
      </c>
      <c r="BJ286" s="196" t="e">
        <f t="shared" si="153"/>
        <v>#REF!</v>
      </c>
      <c r="BK286" s="196" t="e">
        <f t="shared" si="153"/>
        <v>#REF!</v>
      </c>
      <c r="BL286" s="196" t="e">
        <f t="shared" si="153"/>
        <v>#REF!</v>
      </c>
      <c r="BM286" s="196" t="e">
        <f t="shared" si="153"/>
        <v>#REF!</v>
      </c>
      <c r="BN286" s="76"/>
      <c r="BO286" s="76"/>
      <c r="BP286" s="76"/>
      <c r="BQ286" s="76"/>
      <c r="BR286" s="76"/>
      <c r="BS286" s="76"/>
      <c r="BT286" s="76"/>
      <c r="BU286" s="76"/>
      <c r="BV286" s="76"/>
      <c r="BW286" s="76"/>
      <c r="BX286" s="76"/>
      <c r="BY286" s="76"/>
      <c r="BZ286" s="76"/>
      <c r="CA286" s="76"/>
      <c r="CB286" s="76"/>
      <c r="CC286" s="76"/>
      <c r="CD286" s="76"/>
      <c r="CE286" s="76"/>
      <c r="CF286" s="76"/>
      <c r="CG286" s="76"/>
    </row>
    <row r="287" spans="1:85" ht="15.75" customHeight="1" x14ac:dyDescent="0.3">
      <c r="A287" s="196"/>
      <c r="B287" s="196"/>
      <c r="C287" s="196"/>
      <c r="D287" s="196"/>
      <c r="E287" s="239">
        <f t="shared" si="141"/>
        <v>43869</v>
      </c>
      <c r="F287" s="196">
        <f t="shared" si="139"/>
        <v>0</v>
      </c>
      <c r="G287" s="196">
        <f t="shared" ref="G287:BM287" si="154">+IF(SUM($F353:F353)&gt;=G418*$F$9,0,G353)</f>
        <v>0</v>
      </c>
      <c r="H287" s="196">
        <f t="shared" si="154"/>
        <v>0</v>
      </c>
      <c r="I287" s="196">
        <f t="shared" si="154"/>
        <v>0</v>
      </c>
      <c r="J287" s="196">
        <f t="shared" si="154"/>
        <v>0</v>
      </c>
      <c r="K287" s="196">
        <f t="shared" si="154"/>
        <v>0</v>
      </c>
      <c r="L287" s="196">
        <f t="shared" si="154"/>
        <v>0</v>
      </c>
      <c r="M287" s="196">
        <f t="shared" si="154"/>
        <v>0</v>
      </c>
      <c r="N287" s="196">
        <f t="shared" si="154"/>
        <v>0</v>
      </c>
      <c r="O287" s="196">
        <f t="shared" si="154"/>
        <v>0</v>
      </c>
      <c r="P287" s="196">
        <f t="shared" si="154"/>
        <v>0</v>
      </c>
      <c r="Q287" s="196">
        <f t="shared" si="154"/>
        <v>0</v>
      </c>
      <c r="R287" s="196">
        <f t="shared" si="154"/>
        <v>0</v>
      </c>
      <c r="S287" s="196" t="e">
        <f t="shared" si="154"/>
        <v>#REF!</v>
      </c>
      <c r="T287" s="196" t="e">
        <f t="shared" si="154"/>
        <v>#REF!</v>
      </c>
      <c r="U287" s="196" t="e">
        <f t="shared" si="154"/>
        <v>#REF!</v>
      </c>
      <c r="V287" s="196" t="e">
        <f t="shared" si="154"/>
        <v>#REF!</v>
      </c>
      <c r="W287" s="196" t="e">
        <f t="shared" si="154"/>
        <v>#REF!</v>
      </c>
      <c r="X287" s="196" t="e">
        <f t="shared" si="154"/>
        <v>#REF!</v>
      </c>
      <c r="Y287" s="196" t="e">
        <f t="shared" si="154"/>
        <v>#REF!</v>
      </c>
      <c r="Z287" s="196" t="e">
        <f t="shared" si="154"/>
        <v>#REF!</v>
      </c>
      <c r="AA287" s="196" t="e">
        <f t="shared" si="154"/>
        <v>#REF!</v>
      </c>
      <c r="AB287" s="196" t="e">
        <f t="shared" si="154"/>
        <v>#REF!</v>
      </c>
      <c r="AC287" s="196" t="e">
        <f t="shared" si="154"/>
        <v>#REF!</v>
      </c>
      <c r="AD287" s="196" t="e">
        <f t="shared" si="154"/>
        <v>#REF!</v>
      </c>
      <c r="AE287" s="196" t="e">
        <f t="shared" si="154"/>
        <v>#REF!</v>
      </c>
      <c r="AF287" s="196" t="e">
        <f t="shared" si="154"/>
        <v>#REF!</v>
      </c>
      <c r="AG287" s="196" t="e">
        <f t="shared" si="154"/>
        <v>#REF!</v>
      </c>
      <c r="AH287" s="196" t="e">
        <f t="shared" si="154"/>
        <v>#REF!</v>
      </c>
      <c r="AI287" s="196" t="e">
        <f t="shared" si="154"/>
        <v>#REF!</v>
      </c>
      <c r="AJ287" s="196" t="e">
        <f t="shared" si="154"/>
        <v>#REF!</v>
      </c>
      <c r="AK287" s="196" t="e">
        <f t="shared" si="154"/>
        <v>#REF!</v>
      </c>
      <c r="AL287" s="196" t="e">
        <f t="shared" si="154"/>
        <v>#REF!</v>
      </c>
      <c r="AM287" s="196" t="e">
        <f t="shared" si="154"/>
        <v>#REF!</v>
      </c>
      <c r="AN287" s="196" t="e">
        <f t="shared" si="154"/>
        <v>#REF!</v>
      </c>
      <c r="AO287" s="196" t="e">
        <f t="shared" si="154"/>
        <v>#REF!</v>
      </c>
      <c r="AP287" s="196" t="e">
        <f t="shared" si="154"/>
        <v>#REF!</v>
      </c>
      <c r="AQ287" s="196" t="e">
        <f t="shared" si="154"/>
        <v>#REF!</v>
      </c>
      <c r="AR287" s="196" t="e">
        <f t="shared" si="154"/>
        <v>#REF!</v>
      </c>
      <c r="AS287" s="196" t="e">
        <f t="shared" si="154"/>
        <v>#REF!</v>
      </c>
      <c r="AT287" s="196" t="e">
        <f t="shared" si="154"/>
        <v>#REF!</v>
      </c>
      <c r="AU287" s="196" t="e">
        <f t="shared" si="154"/>
        <v>#REF!</v>
      </c>
      <c r="AV287" s="196" t="e">
        <f t="shared" si="154"/>
        <v>#REF!</v>
      </c>
      <c r="AW287" s="196" t="e">
        <f t="shared" si="154"/>
        <v>#REF!</v>
      </c>
      <c r="AX287" s="196" t="e">
        <f t="shared" si="154"/>
        <v>#REF!</v>
      </c>
      <c r="AY287" s="196" t="e">
        <f t="shared" si="154"/>
        <v>#REF!</v>
      </c>
      <c r="AZ287" s="196" t="e">
        <f t="shared" si="154"/>
        <v>#REF!</v>
      </c>
      <c r="BA287" s="196" t="e">
        <f t="shared" si="154"/>
        <v>#REF!</v>
      </c>
      <c r="BB287" s="196" t="e">
        <f t="shared" si="154"/>
        <v>#REF!</v>
      </c>
      <c r="BC287" s="196" t="e">
        <f t="shared" si="154"/>
        <v>#REF!</v>
      </c>
      <c r="BD287" s="196" t="e">
        <f t="shared" si="154"/>
        <v>#REF!</v>
      </c>
      <c r="BE287" s="196" t="e">
        <f t="shared" si="154"/>
        <v>#REF!</v>
      </c>
      <c r="BF287" s="196" t="e">
        <f t="shared" si="154"/>
        <v>#REF!</v>
      </c>
      <c r="BG287" s="196" t="e">
        <f t="shared" si="154"/>
        <v>#REF!</v>
      </c>
      <c r="BH287" s="196" t="e">
        <f t="shared" si="154"/>
        <v>#REF!</v>
      </c>
      <c r="BI287" s="196" t="e">
        <f t="shared" si="154"/>
        <v>#REF!</v>
      </c>
      <c r="BJ287" s="196" t="e">
        <f t="shared" si="154"/>
        <v>#REF!</v>
      </c>
      <c r="BK287" s="196" t="e">
        <f t="shared" si="154"/>
        <v>#REF!</v>
      </c>
      <c r="BL287" s="196" t="e">
        <f t="shared" si="154"/>
        <v>#REF!</v>
      </c>
      <c r="BM287" s="196" t="e">
        <f t="shared" si="154"/>
        <v>#REF!</v>
      </c>
      <c r="BN287" s="196"/>
      <c r="BO287" s="196"/>
      <c r="BP287" s="196"/>
      <c r="BQ287" s="196"/>
      <c r="BR287" s="196"/>
      <c r="BS287" s="196"/>
      <c r="BT287" s="196"/>
      <c r="BU287" s="196"/>
      <c r="BV287" s="196"/>
      <c r="BW287" s="196"/>
      <c r="BX287" s="196"/>
      <c r="BY287" s="196"/>
      <c r="BZ287" s="196"/>
      <c r="CA287" s="196"/>
      <c r="CB287" s="196"/>
      <c r="CC287" s="196"/>
      <c r="CD287" s="196"/>
      <c r="CE287" s="196"/>
      <c r="CF287" s="196"/>
      <c r="CG287" s="196"/>
    </row>
    <row r="288" spans="1:85" ht="15.75" customHeight="1" x14ac:dyDescent="0.3">
      <c r="A288" s="76"/>
      <c r="B288" s="76"/>
      <c r="C288" s="76"/>
      <c r="D288" s="76"/>
      <c r="E288" s="239">
        <f t="shared" si="141"/>
        <v>43900</v>
      </c>
      <c r="F288" s="196">
        <f t="shared" si="139"/>
        <v>0</v>
      </c>
      <c r="G288" s="196">
        <f t="shared" ref="G288:BM288" si="155">+IF(SUM($F354:F354)&gt;=G419*$F$9,0,G354)</f>
        <v>0</v>
      </c>
      <c r="H288" s="196">
        <f t="shared" si="155"/>
        <v>0</v>
      </c>
      <c r="I288" s="196">
        <f t="shared" si="155"/>
        <v>0</v>
      </c>
      <c r="J288" s="196">
        <f t="shared" si="155"/>
        <v>0</v>
      </c>
      <c r="K288" s="196">
        <f t="shared" si="155"/>
        <v>0</v>
      </c>
      <c r="L288" s="196">
        <f t="shared" si="155"/>
        <v>0</v>
      </c>
      <c r="M288" s="196">
        <f t="shared" si="155"/>
        <v>0</v>
      </c>
      <c r="N288" s="196">
        <f t="shared" si="155"/>
        <v>0</v>
      </c>
      <c r="O288" s="196">
        <f t="shared" si="155"/>
        <v>0</v>
      </c>
      <c r="P288" s="196">
        <f t="shared" si="155"/>
        <v>0</v>
      </c>
      <c r="Q288" s="196">
        <f t="shared" si="155"/>
        <v>0</v>
      </c>
      <c r="R288" s="196">
        <f t="shared" si="155"/>
        <v>0</v>
      </c>
      <c r="S288" s="196">
        <f t="shared" si="155"/>
        <v>0</v>
      </c>
      <c r="T288" s="196" t="e">
        <f t="shared" si="155"/>
        <v>#REF!</v>
      </c>
      <c r="U288" s="196" t="e">
        <f t="shared" si="155"/>
        <v>#REF!</v>
      </c>
      <c r="V288" s="196" t="e">
        <f t="shared" si="155"/>
        <v>#REF!</v>
      </c>
      <c r="W288" s="196" t="e">
        <f t="shared" si="155"/>
        <v>#REF!</v>
      </c>
      <c r="X288" s="196" t="e">
        <f t="shared" si="155"/>
        <v>#REF!</v>
      </c>
      <c r="Y288" s="196" t="e">
        <f t="shared" si="155"/>
        <v>#REF!</v>
      </c>
      <c r="Z288" s="196" t="e">
        <f t="shared" si="155"/>
        <v>#REF!</v>
      </c>
      <c r="AA288" s="196" t="e">
        <f t="shared" si="155"/>
        <v>#REF!</v>
      </c>
      <c r="AB288" s="196" t="e">
        <f t="shared" si="155"/>
        <v>#REF!</v>
      </c>
      <c r="AC288" s="196" t="e">
        <f t="shared" si="155"/>
        <v>#REF!</v>
      </c>
      <c r="AD288" s="196" t="e">
        <f t="shared" si="155"/>
        <v>#REF!</v>
      </c>
      <c r="AE288" s="196" t="e">
        <f t="shared" si="155"/>
        <v>#REF!</v>
      </c>
      <c r="AF288" s="196" t="e">
        <f t="shared" si="155"/>
        <v>#REF!</v>
      </c>
      <c r="AG288" s="196" t="e">
        <f t="shared" si="155"/>
        <v>#REF!</v>
      </c>
      <c r="AH288" s="196" t="e">
        <f t="shared" si="155"/>
        <v>#REF!</v>
      </c>
      <c r="AI288" s="196" t="e">
        <f t="shared" si="155"/>
        <v>#REF!</v>
      </c>
      <c r="AJ288" s="196" t="e">
        <f t="shared" si="155"/>
        <v>#REF!</v>
      </c>
      <c r="AK288" s="196" t="e">
        <f t="shared" si="155"/>
        <v>#REF!</v>
      </c>
      <c r="AL288" s="196" t="e">
        <f t="shared" si="155"/>
        <v>#REF!</v>
      </c>
      <c r="AM288" s="196" t="e">
        <f t="shared" si="155"/>
        <v>#REF!</v>
      </c>
      <c r="AN288" s="196" t="e">
        <f t="shared" si="155"/>
        <v>#REF!</v>
      </c>
      <c r="AO288" s="196" t="e">
        <f t="shared" si="155"/>
        <v>#REF!</v>
      </c>
      <c r="AP288" s="196" t="e">
        <f t="shared" si="155"/>
        <v>#REF!</v>
      </c>
      <c r="AQ288" s="196" t="e">
        <f t="shared" si="155"/>
        <v>#REF!</v>
      </c>
      <c r="AR288" s="196" t="e">
        <f t="shared" si="155"/>
        <v>#REF!</v>
      </c>
      <c r="AS288" s="196" t="e">
        <f t="shared" si="155"/>
        <v>#REF!</v>
      </c>
      <c r="AT288" s="196" t="e">
        <f t="shared" si="155"/>
        <v>#REF!</v>
      </c>
      <c r="AU288" s="196" t="e">
        <f t="shared" si="155"/>
        <v>#REF!</v>
      </c>
      <c r="AV288" s="196" t="e">
        <f t="shared" si="155"/>
        <v>#REF!</v>
      </c>
      <c r="AW288" s="196" t="e">
        <f t="shared" si="155"/>
        <v>#REF!</v>
      </c>
      <c r="AX288" s="196" t="e">
        <f t="shared" si="155"/>
        <v>#REF!</v>
      </c>
      <c r="AY288" s="196" t="e">
        <f t="shared" si="155"/>
        <v>#REF!</v>
      </c>
      <c r="AZ288" s="196" t="e">
        <f t="shared" si="155"/>
        <v>#REF!</v>
      </c>
      <c r="BA288" s="196" t="e">
        <f t="shared" si="155"/>
        <v>#REF!</v>
      </c>
      <c r="BB288" s="196" t="e">
        <f t="shared" si="155"/>
        <v>#REF!</v>
      </c>
      <c r="BC288" s="196" t="e">
        <f t="shared" si="155"/>
        <v>#REF!</v>
      </c>
      <c r="BD288" s="196" t="e">
        <f t="shared" si="155"/>
        <v>#REF!</v>
      </c>
      <c r="BE288" s="196" t="e">
        <f t="shared" si="155"/>
        <v>#REF!</v>
      </c>
      <c r="BF288" s="196" t="e">
        <f t="shared" si="155"/>
        <v>#REF!</v>
      </c>
      <c r="BG288" s="196" t="e">
        <f t="shared" si="155"/>
        <v>#REF!</v>
      </c>
      <c r="BH288" s="196" t="e">
        <f t="shared" si="155"/>
        <v>#REF!</v>
      </c>
      <c r="BI288" s="196" t="e">
        <f t="shared" si="155"/>
        <v>#REF!</v>
      </c>
      <c r="BJ288" s="196" t="e">
        <f t="shared" si="155"/>
        <v>#REF!</v>
      </c>
      <c r="BK288" s="196" t="e">
        <f t="shared" si="155"/>
        <v>#REF!</v>
      </c>
      <c r="BL288" s="196" t="e">
        <f t="shared" si="155"/>
        <v>#REF!</v>
      </c>
      <c r="BM288" s="196" t="e">
        <f t="shared" si="155"/>
        <v>#REF!</v>
      </c>
      <c r="BN288" s="76"/>
      <c r="BO288" s="76"/>
      <c r="BP288" s="76"/>
      <c r="BQ288" s="76"/>
      <c r="BR288" s="76"/>
      <c r="BS288" s="76"/>
      <c r="BT288" s="76"/>
      <c r="BU288" s="76"/>
      <c r="BV288" s="76"/>
      <c r="BW288" s="76"/>
      <c r="BX288" s="76"/>
      <c r="BY288" s="76"/>
      <c r="BZ288" s="76"/>
      <c r="CA288" s="76"/>
      <c r="CB288" s="76"/>
      <c r="CC288" s="76"/>
      <c r="CD288" s="76"/>
      <c r="CE288" s="76"/>
      <c r="CF288" s="76"/>
      <c r="CG288" s="76"/>
    </row>
    <row r="289" spans="1:85" ht="15.75" customHeight="1" x14ac:dyDescent="0.3">
      <c r="A289" s="76"/>
      <c r="B289" s="76"/>
      <c r="C289" s="76"/>
      <c r="D289" s="76"/>
      <c r="E289" s="239">
        <f t="shared" si="141"/>
        <v>43931</v>
      </c>
      <c r="F289" s="196">
        <f t="shared" si="139"/>
        <v>0</v>
      </c>
      <c r="G289" s="196">
        <f t="shared" ref="G289:BM289" si="156">+IF(SUM($F355:F355)&gt;=G420*$F$9,0,G355)</f>
        <v>0</v>
      </c>
      <c r="H289" s="196">
        <f t="shared" si="156"/>
        <v>0</v>
      </c>
      <c r="I289" s="196">
        <f t="shared" si="156"/>
        <v>0</v>
      </c>
      <c r="J289" s="196">
        <f t="shared" si="156"/>
        <v>0</v>
      </c>
      <c r="K289" s="196">
        <f t="shared" si="156"/>
        <v>0</v>
      </c>
      <c r="L289" s="196">
        <f t="shared" si="156"/>
        <v>0</v>
      </c>
      <c r="M289" s="196">
        <f t="shared" si="156"/>
        <v>0</v>
      </c>
      <c r="N289" s="196">
        <f t="shared" si="156"/>
        <v>0</v>
      </c>
      <c r="O289" s="196">
        <f t="shared" si="156"/>
        <v>0</v>
      </c>
      <c r="P289" s="196">
        <f t="shared" si="156"/>
        <v>0</v>
      </c>
      <c r="Q289" s="196">
        <f t="shared" si="156"/>
        <v>0</v>
      </c>
      <c r="R289" s="196">
        <f t="shared" si="156"/>
        <v>0</v>
      </c>
      <c r="S289" s="196">
        <f t="shared" si="156"/>
        <v>0</v>
      </c>
      <c r="T289" s="196">
        <f t="shared" si="156"/>
        <v>0</v>
      </c>
      <c r="U289" s="196" t="e">
        <f t="shared" si="156"/>
        <v>#REF!</v>
      </c>
      <c r="V289" s="196" t="e">
        <f t="shared" si="156"/>
        <v>#REF!</v>
      </c>
      <c r="W289" s="196" t="e">
        <f t="shared" si="156"/>
        <v>#REF!</v>
      </c>
      <c r="X289" s="196" t="e">
        <f t="shared" si="156"/>
        <v>#REF!</v>
      </c>
      <c r="Y289" s="196" t="e">
        <f t="shared" si="156"/>
        <v>#REF!</v>
      </c>
      <c r="Z289" s="196" t="e">
        <f t="shared" si="156"/>
        <v>#REF!</v>
      </c>
      <c r="AA289" s="196" t="e">
        <f t="shared" si="156"/>
        <v>#REF!</v>
      </c>
      <c r="AB289" s="196" t="e">
        <f t="shared" si="156"/>
        <v>#REF!</v>
      </c>
      <c r="AC289" s="196" t="e">
        <f t="shared" si="156"/>
        <v>#REF!</v>
      </c>
      <c r="AD289" s="196" t="e">
        <f t="shared" si="156"/>
        <v>#REF!</v>
      </c>
      <c r="AE289" s="196" t="e">
        <f t="shared" si="156"/>
        <v>#REF!</v>
      </c>
      <c r="AF289" s="196" t="e">
        <f t="shared" si="156"/>
        <v>#REF!</v>
      </c>
      <c r="AG289" s="196" t="e">
        <f t="shared" si="156"/>
        <v>#REF!</v>
      </c>
      <c r="AH289" s="196" t="e">
        <f t="shared" si="156"/>
        <v>#REF!</v>
      </c>
      <c r="AI289" s="196" t="e">
        <f t="shared" si="156"/>
        <v>#REF!</v>
      </c>
      <c r="AJ289" s="196" t="e">
        <f t="shared" si="156"/>
        <v>#REF!</v>
      </c>
      <c r="AK289" s="196" t="e">
        <f t="shared" si="156"/>
        <v>#REF!</v>
      </c>
      <c r="AL289" s="196" t="e">
        <f t="shared" si="156"/>
        <v>#REF!</v>
      </c>
      <c r="AM289" s="196" t="e">
        <f t="shared" si="156"/>
        <v>#REF!</v>
      </c>
      <c r="AN289" s="196" t="e">
        <f t="shared" si="156"/>
        <v>#REF!</v>
      </c>
      <c r="AO289" s="196" t="e">
        <f t="shared" si="156"/>
        <v>#REF!</v>
      </c>
      <c r="AP289" s="196" t="e">
        <f t="shared" si="156"/>
        <v>#REF!</v>
      </c>
      <c r="AQ289" s="196" t="e">
        <f t="shared" si="156"/>
        <v>#REF!</v>
      </c>
      <c r="AR289" s="196" t="e">
        <f t="shared" si="156"/>
        <v>#REF!</v>
      </c>
      <c r="AS289" s="196" t="e">
        <f t="shared" si="156"/>
        <v>#REF!</v>
      </c>
      <c r="AT289" s="196" t="e">
        <f t="shared" si="156"/>
        <v>#REF!</v>
      </c>
      <c r="AU289" s="196" t="e">
        <f t="shared" si="156"/>
        <v>#REF!</v>
      </c>
      <c r="AV289" s="196" t="e">
        <f t="shared" si="156"/>
        <v>#REF!</v>
      </c>
      <c r="AW289" s="196" t="e">
        <f t="shared" si="156"/>
        <v>#REF!</v>
      </c>
      <c r="AX289" s="196" t="e">
        <f t="shared" si="156"/>
        <v>#REF!</v>
      </c>
      <c r="AY289" s="196" t="e">
        <f t="shared" si="156"/>
        <v>#REF!</v>
      </c>
      <c r="AZ289" s="196" t="e">
        <f t="shared" si="156"/>
        <v>#REF!</v>
      </c>
      <c r="BA289" s="196" t="e">
        <f t="shared" si="156"/>
        <v>#REF!</v>
      </c>
      <c r="BB289" s="196" t="e">
        <f t="shared" si="156"/>
        <v>#REF!</v>
      </c>
      <c r="BC289" s="196" t="e">
        <f t="shared" si="156"/>
        <v>#REF!</v>
      </c>
      <c r="BD289" s="196" t="e">
        <f t="shared" si="156"/>
        <v>#REF!</v>
      </c>
      <c r="BE289" s="196" t="e">
        <f t="shared" si="156"/>
        <v>#REF!</v>
      </c>
      <c r="BF289" s="196" t="e">
        <f t="shared" si="156"/>
        <v>#REF!</v>
      </c>
      <c r="BG289" s="196" t="e">
        <f t="shared" si="156"/>
        <v>#REF!</v>
      </c>
      <c r="BH289" s="196" t="e">
        <f t="shared" si="156"/>
        <v>#REF!</v>
      </c>
      <c r="BI289" s="196" t="e">
        <f t="shared" si="156"/>
        <v>#REF!</v>
      </c>
      <c r="BJ289" s="196" t="e">
        <f t="shared" si="156"/>
        <v>#REF!</v>
      </c>
      <c r="BK289" s="196" t="e">
        <f t="shared" si="156"/>
        <v>#REF!</v>
      </c>
      <c r="BL289" s="196" t="e">
        <f t="shared" si="156"/>
        <v>#REF!</v>
      </c>
      <c r="BM289" s="196" t="e">
        <f t="shared" si="156"/>
        <v>#REF!</v>
      </c>
      <c r="BN289" s="76"/>
      <c r="BO289" s="76"/>
      <c r="BP289" s="76"/>
      <c r="BQ289" s="76"/>
      <c r="BR289" s="76"/>
      <c r="BS289" s="76"/>
      <c r="BT289" s="76"/>
      <c r="BU289" s="76"/>
      <c r="BV289" s="76"/>
      <c r="BW289" s="76"/>
      <c r="BX289" s="76"/>
      <c r="BY289" s="76"/>
      <c r="BZ289" s="76"/>
      <c r="CA289" s="76"/>
      <c r="CB289" s="76"/>
      <c r="CC289" s="76"/>
      <c r="CD289" s="76"/>
      <c r="CE289" s="76"/>
      <c r="CF289" s="76"/>
      <c r="CG289" s="76"/>
    </row>
    <row r="290" spans="1:85" ht="15.75" customHeight="1" x14ac:dyDescent="0.3">
      <c r="A290" s="76"/>
      <c r="B290" s="76"/>
      <c r="C290" s="76"/>
      <c r="D290" s="76"/>
      <c r="E290" s="239">
        <f t="shared" si="141"/>
        <v>43962</v>
      </c>
      <c r="F290" s="196">
        <f t="shared" si="139"/>
        <v>0</v>
      </c>
      <c r="G290" s="196">
        <f t="shared" ref="G290:BM290" si="157">+IF(SUM($F356:F356)&gt;=G421*$F$9,0,G356)</f>
        <v>0</v>
      </c>
      <c r="H290" s="196">
        <f t="shared" si="157"/>
        <v>0</v>
      </c>
      <c r="I290" s="196">
        <f t="shared" si="157"/>
        <v>0</v>
      </c>
      <c r="J290" s="196">
        <f t="shared" si="157"/>
        <v>0</v>
      </c>
      <c r="K290" s="196">
        <f t="shared" si="157"/>
        <v>0</v>
      </c>
      <c r="L290" s="196">
        <f t="shared" si="157"/>
        <v>0</v>
      </c>
      <c r="M290" s="196">
        <f t="shared" si="157"/>
        <v>0</v>
      </c>
      <c r="N290" s="196">
        <f t="shared" si="157"/>
        <v>0</v>
      </c>
      <c r="O290" s="196">
        <f t="shared" si="157"/>
        <v>0</v>
      </c>
      <c r="P290" s="196">
        <f t="shared" si="157"/>
        <v>0</v>
      </c>
      <c r="Q290" s="196">
        <f t="shared" si="157"/>
        <v>0</v>
      </c>
      <c r="R290" s="196">
        <f t="shared" si="157"/>
        <v>0</v>
      </c>
      <c r="S290" s="196">
        <f t="shared" si="157"/>
        <v>0</v>
      </c>
      <c r="T290" s="196">
        <f t="shared" si="157"/>
        <v>0</v>
      </c>
      <c r="U290" s="196">
        <f t="shared" si="157"/>
        <v>0</v>
      </c>
      <c r="V290" s="196" t="e">
        <f t="shared" si="157"/>
        <v>#REF!</v>
      </c>
      <c r="W290" s="196" t="e">
        <f t="shared" si="157"/>
        <v>#REF!</v>
      </c>
      <c r="X290" s="196" t="e">
        <f t="shared" si="157"/>
        <v>#REF!</v>
      </c>
      <c r="Y290" s="196" t="e">
        <f t="shared" si="157"/>
        <v>#REF!</v>
      </c>
      <c r="Z290" s="196" t="e">
        <f t="shared" si="157"/>
        <v>#REF!</v>
      </c>
      <c r="AA290" s="196" t="e">
        <f t="shared" si="157"/>
        <v>#REF!</v>
      </c>
      <c r="AB290" s="196" t="e">
        <f t="shared" si="157"/>
        <v>#REF!</v>
      </c>
      <c r="AC290" s="196" t="e">
        <f t="shared" si="157"/>
        <v>#REF!</v>
      </c>
      <c r="AD290" s="196" t="e">
        <f t="shared" si="157"/>
        <v>#REF!</v>
      </c>
      <c r="AE290" s="196" t="e">
        <f t="shared" si="157"/>
        <v>#REF!</v>
      </c>
      <c r="AF290" s="196" t="e">
        <f t="shared" si="157"/>
        <v>#REF!</v>
      </c>
      <c r="AG290" s="196" t="e">
        <f t="shared" si="157"/>
        <v>#REF!</v>
      </c>
      <c r="AH290" s="196" t="e">
        <f t="shared" si="157"/>
        <v>#REF!</v>
      </c>
      <c r="AI290" s="196" t="e">
        <f t="shared" si="157"/>
        <v>#REF!</v>
      </c>
      <c r="AJ290" s="196" t="e">
        <f t="shared" si="157"/>
        <v>#REF!</v>
      </c>
      <c r="AK290" s="196" t="e">
        <f t="shared" si="157"/>
        <v>#REF!</v>
      </c>
      <c r="AL290" s="196" t="e">
        <f t="shared" si="157"/>
        <v>#REF!</v>
      </c>
      <c r="AM290" s="196" t="e">
        <f t="shared" si="157"/>
        <v>#REF!</v>
      </c>
      <c r="AN290" s="196" t="e">
        <f t="shared" si="157"/>
        <v>#REF!</v>
      </c>
      <c r="AO290" s="196" t="e">
        <f t="shared" si="157"/>
        <v>#REF!</v>
      </c>
      <c r="AP290" s="196" t="e">
        <f t="shared" si="157"/>
        <v>#REF!</v>
      </c>
      <c r="AQ290" s="196" t="e">
        <f t="shared" si="157"/>
        <v>#REF!</v>
      </c>
      <c r="AR290" s="196" t="e">
        <f t="shared" si="157"/>
        <v>#REF!</v>
      </c>
      <c r="AS290" s="196" t="e">
        <f t="shared" si="157"/>
        <v>#REF!</v>
      </c>
      <c r="AT290" s="196" t="e">
        <f t="shared" si="157"/>
        <v>#REF!</v>
      </c>
      <c r="AU290" s="196" t="e">
        <f t="shared" si="157"/>
        <v>#REF!</v>
      </c>
      <c r="AV290" s="196" t="e">
        <f t="shared" si="157"/>
        <v>#REF!</v>
      </c>
      <c r="AW290" s="196" t="e">
        <f t="shared" si="157"/>
        <v>#REF!</v>
      </c>
      <c r="AX290" s="196" t="e">
        <f t="shared" si="157"/>
        <v>#REF!</v>
      </c>
      <c r="AY290" s="196" t="e">
        <f t="shared" si="157"/>
        <v>#REF!</v>
      </c>
      <c r="AZ290" s="196" t="e">
        <f t="shared" si="157"/>
        <v>#REF!</v>
      </c>
      <c r="BA290" s="196" t="e">
        <f t="shared" si="157"/>
        <v>#REF!</v>
      </c>
      <c r="BB290" s="196" t="e">
        <f t="shared" si="157"/>
        <v>#REF!</v>
      </c>
      <c r="BC290" s="196" t="e">
        <f t="shared" si="157"/>
        <v>#REF!</v>
      </c>
      <c r="BD290" s="196" t="e">
        <f t="shared" si="157"/>
        <v>#REF!</v>
      </c>
      <c r="BE290" s="196" t="e">
        <f t="shared" si="157"/>
        <v>#REF!</v>
      </c>
      <c r="BF290" s="196" t="e">
        <f t="shared" si="157"/>
        <v>#REF!</v>
      </c>
      <c r="BG290" s="196" t="e">
        <f t="shared" si="157"/>
        <v>#REF!</v>
      </c>
      <c r="BH290" s="196" t="e">
        <f t="shared" si="157"/>
        <v>#REF!</v>
      </c>
      <c r="BI290" s="196" t="e">
        <f t="shared" si="157"/>
        <v>#REF!</v>
      </c>
      <c r="BJ290" s="196" t="e">
        <f t="shared" si="157"/>
        <v>#REF!</v>
      </c>
      <c r="BK290" s="196" t="e">
        <f t="shared" si="157"/>
        <v>#REF!</v>
      </c>
      <c r="BL290" s="196" t="e">
        <f t="shared" si="157"/>
        <v>#REF!</v>
      </c>
      <c r="BM290" s="196" t="e">
        <f t="shared" si="157"/>
        <v>#REF!</v>
      </c>
      <c r="BN290" s="76"/>
      <c r="BO290" s="76"/>
      <c r="BP290" s="76"/>
      <c r="BQ290" s="76"/>
      <c r="BR290" s="76"/>
      <c r="BS290" s="76"/>
      <c r="BT290" s="76"/>
      <c r="BU290" s="76"/>
      <c r="BV290" s="76"/>
      <c r="BW290" s="76"/>
      <c r="BX290" s="76"/>
      <c r="BY290" s="76"/>
      <c r="BZ290" s="76"/>
      <c r="CA290" s="76"/>
      <c r="CB290" s="76"/>
      <c r="CC290" s="76"/>
      <c r="CD290" s="76"/>
      <c r="CE290" s="76"/>
      <c r="CF290" s="76"/>
      <c r="CG290" s="76"/>
    </row>
    <row r="291" spans="1:85" ht="15.75" customHeight="1" x14ac:dyDescent="0.3">
      <c r="A291" s="76"/>
      <c r="B291" s="76"/>
      <c r="C291" s="76"/>
      <c r="D291" s="76"/>
      <c r="E291" s="239">
        <f t="shared" si="141"/>
        <v>43993</v>
      </c>
      <c r="F291" s="196">
        <f t="shared" si="139"/>
        <v>0</v>
      </c>
      <c r="G291" s="196">
        <f t="shared" ref="G291:BM291" si="158">+IF(SUM($F357:F357)&gt;=G422*$F$9,0,G357)</f>
        <v>0</v>
      </c>
      <c r="H291" s="196">
        <f t="shared" si="158"/>
        <v>0</v>
      </c>
      <c r="I291" s="196">
        <f t="shared" si="158"/>
        <v>0</v>
      </c>
      <c r="J291" s="196">
        <f t="shared" si="158"/>
        <v>0</v>
      </c>
      <c r="K291" s="196">
        <f t="shared" si="158"/>
        <v>0</v>
      </c>
      <c r="L291" s="196">
        <f t="shared" si="158"/>
        <v>0</v>
      </c>
      <c r="M291" s="196">
        <f t="shared" si="158"/>
        <v>0</v>
      </c>
      <c r="N291" s="196">
        <f t="shared" si="158"/>
        <v>0</v>
      </c>
      <c r="O291" s="196">
        <f t="shared" si="158"/>
        <v>0</v>
      </c>
      <c r="P291" s="196">
        <f t="shared" si="158"/>
        <v>0</v>
      </c>
      <c r="Q291" s="196">
        <f t="shared" si="158"/>
        <v>0</v>
      </c>
      <c r="R291" s="196">
        <f t="shared" si="158"/>
        <v>0</v>
      </c>
      <c r="S291" s="196">
        <f t="shared" si="158"/>
        <v>0</v>
      </c>
      <c r="T291" s="196">
        <f t="shared" si="158"/>
        <v>0</v>
      </c>
      <c r="U291" s="196">
        <f t="shared" si="158"/>
        <v>0</v>
      </c>
      <c r="V291" s="196">
        <f t="shared" si="158"/>
        <v>0</v>
      </c>
      <c r="W291" s="196" t="e">
        <f t="shared" si="158"/>
        <v>#REF!</v>
      </c>
      <c r="X291" s="196" t="e">
        <f t="shared" si="158"/>
        <v>#REF!</v>
      </c>
      <c r="Y291" s="196" t="e">
        <f t="shared" si="158"/>
        <v>#REF!</v>
      </c>
      <c r="Z291" s="196" t="e">
        <f t="shared" si="158"/>
        <v>#REF!</v>
      </c>
      <c r="AA291" s="196" t="e">
        <f t="shared" si="158"/>
        <v>#REF!</v>
      </c>
      <c r="AB291" s="196" t="e">
        <f t="shared" si="158"/>
        <v>#REF!</v>
      </c>
      <c r="AC291" s="196" t="e">
        <f t="shared" si="158"/>
        <v>#REF!</v>
      </c>
      <c r="AD291" s="196" t="e">
        <f t="shared" si="158"/>
        <v>#REF!</v>
      </c>
      <c r="AE291" s="196" t="e">
        <f t="shared" si="158"/>
        <v>#REF!</v>
      </c>
      <c r="AF291" s="196" t="e">
        <f t="shared" si="158"/>
        <v>#REF!</v>
      </c>
      <c r="AG291" s="196" t="e">
        <f t="shared" si="158"/>
        <v>#REF!</v>
      </c>
      <c r="AH291" s="196" t="e">
        <f t="shared" si="158"/>
        <v>#REF!</v>
      </c>
      <c r="AI291" s="196" t="e">
        <f t="shared" si="158"/>
        <v>#REF!</v>
      </c>
      <c r="AJ291" s="196" t="e">
        <f t="shared" si="158"/>
        <v>#REF!</v>
      </c>
      <c r="AK291" s="196" t="e">
        <f t="shared" si="158"/>
        <v>#REF!</v>
      </c>
      <c r="AL291" s="196" t="e">
        <f t="shared" si="158"/>
        <v>#REF!</v>
      </c>
      <c r="AM291" s="196" t="e">
        <f t="shared" si="158"/>
        <v>#REF!</v>
      </c>
      <c r="AN291" s="196" t="e">
        <f t="shared" si="158"/>
        <v>#REF!</v>
      </c>
      <c r="AO291" s="196" t="e">
        <f t="shared" si="158"/>
        <v>#REF!</v>
      </c>
      <c r="AP291" s="196" t="e">
        <f t="shared" si="158"/>
        <v>#REF!</v>
      </c>
      <c r="AQ291" s="196" t="e">
        <f t="shared" si="158"/>
        <v>#REF!</v>
      </c>
      <c r="AR291" s="196" t="e">
        <f t="shared" si="158"/>
        <v>#REF!</v>
      </c>
      <c r="AS291" s="196" t="e">
        <f t="shared" si="158"/>
        <v>#REF!</v>
      </c>
      <c r="AT291" s="196" t="e">
        <f t="shared" si="158"/>
        <v>#REF!</v>
      </c>
      <c r="AU291" s="196" t="e">
        <f t="shared" si="158"/>
        <v>#REF!</v>
      </c>
      <c r="AV291" s="196" t="e">
        <f t="shared" si="158"/>
        <v>#REF!</v>
      </c>
      <c r="AW291" s="196" t="e">
        <f t="shared" si="158"/>
        <v>#REF!</v>
      </c>
      <c r="AX291" s="196" t="e">
        <f t="shared" si="158"/>
        <v>#REF!</v>
      </c>
      <c r="AY291" s="196" t="e">
        <f t="shared" si="158"/>
        <v>#REF!</v>
      </c>
      <c r="AZ291" s="196" t="e">
        <f t="shared" si="158"/>
        <v>#REF!</v>
      </c>
      <c r="BA291" s="196" t="e">
        <f t="shared" si="158"/>
        <v>#REF!</v>
      </c>
      <c r="BB291" s="196" t="e">
        <f t="shared" si="158"/>
        <v>#REF!</v>
      </c>
      <c r="BC291" s="196" t="e">
        <f t="shared" si="158"/>
        <v>#REF!</v>
      </c>
      <c r="BD291" s="196" t="e">
        <f t="shared" si="158"/>
        <v>#REF!</v>
      </c>
      <c r="BE291" s="196" t="e">
        <f t="shared" si="158"/>
        <v>#REF!</v>
      </c>
      <c r="BF291" s="196" t="e">
        <f t="shared" si="158"/>
        <v>#REF!</v>
      </c>
      <c r="BG291" s="196" t="e">
        <f t="shared" si="158"/>
        <v>#REF!</v>
      </c>
      <c r="BH291" s="196" t="e">
        <f t="shared" si="158"/>
        <v>#REF!</v>
      </c>
      <c r="BI291" s="196" t="e">
        <f t="shared" si="158"/>
        <v>#REF!</v>
      </c>
      <c r="BJ291" s="196" t="e">
        <f t="shared" si="158"/>
        <v>#REF!</v>
      </c>
      <c r="BK291" s="196" t="e">
        <f t="shared" si="158"/>
        <v>#REF!</v>
      </c>
      <c r="BL291" s="196" t="e">
        <f t="shared" si="158"/>
        <v>#REF!</v>
      </c>
      <c r="BM291" s="196" t="e">
        <f t="shared" si="158"/>
        <v>#REF!</v>
      </c>
      <c r="BN291" s="76"/>
      <c r="BO291" s="76"/>
      <c r="BP291" s="76"/>
      <c r="BQ291" s="76"/>
      <c r="BR291" s="76"/>
      <c r="BS291" s="76"/>
      <c r="BT291" s="76"/>
      <c r="BU291" s="76"/>
      <c r="BV291" s="76"/>
      <c r="BW291" s="76"/>
      <c r="BX291" s="76"/>
      <c r="BY291" s="76"/>
      <c r="BZ291" s="76"/>
      <c r="CA291" s="76"/>
      <c r="CB291" s="76"/>
      <c r="CC291" s="76"/>
      <c r="CD291" s="76"/>
      <c r="CE291" s="76"/>
      <c r="CF291" s="76"/>
      <c r="CG291" s="76"/>
    </row>
    <row r="292" spans="1:85" ht="15.75" customHeight="1" x14ac:dyDescent="0.3">
      <c r="A292" s="76"/>
      <c r="B292" s="76"/>
      <c r="C292" s="76"/>
      <c r="D292" s="76"/>
      <c r="E292" s="239">
        <f t="shared" si="141"/>
        <v>44024</v>
      </c>
      <c r="F292" s="196">
        <f t="shared" si="139"/>
        <v>0</v>
      </c>
      <c r="G292" s="196">
        <f t="shared" ref="G292:BM292" si="159">+IF(SUM($F358:F358)&gt;=G423*$F$9,0,G358)</f>
        <v>0</v>
      </c>
      <c r="H292" s="196">
        <f t="shared" si="159"/>
        <v>0</v>
      </c>
      <c r="I292" s="196">
        <f t="shared" si="159"/>
        <v>0</v>
      </c>
      <c r="J292" s="196">
        <f t="shared" si="159"/>
        <v>0</v>
      </c>
      <c r="K292" s="196">
        <f t="shared" si="159"/>
        <v>0</v>
      </c>
      <c r="L292" s="196">
        <f t="shared" si="159"/>
        <v>0</v>
      </c>
      <c r="M292" s="196">
        <f t="shared" si="159"/>
        <v>0</v>
      </c>
      <c r="N292" s="196">
        <f t="shared" si="159"/>
        <v>0</v>
      </c>
      <c r="O292" s="196">
        <f t="shared" si="159"/>
        <v>0</v>
      </c>
      <c r="P292" s="196">
        <f t="shared" si="159"/>
        <v>0</v>
      </c>
      <c r="Q292" s="196">
        <f t="shared" si="159"/>
        <v>0</v>
      </c>
      <c r="R292" s="196">
        <f t="shared" si="159"/>
        <v>0</v>
      </c>
      <c r="S292" s="196">
        <f t="shared" si="159"/>
        <v>0</v>
      </c>
      <c r="T292" s="196">
        <f t="shared" si="159"/>
        <v>0</v>
      </c>
      <c r="U292" s="196">
        <f t="shared" si="159"/>
        <v>0</v>
      </c>
      <c r="V292" s="196">
        <f t="shared" si="159"/>
        <v>0</v>
      </c>
      <c r="W292" s="196">
        <f t="shared" si="159"/>
        <v>0</v>
      </c>
      <c r="X292" s="196" t="e">
        <f t="shared" si="159"/>
        <v>#REF!</v>
      </c>
      <c r="Y292" s="196" t="e">
        <f t="shared" si="159"/>
        <v>#REF!</v>
      </c>
      <c r="Z292" s="196" t="e">
        <f t="shared" si="159"/>
        <v>#REF!</v>
      </c>
      <c r="AA292" s="196" t="e">
        <f t="shared" si="159"/>
        <v>#REF!</v>
      </c>
      <c r="AB292" s="196" t="e">
        <f t="shared" si="159"/>
        <v>#REF!</v>
      </c>
      <c r="AC292" s="196" t="e">
        <f t="shared" si="159"/>
        <v>#REF!</v>
      </c>
      <c r="AD292" s="196" t="e">
        <f t="shared" si="159"/>
        <v>#REF!</v>
      </c>
      <c r="AE292" s="196" t="e">
        <f t="shared" si="159"/>
        <v>#REF!</v>
      </c>
      <c r="AF292" s="196" t="e">
        <f t="shared" si="159"/>
        <v>#REF!</v>
      </c>
      <c r="AG292" s="196" t="e">
        <f t="shared" si="159"/>
        <v>#REF!</v>
      </c>
      <c r="AH292" s="196" t="e">
        <f t="shared" si="159"/>
        <v>#REF!</v>
      </c>
      <c r="AI292" s="196" t="e">
        <f t="shared" si="159"/>
        <v>#REF!</v>
      </c>
      <c r="AJ292" s="196" t="e">
        <f t="shared" si="159"/>
        <v>#REF!</v>
      </c>
      <c r="AK292" s="196" t="e">
        <f t="shared" si="159"/>
        <v>#REF!</v>
      </c>
      <c r="AL292" s="196" t="e">
        <f t="shared" si="159"/>
        <v>#REF!</v>
      </c>
      <c r="AM292" s="196" t="e">
        <f t="shared" si="159"/>
        <v>#REF!</v>
      </c>
      <c r="AN292" s="196" t="e">
        <f t="shared" si="159"/>
        <v>#REF!</v>
      </c>
      <c r="AO292" s="196" t="e">
        <f t="shared" si="159"/>
        <v>#REF!</v>
      </c>
      <c r="AP292" s="196" t="e">
        <f t="shared" si="159"/>
        <v>#REF!</v>
      </c>
      <c r="AQ292" s="196" t="e">
        <f t="shared" si="159"/>
        <v>#REF!</v>
      </c>
      <c r="AR292" s="196" t="e">
        <f t="shared" si="159"/>
        <v>#REF!</v>
      </c>
      <c r="AS292" s="196" t="e">
        <f t="shared" si="159"/>
        <v>#REF!</v>
      </c>
      <c r="AT292" s="196" t="e">
        <f t="shared" si="159"/>
        <v>#REF!</v>
      </c>
      <c r="AU292" s="196" t="e">
        <f t="shared" si="159"/>
        <v>#REF!</v>
      </c>
      <c r="AV292" s="196" t="e">
        <f t="shared" si="159"/>
        <v>#REF!</v>
      </c>
      <c r="AW292" s="196" t="e">
        <f t="shared" si="159"/>
        <v>#REF!</v>
      </c>
      <c r="AX292" s="196" t="e">
        <f t="shared" si="159"/>
        <v>#REF!</v>
      </c>
      <c r="AY292" s="196" t="e">
        <f t="shared" si="159"/>
        <v>#REF!</v>
      </c>
      <c r="AZ292" s="196" t="e">
        <f t="shared" si="159"/>
        <v>#REF!</v>
      </c>
      <c r="BA292" s="196" t="e">
        <f t="shared" si="159"/>
        <v>#REF!</v>
      </c>
      <c r="BB292" s="196" t="e">
        <f t="shared" si="159"/>
        <v>#REF!</v>
      </c>
      <c r="BC292" s="196" t="e">
        <f t="shared" si="159"/>
        <v>#REF!</v>
      </c>
      <c r="BD292" s="196" t="e">
        <f t="shared" si="159"/>
        <v>#REF!</v>
      </c>
      <c r="BE292" s="196" t="e">
        <f t="shared" si="159"/>
        <v>#REF!</v>
      </c>
      <c r="BF292" s="196" t="e">
        <f t="shared" si="159"/>
        <v>#REF!</v>
      </c>
      <c r="BG292" s="196" t="e">
        <f t="shared" si="159"/>
        <v>#REF!</v>
      </c>
      <c r="BH292" s="196" t="e">
        <f t="shared" si="159"/>
        <v>#REF!</v>
      </c>
      <c r="BI292" s="196" t="e">
        <f t="shared" si="159"/>
        <v>#REF!</v>
      </c>
      <c r="BJ292" s="196" t="e">
        <f t="shared" si="159"/>
        <v>#REF!</v>
      </c>
      <c r="BK292" s="196" t="e">
        <f t="shared" si="159"/>
        <v>#REF!</v>
      </c>
      <c r="BL292" s="196" t="e">
        <f t="shared" si="159"/>
        <v>#REF!</v>
      </c>
      <c r="BM292" s="196" t="e">
        <f t="shared" si="159"/>
        <v>#REF!</v>
      </c>
      <c r="BN292" s="76"/>
      <c r="BO292" s="76"/>
      <c r="BP292" s="76"/>
      <c r="BQ292" s="76"/>
      <c r="BR292" s="76"/>
      <c r="BS292" s="76"/>
      <c r="BT292" s="76"/>
      <c r="BU292" s="76"/>
      <c r="BV292" s="76"/>
      <c r="BW292" s="76"/>
      <c r="BX292" s="76"/>
      <c r="BY292" s="76"/>
      <c r="BZ292" s="76"/>
      <c r="CA292" s="76"/>
      <c r="CB292" s="76"/>
      <c r="CC292" s="76"/>
      <c r="CD292" s="76"/>
      <c r="CE292" s="76"/>
      <c r="CF292" s="76"/>
      <c r="CG292" s="76"/>
    </row>
    <row r="293" spans="1:85" ht="15.75" customHeight="1" x14ac:dyDescent="0.3">
      <c r="A293" s="76"/>
      <c r="B293" s="76"/>
      <c r="C293" s="76"/>
      <c r="D293" s="76"/>
      <c r="E293" s="239">
        <f t="shared" si="141"/>
        <v>44055</v>
      </c>
      <c r="F293" s="196">
        <f t="shared" si="139"/>
        <v>0</v>
      </c>
      <c r="G293" s="196">
        <f t="shared" ref="G293:BM293" si="160">+IF(SUM($F359:F359)&gt;=G424*$F$9,0,G359)</f>
        <v>0</v>
      </c>
      <c r="H293" s="196">
        <f t="shared" si="160"/>
        <v>0</v>
      </c>
      <c r="I293" s="196">
        <f t="shared" si="160"/>
        <v>0</v>
      </c>
      <c r="J293" s="196">
        <f t="shared" si="160"/>
        <v>0</v>
      </c>
      <c r="K293" s="196">
        <f t="shared" si="160"/>
        <v>0</v>
      </c>
      <c r="L293" s="196">
        <f t="shared" si="160"/>
        <v>0</v>
      </c>
      <c r="M293" s="196">
        <f t="shared" si="160"/>
        <v>0</v>
      </c>
      <c r="N293" s="196">
        <f t="shared" si="160"/>
        <v>0</v>
      </c>
      <c r="O293" s="196">
        <f t="shared" si="160"/>
        <v>0</v>
      </c>
      <c r="P293" s="196">
        <f t="shared" si="160"/>
        <v>0</v>
      </c>
      <c r="Q293" s="196">
        <f t="shared" si="160"/>
        <v>0</v>
      </c>
      <c r="R293" s="196">
        <f t="shared" si="160"/>
        <v>0</v>
      </c>
      <c r="S293" s="196">
        <f t="shared" si="160"/>
        <v>0</v>
      </c>
      <c r="T293" s="196">
        <f t="shared" si="160"/>
        <v>0</v>
      </c>
      <c r="U293" s="196">
        <f t="shared" si="160"/>
        <v>0</v>
      </c>
      <c r="V293" s="196">
        <f t="shared" si="160"/>
        <v>0</v>
      </c>
      <c r="W293" s="196">
        <f t="shared" si="160"/>
        <v>0</v>
      </c>
      <c r="X293" s="196">
        <f t="shared" si="160"/>
        <v>0</v>
      </c>
      <c r="Y293" s="196" t="e">
        <f t="shared" si="160"/>
        <v>#REF!</v>
      </c>
      <c r="Z293" s="196" t="e">
        <f t="shared" si="160"/>
        <v>#REF!</v>
      </c>
      <c r="AA293" s="196" t="e">
        <f t="shared" si="160"/>
        <v>#REF!</v>
      </c>
      <c r="AB293" s="196" t="e">
        <f t="shared" si="160"/>
        <v>#REF!</v>
      </c>
      <c r="AC293" s="196" t="e">
        <f t="shared" si="160"/>
        <v>#REF!</v>
      </c>
      <c r="AD293" s="196" t="e">
        <f t="shared" si="160"/>
        <v>#REF!</v>
      </c>
      <c r="AE293" s="196" t="e">
        <f t="shared" si="160"/>
        <v>#REF!</v>
      </c>
      <c r="AF293" s="196" t="e">
        <f t="shared" si="160"/>
        <v>#REF!</v>
      </c>
      <c r="AG293" s="196" t="e">
        <f t="shared" si="160"/>
        <v>#REF!</v>
      </c>
      <c r="AH293" s="196" t="e">
        <f t="shared" si="160"/>
        <v>#REF!</v>
      </c>
      <c r="AI293" s="196" t="e">
        <f t="shared" si="160"/>
        <v>#REF!</v>
      </c>
      <c r="AJ293" s="196" t="e">
        <f t="shared" si="160"/>
        <v>#REF!</v>
      </c>
      <c r="AK293" s="196" t="e">
        <f t="shared" si="160"/>
        <v>#REF!</v>
      </c>
      <c r="AL293" s="196" t="e">
        <f t="shared" si="160"/>
        <v>#REF!</v>
      </c>
      <c r="AM293" s="196" t="e">
        <f t="shared" si="160"/>
        <v>#REF!</v>
      </c>
      <c r="AN293" s="196" t="e">
        <f t="shared" si="160"/>
        <v>#REF!</v>
      </c>
      <c r="AO293" s="196" t="e">
        <f t="shared" si="160"/>
        <v>#REF!</v>
      </c>
      <c r="AP293" s="196" t="e">
        <f t="shared" si="160"/>
        <v>#REF!</v>
      </c>
      <c r="AQ293" s="196" t="e">
        <f t="shared" si="160"/>
        <v>#REF!</v>
      </c>
      <c r="AR293" s="196" t="e">
        <f t="shared" si="160"/>
        <v>#REF!</v>
      </c>
      <c r="AS293" s="196" t="e">
        <f t="shared" si="160"/>
        <v>#REF!</v>
      </c>
      <c r="AT293" s="196" t="e">
        <f t="shared" si="160"/>
        <v>#REF!</v>
      </c>
      <c r="AU293" s="196" t="e">
        <f t="shared" si="160"/>
        <v>#REF!</v>
      </c>
      <c r="AV293" s="196" t="e">
        <f t="shared" si="160"/>
        <v>#REF!</v>
      </c>
      <c r="AW293" s="196" t="e">
        <f t="shared" si="160"/>
        <v>#REF!</v>
      </c>
      <c r="AX293" s="196" t="e">
        <f t="shared" si="160"/>
        <v>#REF!</v>
      </c>
      <c r="AY293" s="196" t="e">
        <f t="shared" si="160"/>
        <v>#REF!</v>
      </c>
      <c r="AZ293" s="196" t="e">
        <f t="shared" si="160"/>
        <v>#REF!</v>
      </c>
      <c r="BA293" s="196" t="e">
        <f t="shared" si="160"/>
        <v>#REF!</v>
      </c>
      <c r="BB293" s="196" t="e">
        <f t="shared" si="160"/>
        <v>#REF!</v>
      </c>
      <c r="BC293" s="196" t="e">
        <f t="shared" si="160"/>
        <v>#REF!</v>
      </c>
      <c r="BD293" s="196" t="e">
        <f t="shared" si="160"/>
        <v>#REF!</v>
      </c>
      <c r="BE293" s="196" t="e">
        <f t="shared" si="160"/>
        <v>#REF!</v>
      </c>
      <c r="BF293" s="196" t="e">
        <f t="shared" si="160"/>
        <v>#REF!</v>
      </c>
      <c r="BG293" s="196" t="e">
        <f t="shared" si="160"/>
        <v>#REF!</v>
      </c>
      <c r="BH293" s="196" t="e">
        <f t="shared" si="160"/>
        <v>#REF!</v>
      </c>
      <c r="BI293" s="196" t="e">
        <f t="shared" si="160"/>
        <v>#REF!</v>
      </c>
      <c r="BJ293" s="196" t="e">
        <f t="shared" si="160"/>
        <v>#REF!</v>
      </c>
      <c r="BK293" s="196" t="e">
        <f t="shared" si="160"/>
        <v>#REF!</v>
      </c>
      <c r="BL293" s="196" t="e">
        <f t="shared" si="160"/>
        <v>#REF!</v>
      </c>
      <c r="BM293" s="196" t="e">
        <f t="shared" si="160"/>
        <v>#REF!</v>
      </c>
      <c r="BN293" s="76"/>
      <c r="BO293" s="76"/>
      <c r="BP293" s="76"/>
      <c r="BQ293" s="76"/>
      <c r="BR293" s="76"/>
      <c r="BS293" s="76"/>
      <c r="BT293" s="76"/>
      <c r="BU293" s="76"/>
      <c r="BV293" s="76"/>
      <c r="BW293" s="76"/>
      <c r="BX293" s="76"/>
      <c r="BY293" s="76"/>
      <c r="BZ293" s="76"/>
      <c r="CA293" s="76"/>
      <c r="CB293" s="76"/>
      <c r="CC293" s="76"/>
      <c r="CD293" s="76"/>
      <c r="CE293" s="76"/>
      <c r="CF293" s="76"/>
      <c r="CG293" s="76"/>
    </row>
    <row r="294" spans="1:85" ht="15.75" customHeight="1" x14ac:dyDescent="0.3">
      <c r="A294" s="76"/>
      <c r="B294" s="76"/>
      <c r="C294" s="76"/>
      <c r="D294" s="76"/>
      <c r="E294" s="239">
        <f t="shared" si="141"/>
        <v>44086</v>
      </c>
      <c r="F294" s="196">
        <f t="shared" si="139"/>
        <v>0</v>
      </c>
      <c r="G294" s="196">
        <f t="shared" ref="G294:BM294" si="161">+IF(SUM($F360:F360)&gt;=G425*$F$9,0,G360)</f>
        <v>0</v>
      </c>
      <c r="H294" s="196">
        <f t="shared" si="161"/>
        <v>0</v>
      </c>
      <c r="I294" s="196">
        <f t="shared" si="161"/>
        <v>0</v>
      </c>
      <c r="J294" s="196">
        <f t="shared" si="161"/>
        <v>0</v>
      </c>
      <c r="K294" s="196">
        <f t="shared" si="161"/>
        <v>0</v>
      </c>
      <c r="L294" s="196">
        <f t="shared" si="161"/>
        <v>0</v>
      </c>
      <c r="M294" s="196">
        <f t="shared" si="161"/>
        <v>0</v>
      </c>
      <c r="N294" s="196">
        <f t="shared" si="161"/>
        <v>0</v>
      </c>
      <c r="O294" s="196">
        <f t="shared" si="161"/>
        <v>0</v>
      </c>
      <c r="P294" s="196">
        <f t="shared" si="161"/>
        <v>0</v>
      </c>
      <c r="Q294" s="196">
        <f t="shared" si="161"/>
        <v>0</v>
      </c>
      <c r="R294" s="196">
        <f t="shared" si="161"/>
        <v>0</v>
      </c>
      <c r="S294" s="196">
        <f t="shared" si="161"/>
        <v>0</v>
      </c>
      <c r="T294" s="196">
        <f t="shared" si="161"/>
        <v>0</v>
      </c>
      <c r="U294" s="196">
        <f t="shared" si="161"/>
        <v>0</v>
      </c>
      <c r="V294" s="196">
        <f t="shared" si="161"/>
        <v>0</v>
      </c>
      <c r="W294" s="196">
        <f t="shared" si="161"/>
        <v>0</v>
      </c>
      <c r="X294" s="196">
        <f t="shared" si="161"/>
        <v>0</v>
      </c>
      <c r="Y294" s="196">
        <f t="shared" si="161"/>
        <v>0</v>
      </c>
      <c r="Z294" s="196" t="e">
        <f t="shared" si="161"/>
        <v>#REF!</v>
      </c>
      <c r="AA294" s="196" t="e">
        <f t="shared" si="161"/>
        <v>#REF!</v>
      </c>
      <c r="AB294" s="196" t="e">
        <f t="shared" si="161"/>
        <v>#REF!</v>
      </c>
      <c r="AC294" s="196" t="e">
        <f t="shared" si="161"/>
        <v>#REF!</v>
      </c>
      <c r="AD294" s="196" t="e">
        <f t="shared" si="161"/>
        <v>#REF!</v>
      </c>
      <c r="AE294" s="196" t="e">
        <f t="shared" si="161"/>
        <v>#REF!</v>
      </c>
      <c r="AF294" s="196" t="e">
        <f t="shared" si="161"/>
        <v>#REF!</v>
      </c>
      <c r="AG294" s="196" t="e">
        <f t="shared" si="161"/>
        <v>#REF!</v>
      </c>
      <c r="AH294" s="196" t="e">
        <f t="shared" si="161"/>
        <v>#REF!</v>
      </c>
      <c r="AI294" s="196" t="e">
        <f t="shared" si="161"/>
        <v>#REF!</v>
      </c>
      <c r="AJ294" s="196" t="e">
        <f t="shared" si="161"/>
        <v>#REF!</v>
      </c>
      <c r="AK294" s="196" t="e">
        <f t="shared" si="161"/>
        <v>#REF!</v>
      </c>
      <c r="AL294" s="196" t="e">
        <f t="shared" si="161"/>
        <v>#REF!</v>
      </c>
      <c r="AM294" s="196" t="e">
        <f t="shared" si="161"/>
        <v>#REF!</v>
      </c>
      <c r="AN294" s="196" t="e">
        <f t="shared" si="161"/>
        <v>#REF!</v>
      </c>
      <c r="AO294" s="196" t="e">
        <f t="shared" si="161"/>
        <v>#REF!</v>
      </c>
      <c r="AP294" s="196" t="e">
        <f t="shared" si="161"/>
        <v>#REF!</v>
      </c>
      <c r="AQ294" s="196" t="e">
        <f t="shared" si="161"/>
        <v>#REF!</v>
      </c>
      <c r="AR294" s="196" t="e">
        <f t="shared" si="161"/>
        <v>#REF!</v>
      </c>
      <c r="AS294" s="196" t="e">
        <f t="shared" si="161"/>
        <v>#REF!</v>
      </c>
      <c r="AT294" s="196" t="e">
        <f t="shared" si="161"/>
        <v>#REF!</v>
      </c>
      <c r="AU294" s="196" t="e">
        <f t="shared" si="161"/>
        <v>#REF!</v>
      </c>
      <c r="AV294" s="196" t="e">
        <f t="shared" si="161"/>
        <v>#REF!</v>
      </c>
      <c r="AW294" s="196" t="e">
        <f t="shared" si="161"/>
        <v>#REF!</v>
      </c>
      <c r="AX294" s="196" t="e">
        <f t="shared" si="161"/>
        <v>#REF!</v>
      </c>
      <c r="AY294" s="196" t="e">
        <f t="shared" si="161"/>
        <v>#REF!</v>
      </c>
      <c r="AZ294" s="196" t="e">
        <f t="shared" si="161"/>
        <v>#REF!</v>
      </c>
      <c r="BA294" s="196" t="e">
        <f t="shared" si="161"/>
        <v>#REF!</v>
      </c>
      <c r="BB294" s="196" t="e">
        <f t="shared" si="161"/>
        <v>#REF!</v>
      </c>
      <c r="BC294" s="196" t="e">
        <f t="shared" si="161"/>
        <v>#REF!</v>
      </c>
      <c r="BD294" s="196" t="e">
        <f t="shared" si="161"/>
        <v>#REF!</v>
      </c>
      <c r="BE294" s="196" t="e">
        <f t="shared" si="161"/>
        <v>#REF!</v>
      </c>
      <c r="BF294" s="196" t="e">
        <f t="shared" si="161"/>
        <v>#REF!</v>
      </c>
      <c r="BG294" s="196" t="e">
        <f t="shared" si="161"/>
        <v>#REF!</v>
      </c>
      <c r="BH294" s="196" t="e">
        <f t="shared" si="161"/>
        <v>#REF!</v>
      </c>
      <c r="BI294" s="196" t="e">
        <f t="shared" si="161"/>
        <v>#REF!</v>
      </c>
      <c r="BJ294" s="196" t="e">
        <f t="shared" si="161"/>
        <v>#REF!</v>
      </c>
      <c r="BK294" s="196" t="e">
        <f t="shared" si="161"/>
        <v>#REF!</v>
      </c>
      <c r="BL294" s="196" t="e">
        <f t="shared" si="161"/>
        <v>#REF!</v>
      </c>
      <c r="BM294" s="196" t="e">
        <f t="shared" si="161"/>
        <v>#REF!</v>
      </c>
      <c r="BN294" s="76"/>
      <c r="BO294" s="76"/>
      <c r="BP294" s="76"/>
      <c r="BQ294" s="76"/>
      <c r="BR294" s="76"/>
      <c r="BS294" s="76"/>
      <c r="BT294" s="76"/>
      <c r="BU294" s="76"/>
      <c r="BV294" s="76"/>
      <c r="BW294" s="76"/>
      <c r="BX294" s="76"/>
      <c r="BY294" s="76"/>
      <c r="BZ294" s="76"/>
      <c r="CA294" s="76"/>
      <c r="CB294" s="76"/>
      <c r="CC294" s="76"/>
      <c r="CD294" s="76"/>
      <c r="CE294" s="76"/>
      <c r="CF294" s="76"/>
      <c r="CG294" s="76"/>
    </row>
    <row r="295" spans="1:85" ht="15.75" customHeight="1" x14ac:dyDescent="0.3">
      <c r="A295" s="76"/>
      <c r="B295" s="76"/>
      <c r="C295" s="76"/>
      <c r="D295" s="76"/>
      <c r="E295" s="239">
        <f t="shared" si="141"/>
        <v>44117</v>
      </c>
      <c r="F295" s="196">
        <f t="shared" si="139"/>
        <v>0</v>
      </c>
      <c r="G295" s="196">
        <f t="shared" ref="G295:BM295" si="162">+IF(SUM($F361:F361)&gt;=G426*$F$9,0,G361)</f>
        <v>0</v>
      </c>
      <c r="H295" s="196">
        <f t="shared" si="162"/>
        <v>0</v>
      </c>
      <c r="I295" s="196">
        <f t="shared" si="162"/>
        <v>0</v>
      </c>
      <c r="J295" s="196">
        <f t="shared" si="162"/>
        <v>0</v>
      </c>
      <c r="K295" s="196">
        <f t="shared" si="162"/>
        <v>0</v>
      </c>
      <c r="L295" s="196">
        <f t="shared" si="162"/>
        <v>0</v>
      </c>
      <c r="M295" s="196">
        <f t="shared" si="162"/>
        <v>0</v>
      </c>
      <c r="N295" s="196">
        <f t="shared" si="162"/>
        <v>0</v>
      </c>
      <c r="O295" s="196">
        <f t="shared" si="162"/>
        <v>0</v>
      </c>
      <c r="P295" s="196">
        <f t="shared" si="162"/>
        <v>0</v>
      </c>
      <c r="Q295" s="196">
        <f t="shared" si="162"/>
        <v>0</v>
      </c>
      <c r="R295" s="196">
        <f t="shared" si="162"/>
        <v>0</v>
      </c>
      <c r="S295" s="196">
        <f t="shared" si="162"/>
        <v>0</v>
      </c>
      <c r="T295" s="196">
        <f t="shared" si="162"/>
        <v>0</v>
      </c>
      <c r="U295" s="196">
        <f t="shared" si="162"/>
        <v>0</v>
      </c>
      <c r="V295" s="196">
        <f t="shared" si="162"/>
        <v>0</v>
      </c>
      <c r="W295" s="196">
        <f t="shared" si="162"/>
        <v>0</v>
      </c>
      <c r="X295" s="196">
        <f t="shared" si="162"/>
        <v>0</v>
      </c>
      <c r="Y295" s="196">
        <f t="shared" si="162"/>
        <v>0</v>
      </c>
      <c r="Z295" s="196">
        <f t="shared" si="162"/>
        <v>0</v>
      </c>
      <c r="AA295" s="196" t="e">
        <f t="shared" si="162"/>
        <v>#REF!</v>
      </c>
      <c r="AB295" s="196" t="e">
        <f t="shared" si="162"/>
        <v>#REF!</v>
      </c>
      <c r="AC295" s="196" t="e">
        <f t="shared" si="162"/>
        <v>#REF!</v>
      </c>
      <c r="AD295" s="196" t="e">
        <f t="shared" si="162"/>
        <v>#REF!</v>
      </c>
      <c r="AE295" s="196" t="e">
        <f t="shared" si="162"/>
        <v>#REF!</v>
      </c>
      <c r="AF295" s="196" t="e">
        <f t="shared" si="162"/>
        <v>#REF!</v>
      </c>
      <c r="AG295" s="196" t="e">
        <f t="shared" si="162"/>
        <v>#REF!</v>
      </c>
      <c r="AH295" s="196" t="e">
        <f t="shared" si="162"/>
        <v>#REF!</v>
      </c>
      <c r="AI295" s="196" t="e">
        <f t="shared" si="162"/>
        <v>#REF!</v>
      </c>
      <c r="AJ295" s="196" t="e">
        <f t="shared" si="162"/>
        <v>#REF!</v>
      </c>
      <c r="AK295" s="196" t="e">
        <f t="shared" si="162"/>
        <v>#REF!</v>
      </c>
      <c r="AL295" s="196" t="e">
        <f t="shared" si="162"/>
        <v>#REF!</v>
      </c>
      <c r="AM295" s="196" t="e">
        <f t="shared" si="162"/>
        <v>#REF!</v>
      </c>
      <c r="AN295" s="196" t="e">
        <f t="shared" si="162"/>
        <v>#REF!</v>
      </c>
      <c r="AO295" s="196" t="e">
        <f t="shared" si="162"/>
        <v>#REF!</v>
      </c>
      <c r="AP295" s="196" t="e">
        <f t="shared" si="162"/>
        <v>#REF!</v>
      </c>
      <c r="AQ295" s="196" t="e">
        <f t="shared" si="162"/>
        <v>#REF!</v>
      </c>
      <c r="AR295" s="196" t="e">
        <f t="shared" si="162"/>
        <v>#REF!</v>
      </c>
      <c r="AS295" s="196" t="e">
        <f t="shared" si="162"/>
        <v>#REF!</v>
      </c>
      <c r="AT295" s="196" t="e">
        <f t="shared" si="162"/>
        <v>#REF!</v>
      </c>
      <c r="AU295" s="196" t="e">
        <f t="shared" si="162"/>
        <v>#REF!</v>
      </c>
      <c r="AV295" s="196" t="e">
        <f t="shared" si="162"/>
        <v>#REF!</v>
      </c>
      <c r="AW295" s="196" t="e">
        <f t="shared" si="162"/>
        <v>#REF!</v>
      </c>
      <c r="AX295" s="196" t="e">
        <f t="shared" si="162"/>
        <v>#REF!</v>
      </c>
      <c r="AY295" s="196" t="e">
        <f t="shared" si="162"/>
        <v>#REF!</v>
      </c>
      <c r="AZ295" s="196" t="e">
        <f t="shared" si="162"/>
        <v>#REF!</v>
      </c>
      <c r="BA295" s="196" t="e">
        <f t="shared" si="162"/>
        <v>#REF!</v>
      </c>
      <c r="BB295" s="196" t="e">
        <f t="shared" si="162"/>
        <v>#REF!</v>
      </c>
      <c r="BC295" s="196" t="e">
        <f t="shared" si="162"/>
        <v>#REF!</v>
      </c>
      <c r="BD295" s="196" t="e">
        <f t="shared" si="162"/>
        <v>#REF!</v>
      </c>
      <c r="BE295" s="196" t="e">
        <f t="shared" si="162"/>
        <v>#REF!</v>
      </c>
      <c r="BF295" s="196" t="e">
        <f t="shared" si="162"/>
        <v>#REF!</v>
      </c>
      <c r="BG295" s="196" t="e">
        <f t="shared" si="162"/>
        <v>#REF!</v>
      </c>
      <c r="BH295" s="196" t="e">
        <f t="shared" si="162"/>
        <v>#REF!</v>
      </c>
      <c r="BI295" s="196" t="e">
        <f t="shared" si="162"/>
        <v>#REF!</v>
      </c>
      <c r="BJ295" s="196" t="e">
        <f t="shared" si="162"/>
        <v>#REF!</v>
      </c>
      <c r="BK295" s="196" t="e">
        <f t="shared" si="162"/>
        <v>#REF!</v>
      </c>
      <c r="BL295" s="196" t="e">
        <f t="shared" si="162"/>
        <v>#REF!</v>
      </c>
      <c r="BM295" s="196" t="e">
        <f t="shared" si="162"/>
        <v>#REF!</v>
      </c>
      <c r="BN295" s="76"/>
      <c r="BO295" s="76"/>
      <c r="BP295" s="76"/>
      <c r="BQ295" s="76"/>
      <c r="BR295" s="76"/>
      <c r="BS295" s="76"/>
      <c r="BT295" s="76"/>
      <c r="BU295" s="76"/>
      <c r="BV295" s="76"/>
      <c r="BW295" s="76"/>
      <c r="BX295" s="76"/>
      <c r="BY295" s="76"/>
      <c r="BZ295" s="76"/>
      <c r="CA295" s="76"/>
      <c r="CB295" s="76"/>
      <c r="CC295" s="76"/>
      <c r="CD295" s="76"/>
      <c r="CE295" s="76"/>
      <c r="CF295" s="76"/>
      <c r="CG295" s="76"/>
    </row>
    <row r="296" spans="1:85" ht="15.75" customHeight="1" x14ac:dyDescent="0.3">
      <c r="A296" s="76"/>
      <c r="B296" s="76"/>
      <c r="C296" s="76"/>
      <c r="D296" s="76"/>
      <c r="E296" s="239">
        <f t="shared" si="141"/>
        <v>44148</v>
      </c>
      <c r="F296" s="196">
        <f t="shared" si="139"/>
        <v>0</v>
      </c>
      <c r="G296" s="196">
        <f t="shared" ref="G296:BM296" si="163">+IF(SUM($F362:F362)&gt;=G427*$F$9,0,G362)</f>
        <v>0</v>
      </c>
      <c r="H296" s="196">
        <f t="shared" si="163"/>
        <v>0</v>
      </c>
      <c r="I296" s="196">
        <f t="shared" si="163"/>
        <v>0</v>
      </c>
      <c r="J296" s="196">
        <f t="shared" si="163"/>
        <v>0</v>
      </c>
      <c r="K296" s="196">
        <f t="shared" si="163"/>
        <v>0</v>
      </c>
      <c r="L296" s="196">
        <f t="shared" si="163"/>
        <v>0</v>
      </c>
      <c r="M296" s="196">
        <f t="shared" si="163"/>
        <v>0</v>
      </c>
      <c r="N296" s="196">
        <f t="shared" si="163"/>
        <v>0</v>
      </c>
      <c r="O296" s="196">
        <f t="shared" si="163"/>
        <v>0</v>
      </c>
      <c r="P296" s="196">
        <f t="shared" si="163"/>
        <v>0</v>
      </c>
      <c r="Q296" s="196">
        <f t="shared" si="163"/>
        <v>0</v>
      </c>
      <c r="R296" s="196">
        <f t="shared" si="163"/>
        <v>0</v>
      </c>
      <c r="S296" s="196">
        <f t="shared" si="163"/>
        <v>0</v>
      </c>
      <c r="T296" s="196">
        <f t="shared" si="163"/>
        <v>0</v>
      </c>
      <c r="U296" s="196">
        <f t="shared" si="163"/>
        <v>0</v>
      </c>
      <c r="V296" s="196">
        <f t="shared" si="163"/>
        <v>0</v>
      </c>
      <c r="W296" s="196">
        <f t="shared" si="163"/>
        <v>0</v>
      </c>
      <c r="X296" s="196">
        <f t="shared" si="163"/>
        <v>0</v>
      </c>
      <c r="Y296" s="196">
        <f t="shared" si="163"/>
        <v>0</v>
      </c>
      <c r="Z296" s="196">
        <f t="shared" si="163"/>
        <v>0</v>
      </c>
      <c r="AA296" s="196">
        <f t="shared" si="163"/>
        <v>0</v>
      </c>
      <c r="AB296" s="196" t="e">
        <f t="shared" si="163"/>
        <v>#REF!</v>
      </c>
      <c r="AC296" s="196" t="e">
        <f t="shared" si="163"/>
        <v>#REF!</v>
      </c>
      <c r="AD296" s="196" t="e">
        <f t="shared" si="163"/>
        <v>#REF!</v>
      </c>
      <c r="AE296" s="196" t="e">
        <f t="shared" si="163"/>
        <v>#REF!</v>
      </c>
      <c r="AF296" s="196" t="e">
        <f t="shared" si="163"/>
        <v>#REF!</v>
      </c>
      <c r="AG296" s="196" t="e">
        <f t="shared" si="163"/>
        <v>#REF!</v>
      </c>
      <c r="AH296" s="196" t="e">
        <f t="shared" si="163"/>
        <v>#REF!</v>
      </c>
      <c r="AI296" s="196" t="e">
        <f t="shared" si="163"/>
        <v>#REF!</v>
      </c>
      <c r="AJ296" s="196" t="e">
        <f t="shared" si="163"/>
        <v>#REF!</v>
      </c>
      <c r="AK296" s="196" t="e">
        <f t="shared" si="163"/>
        <v>#REF!</v>
      </c>
      <c r="AL296" s="196" t="e">
        <f t="shared" si="163"/>
        <v>#REF!</v>
      </c>
      <c r="AM296" s="196" t="e">
        <f t="shared" si="163"/>
        <v>#REF!</v>
      </c>
      <c r="AN296" s="196" t="e">
        <f t="shared" si="163"/>
        <v>#REF!</v>
      </c>
      <c r="AO296" s="196" t="e">
        <f t="shared" si="163"/>
        <v>#REF!</v>
      </c>
      <c r="AP296" s="196" t="e">
        <f t="shared" si="163"/>
        <v>#REF!</v>
      </c>
      <c r="AQ296" s="196" t="e">
        <f t="shared" si="163"/>
        <v>#REF!</v>
      </c>
      <c r="AR296" s="196" t="e">
        <f t="shared" si="163"/>
        <v>#REF!</v>
      </c>
      <c r="AS296" s="196" t="e">
        <f t="shared" si="163"/>
        <v>#REF!</v>
      </c>
      <c r="AT296" s="196" t="e">
        <f t="shared" si="163"/>
        <v>#REF!</v>
      </c>
      <c r="AU296" s="196" t="e">
        <f t="shared" si="163"/>
        <v>#REF!</v>
      </c>
      <c r="AV296" s="196" t="e">
        <f t="shared" si="163"/>
        <v>#REF!</v>
      </c>
      <c r="AW296" s="196" t="e">
        <f t="shared" si="163"/>
        <v>#REF!</v>
      </c>
      <c r="AX296" s="196" t="e">
        <f t="shared" si="163"/>
        <v>#REF!</v>
      </c>
      <c r="AY296" s="196" t="e">
        <f t="shared" si="163"/>
        <v>#REF!</v>
      </c>
      <c r="AZ296" s="196" t="e">
        <f t="shared" si="163"/>
        <v>#REF!</v>
      </c>
      <c r="BA296" s="196" t="e">
        <f t="shared" si="163"/>
        <v>#REF!</v>
      </c>
      <c r="BB296" s="196" t="e">
        <f t="shared" si="163"/>
        <v>#REF!</v>
      </c>
      <c r="BC296" s="196" t="e">
        <f t="shared" si="163"/>
        <v>#REF!</v>
      </c>
      <c r="BD296" s="196" t="e">
        <f t="shared" si="163"/>
        <v>#REF!</v>
      </c>
      <c r="BE296" s="196" t="e">
        <f t="shared" si="163"/>
        <v>#REF!</v>
      </c>
      <c r="BF296" s="196" t="e">
        <f t="shared" si="163"/>
        <v>#REF!</v>
      </c>
      <c r="BG296" s="196" t="e">
        <f t="shared" si="163"/>
        <v>#REF!</v>
      </c>
      <c r="BH296" s="196" t="e">
        <f t="shared" si="163"/>
        <v>#REF!</v>
      </c>
      <c r="BI296" s="196" t="e">
        <f t="shared" si="163"/>
        <v>#REF!</v>
      </c>
      <c r="BJ296" s="196" t="e">
        <f t="shared" si="163"/>
        <v>#REF!</v>
      </c>
      <c r="BK296" s="196" t="e">
        <f t="shared" si="163"/>
        <v>#REF!</v>
      </c>
      <c r="BL296" s="196" t="e">
        <f t="shared" si="163"/>
        <v>#REF!</v>
      </c>
      <c r="BM296" s="196" t="e">
        <f t="shared" si="163"/>
        <v>#REF!</v>
      </c>
      <c r="BN296" s="76"/>
      <c r="BO296" s="76"/>
      <c r="BP296" s="76"/>
      <c r="BQ296" s="76"/>
      <c r="BR296" s="76"/>
      <c r="BS296" s="76"/>
      <c r="BT296" s="76"/>
      <c r="BU296" s="76"/>
      <c r="BV296" s="76"/>
      <c r="BW296" s="76"/>
      <c r="BX296" s="76"/>
      <c r="BY296" s="76"/>
      <c r="BZ296" s="76"/>
      <c r="CA296" s="76"/>
      <c r="CB296" s="76"/>
      <c r="CC296" s="76"/>
      <c r="CD296" s="76"/>
      <c r="CE296" s="76"/>
      <c r="CF296" s="76"/>
      <c r="CG296" s="76"/>
    </row>
    <row r="297" spans="1:85" ht="15.75" customHeight="1" x14ac:dyDescent="0.3">
      <c r="A297" s="76"/>
      <c r="B297" s="76"/>
      <c r="C297" s="76"/>
      <c r="D297" s="76"/>
      <c r="E297" s="239">
        <f t="shared" si="141"/>
        <v>44179</v>
      </c>
      <c r="F297" s="196">
        <f t="shared" si="139"/>
        <v>0</v>
      </c>
      <c r="G297" s="196">
        <f t="shared" ref="G297:BM297" si="164">+IF(SUM($F363:F363)&gt;=G428*$F$9,0,G363)</f>
        <v>0</v>
      </c>
      <c r="H297" s="196">
        <f t="shared" si="164"/>
        <v>0</v>
      </c>
      <c r="I297" s="196">
        <f t="shared" si="164"/>
        <v>0</v>
      </c>
      <c r="J297" s="196">
        <f t="shared" si="164"/>
        <v>0</v>
      </c>
      <c r="K297" s="196">
        <f t="shared" si="164"/>
        <v>0</v>
      </c>
      <c r="L297" s="196">
        <f t="shared" si="164"/>
        <v>0</v>
      </c>
      <c r="M297" s="196">
        <f t="shared" si="164"/>
        <v>0</v>
      </c>
      <c r="N297" s="196">
        <f t="shared" si="164"/>
        <v>0</v>
      </c>
      <c r="O297" s="196">
        <f t="shared" si="164"/>
        <v>0</v>
      </c>
      <c r="P297" s="196">
        <f t="shared" si="164"/>
        <v>0</v>
      </c>
      <c r="Q297" s="196">
        <f t="shared" si="164"/>
        <v>0</v>
      </c>
      <c r="R297" s="196">
        <f t="shared" si="164"/>
        <v>0</v>
      </c>
      <c r="S297" s="196">
        <f t="shared" si="164"/>
        <v>0</v>
      </c>
      <c r="T297" s="196">
        <f t="shared" si="164"/>
        <v>0</v>
      </c>
      <c r="U297" s="196">
        <f t="shared" si="164"/>
        <v>0</v>
      </c>
      <c r="V297" s="196">
        <f t="shared" si="164"/>
        <v>0</v>
      </c>
      <c r="W297" s="196">
        <f t="shared" si="164"/>
        <v>0</v>
      </c>
      <c r="X297" s="196">
        <f t="shared" si="164"/>
        <v>0</v>
      </c>
      <c r="Y297" s="196">
        <f t="shared" si="164"/>
        <v>0</v>
      </c>
      <c r="Z297" s="196">
        <f t="shared" si="164"/>
        <v>0</v>
      </c>
      <c r="AA297" s="196">
        <f t="shared" si="164"/>
        <v>0</v>
      </c>
      <c r="AB297" s="196">
        <f t="shared" si="164"/>
        <v>0</v>
      </c>
      <c r="AC297" s="196" t="e">
        <f t="shared" si="164"/>
        <v>#REF!</v>
      </c>
      <c r="AD297" s="196" t="e">
        <f t="shared" si="164"/>
        <v>#REF!</v>
      </c>
      <c r="AE297" s="196" t="e">
        <f t="shared" si="164"/>
        <v>#REF!</v>
      </c>
      <c r="AF297" s="196" t="e">
        <f t="shared" si="164"/>
        <v>#REF!</v>
      </c>
      <c r="AG297" s="196" t="e">
        <f t="shared" si="164"/>
        <v>#REF!</v>
      </c>
      <c r="AH297" s="196" t="e">
        <f t="shared" si="164"/>
        <v>#REF!</v>
      </c>
      <c r="AI297" s="196" t="e">
        <f t="shared" si="164"/>
        <v>#REF!</v>
      </c>
      <c r="AJ297" s="196" t="e">
        <f t="shared" si="164"/>
        <v>#REF!</v>
      </c>
      <c r="AK297" s="196" t="e">
        <f t="shared" si="164"/>
        <v>#REF!</v>
      </c>
      <c r="AL297" s="196" t="e">
        <f t="shared" si="164"/>
        <v>#REF!</v>
      </c>
      <c r="AM297" s="196" t="e">
        <f t="shared" si="164"/>
        <v>#REF!</v>
      </c>
      <c r="AN297" s="196" t="e">
        <f t="shared" si="164"/>
        <v>#REF!</v>
      </c>
      <c r="AO297" s="196" t="e">
        <f t="shared" si="164"/>
        <v>#REF!</v>
      </c>
      <c r="AP297" s="196" t="e">
        <f t="shared" si="164"/>
        <v>#REF!</v>
      </c>
      <c r="AQ297" s="196" t="e">
        <f t="shared" si="164"/>
        <v>#REF!</v>
      </c>
      <c r="AR297" s="196" t="e">
        <f t="shared" si="164"/>
        <v>#REF!</v>
      </c>
      <c r="AS297" s="196" t="e">
        <f t="shared" si="164"/>
        <v>#REF!</v>
      </c>
      <c r="AT297" s="196" t="e">
        <f t="shared" si="164"/>
        <v>#REF!</v>
      </c>
      <c r="AU297" s="196" t="e">
        <f t="shared" si="164"/>
        <v>#REF!</v>
      </c>
      <c r="AV297" s="196" t="e">
        <f t="shared" si="164"/>
        <v>#REF!</v>
      </c>
      <c r="AW297" s="196" t="e">
        <f t="shared" si="164"/>
        <v>#REF!</v>
      </c>
      <c r="AX297" s="196" t="e">
        <f t="shared" si="164"/>
        <v>#REF!</v>
      </c>
      <c r="AY297" s="196" t="e">
        <f t="shared" si="164"/>
        <v>#REF!</v>
      </c>
      <c r="AZ297" s="196" t="e">
        <f t="shared" si="164"/>
        <v>#REF!</v>
      </c>
      <c r="BA297" s="196" t="e">
        <f t="shared" si="164"/>
        <v>#REF!</v>
      </c>
      <c r="BB297" s="196" t="e">
        <f t="shared" si="164"/>
        <v>#REF!</v>
      </c>
      <c r="BC297" s="196" t="e">
        <f t="shared" si="164"/>
        <v>#REF!</v>
      </c>
      <c r="BD297" s="196" t="e">
        <f t="shared" si="164"/>
        <v>#REF!</v>
      </c>
      <c r="BE297" s="196" t="e">
        <f t="shared" si="164"/>
        <v>#REF!</v>
      </c>
      <c r="BF297" s="196" t="e">
        <f t="shared" si="164"/>
        <v>#REF!</v>
      </c>
      <c r="BG297" s="196" t="e">
        <f t="shared" si="164"/>
        <v>#REF!</v>
      </c>
      <c r="BH297" s="196" t="e">
        <f t="shared" si="164"/>
        <v>#REF!</v>
      </c>
      <c r="BI297" s="196" t="e">
        <f t="shared" si="164"/>
        <v>#REF!</v>
      </c>
      <c r="BJ297" s="196" t="e">
        <f t="shared" si="164"/>
        <v>#REF!</v>
      </c>
      <c r="BK297" s="196" t="e">
        <f t="shared" si="164"/>
        <v>#REF!</v>
      </c>
      <c r="BL297" s="196" t="e">
        <f t="shared" si="164"/>
        <v>#REF!</v>
      </c>
      <c r="BM297" s="196" t="e">
        <f t="shared" si="164"/>
        <v>#REF!</v>
      </c>
      <c r="BN297" s="76"/>
      <c r="BO297" s="76"/>
      <c r="BP297" s="76"/>
      <c r="BQ297" s="76"/>
      <c r="BR297" s="76"/>
      <c r="BS297" s="76"/>
      <c r="BT297" s="76"/>
      <c r="BU297" s="76"/>
      <c r="BV297" s="76"/>
      <c r="BW297" s="76"/>
      <c r="BX297" s="76"/>
      <c r="BY297" s="76"/>
      <c r="BZ297" s="76"/>
      <c r="CA297" s="76"/>
      <c r="CB297" s="76"/>
      <c r="CC297" s="76"/>
      <c r="CD297" s="76"/>
      <c r="CE297" s="76"/>
      <c r="CF297" s="76"/>
      <c r="CG297" s="76"/>
    </row>
    <row r="298" spans="1:85" ht="15.75" customHeight="1" x14ac:dyDescent="0.3">
      <c r="A298" s="76"/>
      <c r="B298" s="76"/>
      <c r="C298" s="76"/>
      <c r="D298" s="76"/>
      <c r="E298" s="239">
        <f t="shared" si="141"/>
        <v>44210</v>
      </c>
      <c r="F298" s="196">
        <f t="shared" si="139"/>
        <v>0</v>
      </c>
      <c r="G298" s="196">
        <f t="shared" ref="G298:BM298" si="165">+IF(SUM($F364:F364)&gt;=G429*$F$9,0,G364)</f>
        <v>0</v>
      </c>
      <c r="H298" s="196">
        <f t="shared" si="165"/>
        <v>0</v>
      </c>
      <c r="I298" s="196">
        <f t="shared" si="165"/>
        <v>0</v>
      </c>
      <c r="J298" s="196">
        <f t="shared" si="165"/>
        <v>0</v>
      </c>
      <c r="K298" s="196">
        <f t="shared" si="165"/>
        <v>0</v>
      </c>
      <c r="L298" s="196">
        <f t="shared" si="165"/>
        <v>0</v>
      </c>
      <c r="M298" s="196">
        <f t="shared" si="165"/>
        <v>0</v>
      </c>
      <c r="N298" s="196">
        <f t="shared" si="165"/>
        <v>0</v>
      </c>
      <c r="O298" s="196">
        <f t="shared" si="165"/>
        <v>0</v>
      </c>
      <c r="P298" s="196">
        <f t="shared" si="165"/>
        <v>0</v>
      </c>
      <c r="Q298" s="196">
        <f t="shared" si="165"/>
        <v>0</v>
      </c>
      <c r="R298" s="196">
        <f t="shared" si="165"/>
        <v>0</v>
      </c>
      <c r="S298" s="196">
        <f t="shared" si="165"/>
        <v>0</v>
      </c>
      <c r="T298" s="196">
        <f t="shared" si="165"/>
        <v>0</v>
      </c>
      <c r="U298" s="196">
        <f t="shared" si="165"/>
        <v>0</v>
      </c>
      <c r="V298" s="196">
        <f t="shared" si="165"/>
        <v>0</v>
      </c>
      <c r="W298" s="196">
        <f t="shared" si="165"/>
        <v>0</v>
      </c>
      <c r="X298" s="196">
        <f t="shared" si="165"/>
        <v>0</v>
      </c>
      <c r="Y298" s="196">
        <f t="shared" si="165"/>
        <v>0</v>
      </c>
      <c r="Z298" s="196">
        <f t="shared" si="165"/>
        <v>0</v>
      </c>
      <c r="AA298" s="196">
        <f t="shared" si="165"/>
        <v>0</v>
      </c>
      <c r="AB298" s="196">
        <f t="shared" si="165"/>
        <v>0</v>
      </c>
      <c r="AC298" s="196">
        <f t="shared" si="165"/>
        <v>0</v>
      </c>
      <c r="AD298" s="196" t="e">
        <f t="shared" si="165"/>
        <v>#REF!</v>
      </c>
      <c r="AE298" s="196" t="e">
        <f t="shared" si="165"/>
        <v>#REF!</v>
      </c>
      <c r="AF298" s="196" t="e">
        <f t="shared" si="165"/>
        <v>#REF!</v>
      </c>
      <c r="AG298" s="196" t="e">
        <f t="shared" si="165"/>
        <v>#REF!</v>
      </c>
      <c r="AH298" s="196" t="e">
        <f t="shared" si="165"/>
        <v>#REF!</v>
      </c>
      <c r="AI298" s="196" t="e">
        <f t="shared" si="165"/>
        <v>#REF!</v>
      </c>
      <c r="AJ298" s="196" t="e">
        <f t="shared" si="165"/>
        <v>#REF!</v>
      </c>
      <c r="AK298" s="196" t="e">
        <f t="shared" si="165"/>
        <v>#REF!</v>
      </c>
      <c r="AL298" s="196" t="e">
        <f t="shared" si="165"/>
        <v>#REF!</v>
      </c>
      <c r="AM298" s="196" t="e">
        <f t="shared" si="165"/>
        <v>#REF!</v>
      </c>
      <c r="AN298" s="196" t="e">
        <f t="shared" si="165"/>
        <v>#REF!</v>
      </c>
      <c r="AO298" s="196" t="e">
        <f t="shared" si="165"/>
        <v>#REF!</v>
      </c>
      <c r="AP298" s="196" t="e">
        <f t="shared" si="165"/>
        <v>#REF!</v>
      </c>
      <c r="AQ298" s="196" t="e">
        <f t="shared" si="165"/>
        <v>#REF!</v>
      </c>
      <c r="AR298" s="196" t="e">
        <f t="shared" si="165"/>
        <v>#REF!</v>
      </c>
      <c r="AS298" s="196" t="e">
        <f t="shared" si="165"/>
        <v>#REF!</v>
      </c>
      <c r="AT298" s="196" t="e">
        <f t="shared" si="165"/>
        <v>#REF!</v>
      </c>
      <c r="AU298" s="196" t="e">
        <f t="shared" si="165"/>
        <v>#REF!</v>
      </c>
      <c r="AV298" s="196" t="e">
        <f t="shared" si="165"/>
        <v>#REF!</v>
      </c>
      <c r="AW298" s="196" t="e">
        <f t="shared" si="165"/>
        <v>#REF!</v>
      </c>
      <c r="AX298" s="196" t="e">
        <f t="shared" si="165"/>
        <v>#REF!</v>
      </c>
      <c r="AY298" s="196" t="e">
        <f t="shared" si="165"/>
        <v>#REF!</v>
      </c>
      <c r="AZ298" s="196" t="e">
        <f t="shared" si="165"/>
        <v>#REF!</v>
      </c>
      <c r="BA298" s="196" t="e">
        <f t="shared" si="165"/>
        <v>#REF!</v>
      </c>
      <c r="BB298" s="196" t="e">
        <f t="shared" si="165"/>
        <v>#REF!</v>
      </c>
      <c r="BC298" s="196" t="e">
        <f t="shared" si="165"/>
        <v>#REF!</v>
      </c>
      <c r="BD298" s="196" t="e">
        <f t="shared" si="165"/>
        <v>#REF!</v>
      </c>
      <c r="BE298" s="196" t="e">
        <f t="shared" si="165"/>
        <v>#REF!</v>
      </c>
      <c r="BF298" s="196" t="e">
        <f t="shared" si="165"/>
        <v>#REF!</v>
      </c>
      <c r="BG298" s="196" t="e">
        <f t="shared" si="165"/>
        <v>#REF!</v>
      </c>
      <c r="BH298" s="196" t="e">
        <f t="shared" si="165"/>
        <v>#REF!</v>
      </c>
      <c r="BI298" s="196" t="e">
        <f t="shared" si="165"/>
        <v>#REF!</v>
      </c>
      <c r="BJ298" s="196" t="e">
        <f t="shared" si="165"/>
        <v>#REF!</v>
      </c>
      <c r="BK298" s="196" t="e">
        <f t="shared" si="165"/>
        <v>#REF!</v>
      </c>
      <c r="BL298" s="196" t="e">
        <f t="shared" si="165"/>
        <v>#REF!</v>
      </c>
      <c r="BM298" s="196" t="e">
        <f t="shared" si="165"/>
        <v>#REF!</v>
      </c>
      <c r="BN298" s="76"/>
      <c r="BO298" s="76"/>
      <c r="BP298" s="76"/>
      <c r="BQ298" s="76"/>
      <c r="BR298" s="76"/>
      <c r="BS298" s="76"/>
      <c r="BT298" s="76"/>
      <c r="BU298" s="76"/>
      <c r="BV298" s="76"/>
      <c r="BW298" s="76"/>
      <c r="BX298" s="76"/>
      <c r="BY298" s="76"/>
      <c r="BZ298" s="76"/>
      <c r="CA298" s="76"/>
      <c r="CB298" s="76"/>
      <c r="CC298" s="76"/>
      <c r="CD298" s="76"/>
      <c r="CE298" s="76"/>
      <c r="CF298" s="76"/>
      <c r="CG298" s="76"/>
    </row>
    <row r="299" spans="1:85" ht="15.75" customHeight="1" x14ac:dyDescent="0.3">
      <c r="A299" s="76"/>
      <c r="B299" s="76"/>
      <c r="C299" s="76"/>
      <c r="D299" s="76"/>
      <c r="E299" s="239">
        <f t="shared" si="141"/>
        <v>44241</v>
      </c>
      <c r="F299" s="196">
        <f t="shared" si="139"/>
        <v>0</v>
      </c>
      <c r="G299" s="196">
        <f t="shared" ref="G299:BM299" si="166">+IF(SUM($F365:F365)&gt;=G430*$F$9,0,G365)</f>
        <v>0</v>
      </c>
      <c r="H299" s="196">
        <f t="shared" si="166"/>
        <v>0</v>
      </c>
      <c r="I299" s="196">
        <f t="shared" si="166"/>
        <v>0</v>
      </c>
      <c r="J299" s="196">
        <f t="shared" si="166"/>
        <v>0</v>
      </c>
      <c r="K299" s="196">
        <f t="shared" si="166"/>
        <v>0</v>
      </c>
      <c r="L299" s="196">
        <f t="shared" si="166"/>
        <v>0</v>
      </c>
      <c r="M299" s="196">
        <f t="shared" si="166"/>
        <v>0</v>
      </c>
      <c r="N299" s="196">
        <f t="shared" si="166"/>
        <v>0</v>
      </c>
      <c r="O299" s="196">
        <f t="shared" si="166"/>
        <v>0</v>
      </c>
      <c r="P299" s="196">
        <f t="shared" si="166"/>
        <v>0</v>
      </c>
      <c r="Q299" s="196">
        <f t="shared" si="166"/>
        <v>0</v>
      </c>
      <c r="R299" s="196">
        <f t="shared" si="166"/>
        <v>0</v>
      </c>
      <c r="S299" s="196">
        <f t="shared" si="166"/>
        <v>0</v>
      </c>
      <c r="T299" s="196">
        <f t="shared" si="166"/>
        <v>0</v>
      </c>
      <c r="U299" s="196">
        <f t="shared" si="166"/>
        <v>0</v>
      </c>
      <c r="V299" s="196">
        <f t="shared" si="166"/>
        <v>0</v>
      </c>
      <c r="W299" s="196">
        <f t="shared" si="166"/>
        <v>0</v>
      </c>
      <c r="X299" s="196">
        <f t="shared" si="166"/>
        <v>0</v>
      </c>
      <c r="Y299" s="196">
        <f t="shared" si="166"/>
        <v>0</v>
      </c>
      <c r="Z299" s="196">
        <f t="shared" si="166"/>
        <v>0</v>
      </c>
      <c r="AA299" s="196">
        <f t="shared" si="166"/>
        <v>0</v>
      </c>
      <c r="AB299" s="196">
        <f t="shared" si="166"/>
        <v>0</v>
      </c>
      <c r="AC299" s="196">
        <f t="shared" si="166"/>
        <v>0</v>
      </c>
      <c r="AD299" s="196">
        <f t="shared" si="166"/>
        <v>0</v>
      </c>
      <c r="AE299" s="196" t="e">
        <f t="shared" si="166"/>
        <v>#REF!</v>
      </c>
      <c r="AF299" s="196" t="e">
        <f t="shared" si="166"/>
        <v>#REF!</v>
      </c>
      <c r="AG299" s="196" t="e">
        <f t="shared" si="166"/>
        <v>#REF!</v>
      </c>
      <c r="AH299" s="196" t="e">
        <f t="shared" si="166"/>
        <v>#REF!</v>
      </c>
      <c r="AI299" s="196" t="e">
        <f t="shared" si="166"/>
        <v>#REF!</v>
      </c>
      <c r="AJ299" s="196" t="e">
        <f t="shared" si="166"/>
        <v>#REF!</v>
      </c>
      <c r="AK299" s="196" t="e">
        <f t="shared" si="166"/>
        <v>#REF!</v>
      </c>
      <c r="AL299" s="196" t="e">
        <f t="shared" si="166"/>
        <v>#REF!</v>
      </c>
      <c r="AM299" s="196" t="e">
        <f t="shared" si="166"/>
        <v>#REF!</v>
      </c>
      <c r="AN299" s="196" t="e">
        <f t="shared" si="166"/>
        <v>#REF!</v>
      </c>
      <c r="AO299" s="196" t="e">
        <f t="shared" si="166"/>
        <v>#REF!</v>
      </c>
      <c r="AP299" s="196" t="e">
        <f t="shared" si="166"/>
        <v>#REF!</v>
      </c>
      <c r="AQ299" s="196" t="e">
        <f t="shared" si="166"/>
        <v>#REF!</v>
      </c>
      <c r="AR299" s="196" t="e">
        <f t="shared" si="166"/>
        <v>#REF!</v>
      </c>
      <c r="AS299" s="196" t="e">
        <f t="shared" si="166"/>
        <v>#REF!</v>
      </c>
      <c r="AT299" s="196" t="e">
        <f t="shared" si="166"/>
        <v>#REF!</v>
      </c>
      <c r="AU299" s="196" t="e">
        <f t="shared" si="166"/>
        <v>#REF!</v>
      </c>
      <c r="AV299" s="196" t="e">
        <f t="shared" si="166"/>
        <v>#REF!</v>
      </c>
      <c r="AW299" s="196" t="e">
        <f t="shared" si="166"/>
        <v>#REF!</v>
      </c>
      <c r="AX299" s="196" t="e">
        <f t="shared" si="166"/>
        <v>#REF!</v>
      </c>
      <c r="AY299" s="196" t="e">
        <f t="shared" si="166"/>
        <v>#REF!</v>
      </c>
      <c r="AZ299" s="196" t="e">
        <f t="shared" si="166"/>
        <v>#REF!</v>
      </c>
      <c r="BA299" s="196" t="e">
        <f t="shared" si="166"/>
        <v>#REF!</v>
      </c>
      <c r="BB299" s="196" t="e">
        <f t="shared" si="166"/>
        <v>#REF!</v>
      </c>
      <c r="BC299" s="196" t="e">
        <f t="shared" si="166"/>
        <v>#REF!</v>
      </c>
      <c r="BD299" s="196" t="e">
        <f t="shared" si="166"/>
        <v>#REF!</v>
      </c>
      <c r="BE299" s="196" t="e">
        <f t="shared" si="166"/>
        <v>#REF!</v>
      </c>
      <c r="BF299" s="196" t="e">
        <f t="shared" si="166"/>
        <v>#REF!</v>
      </c>
      <c r="BG299" s="196" t="e">
        <f t="shared" si="166"/>
        <v>#REF!</v>
      </c>
      <c r="BH299" s="196" t="e">
        <f t="shared" si="166"/>
        <v>#REF!</v>
      </c>
      <c r="BI299" s="196" t="e">
        <f t="shared" si="166"/>
        <v>#REF!</v>
      </c>
      <c r="BJ299" s="196" t="e">
        <f t="shared" si="166"/>
        <v>#REF!</v>
      </c>
      <c r="BK299" s="196" t="e">
        <f t="shared" si="166"/>
        <v>#REF!</v>
      </c>
      <c r="BL299" s="196" t="e">
        <f t="shared" si="166"/>
        <v>#REF!</v>
      </c>
      <c r="BM299" s="196" t="e">
        <f t="shared" si="166"/>
        <v>#REF!</v>
      </c>
      <c r="BN299" s="76"/>
      <c r="BO299" s="76"/>
      <c r="BP299" s="76"/>
      <c r="BQ299" s="76"/>
      <c r="BR299" s="76"/>
      <c r="BS299" s="76"/>
      <c r="BT299" s="76"/>
      <c r="BU299" s="76"/>
      <c r="BV299" s="76"/>
      <c r="BW299" s="76"/>
      <c r="BX299" s="76"/>
      <c r="BY299" s="76"/>
      <c r="BZ299" s="76"/>
      <c r="CA299" s="76"/>
      <c r="CB299" s="76"/>
      <c r="CC299" s="76"/>
      <c r="CD299" s="76"/>
      <c r="CE299" s="76"/>
      <c r="CF299" s="76"/>
      <c r="CG299" s="76"/>
    </row>
    <row r="300" spans="1:85" ht="15.75" customHeight="1" x14ac:dyDescent="0.3">
      <c r="A300" s="76"/>
      <c r="B300" s="76"/>
      <c r="C300" s="76"/>
      <c r="D300" s="76"/>
      <c r="E300" s="239">
        <f t="shared" si="141"/>
        <v>44272</v>
      </c>
      <c r="F300" s="196">
        <f t="shared" si="139"/>
        <v>0</v>
      </c>
      <c r="G300" s="196">
        <f t="shared" ref="G300:BM300" si="167">+IF(SUM($F366:F366)&gt;=G431*$F$9,0,G366)</f>
        <v>0</v>
      </c>
      <c r="H300" s="196">
        <f t="shared" si="167"/>
        <v>0</v>
      </c>
      <c r="I300" s="196">
        <f t="shared" si="167"/>
        <v>0</v>
      </c>
      <c r="J300" s="196">
        <f t="shared" si="167"/>
        <v>0</v>
      </c>
      <c r="K300" s="196">
        <f t="shared" si="167"/>
        <v>0</v>
      </c>
      <c r="L300" s="196">
        <f t="shared" si="167"/>
        <v>0</v>
      </c>
      <c r="M300" s="196">
        <f t="shared" si="167"/>
        <v>0</v>
      </c>
      <c r="N300" s="196">
        <f t="shared" si="167"/>
        <v>0</v>
      </c>
      <c r="O300" s="196">
        <f t="shared" si="167"/>
        <v>0</v>
      </c>
      <c r="P300" s="196">
        <f t="shared" si="167"/>
        <v>0</v>
      </c>
      <c r="Q300" s="196">
        <f t="shared" si="167"/>
        <v>0</v>
      </c>
      <c r="R300" s="196">
        <f t="shared" si="167"/>
        <v>0</v>
      </c>
      <c r="S300" s="196">
        <f t="shared" si="167"/>
        <v>0</v>
      </c>
      <c r="T300" s="196">
        <f t="shared" si="167"/>
        <v>0</v>
      </c>
      <c r="U300" s="196">
        <f t="shared" si="167"/>
        <v>0</v>
      </c>
      <c r="V300" s="196">
        <f t="shared" si="167"/>
        <v>0</v>
      </c>
      <c r="W300" s="196">
        <f t="shared" si="167"/>
        <v>0</v>
      </c>
      <c r="X300" s="196">
        <f t="shared" si="167"/>
        <v>0</v>
      </c>
      <c r="Y300" s="196">
        <f t="shared" si="167"/>
        <v>0</v>
      </c>
      <c r="Z300" s="196">
        <f t="shared" si="167"/>
        <v>0</v>
      </c>
      <c r="AA300" s="196">
        <f t="shared" si="167"/>
        <v>0</v>
      </c>
      <c r="AB300" s="196">
        <f t="shared" si="167"/>
        <v>0</v>
      </c>
      <c r="AC300" s="196">
        <f t="shared" si="167"/>
        <v>0</v>
      </c>
      <c r="AD300" s="196">
        <f t="shared" si="167"/>
        <v>0</v>
      </c>
      <c r="AE300" s="196">
        <f t="shared" si="167"/>
        <v>0</v>
      </c>
      <c r="AF300" s="196" t="e">
        <f t="shared" si="167"/>
        <v>#REF!</v>
      </c>
      <c r="AG300" s="196" t="e">
        <f t="shared" si="167"/>
        <v>#REF!</v>
      </c>
      <c r="AH300" s="196" t="e">
        <f t="shared" si="167"/>
        <v>#REF!</v>
      </c>
      <c r="AI300" s="196" t="e">
        <f t="shared" si="167"/>
        <v>#REF!</v>
      </c>
      <c r="AJ300" s="196" t="e">
        <f t="shared" si="167"/>
        <v>#REF!</v>
      </c>
      <c r="AK300" s="196" t="e">
        <f t="shared" si="167"/>
        <v>#REF!</v>
      </c>
      <c r="AL300" s="196" t="e">
        <f t="shared" si="167"/>
        <v>#REF!</v>
      </c>
      <c r="AM300" s="196" t="e">
        <f t="shared" si="167"/>
        <v>#REF!</v>
      </c>
      <c r="AN300" s="196" t="e">
        <f t="shared" si="167"/>
        <v>#REF!</v>
      </c>
      <c r="AO300" s="196" t="e">
        <f t="shared" si="167"/>
        <v>#REF!</v>
      </c>
      <c r="AP300" s="196" t="e">
        <f t="shared" si="167"/>
        <v>#REF!</v>
      </c>
      <c r="AQ300" s="196" t="e">
        <f t="shared" si="167"/>
        <v>#REF!</v>
      </c>
      <c r="AR300" s="196" t="e">
        <f t="shared" si="167"/>
        <v>#REF!</v>
      </c>
      <c r="AS300" s="196" t="e">
        <f t="shared" si="167"/>
        <v>#REF!</v>
      </c>
      <c r="AT300" s="196" t="e">
        <f t="shared" si="167"/>
        <v>#REF!</v>
      </c>
      <c r="AU300" s="196" t="e">
        <f t="shared" si="167"/>
        <v>#REF!</v>
      </c>
      <c r="AV300" s="196" t="e">
        <f t="shared" si="167"/>
        <v>#REF!</v>
      </c>
      <c r="AW300" s="196" t="e">
        <f t="shared" si="167"/>
        <v>#REF!</v>
      </c>
      <c r="AX300" s="196" t="e">
        <f t="shared" si="167"/>
        <v>#REF!</v>
      </c>
      <c r="AY300" s="196" t="e">
        <f t="shared" si="167"/>
        <v>#REF!</v>
      </c>
      <c r="AZ300" s="196" t="e">
        <f t="shared" si="167"/>
        <v>#REF!</v>
      </c>
      <c r="BA300" s="196" t="e">
        <f t="shared" si="167"/>
        <v>#REF!</v>
      </c>
      <c r="BB300" s="196" t="e">
        <f t="shared" si="167"/>
        <v>#REF!</v>
      </c>
      <c r="BC300" s="196" t="e">
        <f t="shared" si="167"/>
        <v>#REF!</v>
      </c>
      <c r="BD300" s="196" t="e">
        <f t="shared" si="167"/>
        <v>#REF!</v>
      </c>
      <c r="BE300" s="196" t="e">
        <f t="shared" si="167"/>
        <v>#REF!</v>
      </c>
      <c r="BF300" s="196" t="e">
        <f t="shared" si="167"/>
        <v>#REF!</v>
      </c>
      <c r="BG300" s="196" t="e">
        <f t="shared" si="167"/>
        <v>#REF!</v>
      </c>
      <c r="BH300" s="196" t="e">
        <f t="shared" si="167"/>
        <v>#REF!</v>
      </c>
      <c r="BI300" s="196" t="e">
        <f t="shared" si="167"/>
        <v>#REF!</v>
      </c>
      <c r="BJ300" s="196" t="e">
        <f t="shared" si="167"/>
        <v>#REF!</v>
      </c>
      <c r="BK300" s="196" t="e">
        <f t="shared" si="167"/>
        <v>#REF!</v>
      </c>
      <c r="BL300" s="196" t="e">
        <f t="shared" si="167"/>
        <v>#REF!</v>
      </c>
      <c r="BM300" s="196" t="e">
        <f t="shared" si="167"/>
        <v>#REF!</v>
      </c>
      <c r="BN300" s="76"/>
      <c r="BO300" s="76"/>
      <c r="BP300" s="76"/>
      <c r="BQ300" s="76"/>
      <c r="BR300" s="76"/>
      <c r="BS300" s="76"/>
      <c r="BT300" s="76"/>
      <c r="BU300" s="76"/>
      <c r="BV300" s="76"/>
      <c r="BW300" s="76"/>
      <c r="BX300" s="76"/>
      <c r="BY300" s="76"/>
      <c r="BZ300" s="76"/>
      <c r="CA300" s="76"/>
      <c r="CB300" s="76"/>
      <c r="CC300" s="76"/>
      <c r="CD300" s="76"/>
      <c r="CE300" s="76"/>
      <c r="CF300" s="76"/>
      <c r="CG300" s="76"/>
    </row>
    <row r="301" spans="1:85" ht="15.75" customHeight="1" x14ac:dyDescent="0.3">
      <c r="A301" s="76"/>
      <c r="B301" s="76"/>
      <c r="C301" s="76"/>
      <c r="D301" s="76"/>
      <c r="E301" s="239">
        <f t="shared" si="141"/>
        <v>44303</v>
      </c>
      <c r="F301" s="196">
        <f t="shared" si="139"/>
        <v>0</v>
      </c>
      <c r="G301" s="196">
        <f t="shared" ref="G301:BM301" si="168">+IF(SUM($F367:F367)&gt;=G432*$F$9,0,G367)</f>
        <v>0</v>
      </c>
      <c r="H301" s="196">
        <f t="shared" si="168"/>
        <v>0</v>
      </c>
      <c r="I301" s="196">
        <f t="shared" si="168"/>
        <v>0</v>
      </c>
      <c r="J301" s="196">
        <f t="shared" si="168"/>
        <v>0</v>
      </c>
      <c r="K301" s="196">
        <f t="shared" si="168"/>
        <v>0</v>
      </c>
      <c r="L301" s="196">
        <f t="shared" si="168"/>
        <v>0</v>
      </c>
      <c r="M301" s="196">
        <f t="shared" si="168"/>
        <v>0</v>
      </c>
      <c r="N301" s="196">
        <f t="shared" si="168"/>
        <v>0</v>
      </c>
      <c r="O301" s="196">
        <f t="shared" si="168"/>
        <v>0</v>
      </c>
      <c r="P301" s="196">
        <f t="shared" si="168"/>
        <v>0</v>
      </c>
      <c r="Q301" s="196">
        <f t="shared" si="168"/>
        <v>0</v>
      </c>
      <c r="R301" s="196">
        <f t="shared" si="168"/>
        <v>0</v>
      </c>
      <c r="S301" s="196">
        <f t="shared" si="168"/>
        <v>0</v>
      </c>
      <c r="T301" s="196">
        <f t="shared" si="168"/>
        <v>0</v>
      </c>
      <c r="U301" s="196">
        <f t="shared" si="168"/>
        <v>0</v>
      </c>
      <c r="V301" s="196">
        <f t="shared" si="168"/>
        <v>0</v>
      </c>
      <c r="W301" s="196">
        <f t="shared" si="168"/>
        <v>0</v>
      </c>
      <c r="X301" s="196">
        <f t="shared" si="168"/>
        <v>0</v>
      </c>
      <c r="Y301" s="196">
        <f t="shared" si="168"/>
        <v>0</v>
      </c>
      <c r="Z301" s="196">
        <f t="shared" si="168"/>
        <v>0</v>
      </c>
      <c r="AA301" s="196">
        <f t="shared" si="168"/>
        <v>0</v>
      </c>
      <c r="AB301" s="196">
        <f t="shared" si="168"/>
        <v>0</v>
      </c>
      <c r="AC301" s="196">
        <f t="shared" si="168"/>
        <v>0</v>
      </c>
      <c r="AD301" s="196">
        <f t="shared" si="168"/>
        <v>0</v>
      </c>
      <c r="AE301" s="196">
        <f t="shared" si="168"/>
        <v>0</v>
      </c>
      <c r="AF301" s="196">
        <f t="shared" si="168"/>
        <v>0</v>
      </c>
      <c r="AG301" s="196" t="e">
        <f t="shared" si="168"/>
        <v>#REF!</v>
      </c>
      <c r="AH301" s="196" t="e">
        <f t="shared" si="168"/>
        <v>#REF!</v>
      </c>
      <c r="AI301" s="196" t="e">
        <f t="shared" si="168"/>
        <v>#REF!</v>
      </c>
      <c r="AJ301" s="196" t="e">
        <f t="shared" si="168"/>
        <v>#REF!</v>
      </c>
      <c r="AK301" s="196" t="e">
        <f t="shared" si="168"/>
        <v>#REF!</v>
      </c>
      <c r="AL301" s="196" t="e">
        <f t="shared" si="168"/>
        <v>#REF!</v>
      </c>
      <c r="AM301" s="196" t="e">
        <f t="shared" si="168"/>
        <v>#REF!</v>
      </c>
      <c r="AN301" s="196" t="e">
        <f t="shared" si="168"/>
        <v>#REF!</v>
      </c>
      <c r="AO301" s="196" t="e">
        <f t="shared" si="168"/>
        <v>#REF!</v>
      </c>
      <c r="AP301" s="196" t="e">
        <f t="shared" si="168"/>
        <v>#REF!</v>
      </c>
      <c r="AQ301" s="196" t="e">
        <f t="shared" si="168"/>
        <v>#REF!</v>
      </c>
      <c r="AR301" s="196" t="e">
        <f t="shared" si="168"/>
        <v>#REF!</v>
      </c>
      <c r="AS301" s="196" t="e">
        <f t="shared" si="168"/>
        <v>#REF!</v>
      </c>
      <c r="AT301" s="196" t="e">
        <f t="shared" si="168"/>
        <v>#REF!</v>
      </c>
      <c r="AU301" s="196" t="e">
        <f t="shared" si="168"/>
        <v>#REF!</v>
      </c>
      <c r="AV301" s="196" t="e">
        <f t="shared" si="168"/>
        <v>#REF!</v>
      </c>
      <c r="AW301" s="196" t="e">
        <f t="shared" si="168"/>
        <v>#REF!</v>
      </c>
      <c r="AX301" s="196" t="e">
        <f t="shared" si="168"/>
        <v>#REF!</v>
      </c>
      <c r="AY301" s="196" t="e">
        <f t="shared" si="168"/>
        <v>#REF!</v>
      </c>
      <c r="AZ301" s="196" t="e">
        <f t="shared" si="168"/>
        <v>#REF!</v>
      </c>
      <c r="BA301" s="196" t="e">
        <f t="shared" si="168"/>
        <v>#REF!</v>
      </c>
      <c r="BB301" s="196" t="e">
        <f t="shared" si="168"/>
        <v>#REF!</v>
      </c>
      <c r="BC301" s="196" t="e">
        <f t="shared" si="168"/>
        <v>#REF!</v>
      </c>
      <c r="BD301" s="196" t="e">
        <f t="shared" si="168"/>
        <v>#REF!</v>
      </c>
      <c r="BE301" s="196" t="e">
        <f t="shared" si="168"/>
        <v>#REF!</v>
      </c>
      <c r="BF301" s="196" t="e">
        <f t="shared" si="168"/>
        <v>#REF!</v>
      </c>
      <c r="BG301" s="196" t="e">
        <f t="shared" si="168"/>
        <v>#REF!</v>
      </c>
      <c r="BH301" s="196" t="e">
        <f t="shared" si="168"/>
        <v>#REF!</v>
      </c>
      <c r="BI301" s="196" t="e">
        <f t="shared" si="168"/>
        <v>#REF!</v>
      </c>
      <c r="BJ301" s="196" t="e">
        <f t="shared" si="168"/>
        <v>#REF!</v>
      </c>
      <c r="BK301" s="196" t="e">
        <f t="shared" si="168"/>
        <v>#REF!</v>
      </c>
      <c r="BL301" s="196" t="e">
        <f t="shared" si="168"/>
        <v>#REF!</v>
      </c>
      <c r="BM301" s="196" t="e">
        <f t="shared" si="168"/>
        <v>#REF!</v>
      </c>
      <c r="BN301" s="76"/>
      <c r="BO301" s="76"/>
      <c r="BP301" s="76"/>
      <c r="BQ301" s="76"/>
      <c r="BR301" s="76"/>
      <c r="BS301" s="76"/>
      <c r="BT301" s="76"/>
      <c r="BU301" s="76"/>
      <c r="BV301" s="76"/>
      <c r="BW301" s="76"/>
      <c r="BX301" s="76"/>
      <c r="BY301" s="76"/>
      <c r="BZ301" s="76"/>
      <c r="CA301" s="76"/>
      <c r="CB301" s="76"/>
      <c r="CC301" s="76"/>
      <c r="CD301" s="76"/>
      <c r="CE301" s="76"/>
      <c r="CF301" s="76"/>
      <c r="CG301" s="76"/>
    </row>
    <row r="302" spans="1:85" ht="15.75" customHeight="1" x14ac:dyDescent="0.3">
      <c r="A302" s="76"/>
      <c r="B302" s="76"/>
      <c r="C302" s="76"/>
      <c r="D302" s="76"/>
      <c r="E302" s="239">
        <f t="shared" si="141"/>
        <v>44334</v>
      </c>
      <c r="F302" s="196">
        <f t="shared" si="139"/>
        <v>0</v>
      </c>
      <c r="G302" s="196">
        <f t="shared" ref="G302:BM302" si="169">+IF(SUM($F368:F368)&gt;=G433*$F$9,0,G368)</f>
        <v>0</v>
      </c>
      <c r="H302" s="196">
        <f t="shared" si="169"/>
        <v>0</v>
      </c>
      <c r="I302" s="196">
        <f t="shared" si="169"/>
        <v>0</v>
      </c>
      <c r="J302" s="196">
        <f t="shared" si="169"/>
        <v>0</v>
      </c>
      <c r="K302" s="196">
        <f t="shared" si="169"/>
        <v>0</v>
      </c>
      <c r="L302" s="196">
        <f t="shared" si="169"/>
        <v>0</v>
      </c>
      <c r="M302" s="196">
        <f t="shared" si="169"/>
        <v>0</v>
      </c>
      <c r="N302" s="196">
        <f t="shared" si="169"/>
        <v>0</v>
      </c>
      <c r="O302" s="196">
        <f t="shared" si="169"/>
        <v>0</v>
      </c>
      <c r="P302" s="196">
        <f t="shared" si="169"/>
        <v>0</v>
      </c>
      <c r="Q302" s="196">
        <f t="shared" si="169"/>
        <v>0</v>
      </c>
      <c r="R302" s="196">
        <f t="shared" si="169"/>
        <v>0</v>
      </c>
      <c r="S302" s="196">
        <f t="shared" si="169"/>
        <v>0</v>
      </c>
      <c r="T302" s="196">
        <f t="shared" si="169"/>
        <v>0</v>
      </c>
      <c r="U302" s="196">
        <f t="shared" si="169"/>
        <v>0</v>
      </c>
      <c r="V302" s="196">
        <f t="shared" si="169"/>
        <v>0</v>
      </c>
      <c r="W302" s="196">
        <f t="shared" si="169"/>
        <v>0</v>
      </c>
      <c r="X302" s="196">
        <f t="shared" si="169"/>
        <v>0</v>
      </c>
      <c r="Y302" s="196">
        <f t="shared" si="169"/>
        <v>0</v>
      </c>
      <c r="Z302" s="196">
        <f t="shared" si="169"/>
        <v>0</v>
      </c>
      <c r="AA302" s="196">
        <f t="shared" si="169"/>
        <v>0</v>
      </c>
      <c r="AB302" s="196">
        <f t="shared" si="169"/>
        <v>0</v>
      </c>
      <c r="AC302" s="196">
        <f t="shared" si="169"/>
        <v>0</v>
      </c>
      <c r="AD302" s="196">
        <f t="shared" si="169"/>
        <v>0</v>
      </c>
      <c r="AE302" s="196">
        <f t="shared" si="169"/>
        <v>0</v>
      </c>
      <c r="AF302" s="196">
        <f t="shared" si="169"/>
        <v>0</v>
      </c>
      <c r="AG302" s="196">
        <f t="shared" si="169"/>
        <v>0</v>
      </c>
      <c r="AH302" s="196" t="e">
        <f t="shared" si="169"/>
        <v>#REF!</v>
      </c>
      <c r="AI302" s="196" t="e">
        <f t="shared" si="169"/>
        <v>#REF!</v>
      </c>
      <c r="AJ302" s="196" t="e">
        <f t="shared" si="169"/>
        <v>#REF!</v>
      </c>
      <c r="AK302" s="196" t="e">
        <f t="shared" si="169"/>
        <v>#REF!</v>
      </c>
      <c r="AL302" s="196" t="e">
        <f t="shared" si="169"/>
        <v>#REF!</v>
      </c>
      <c r="AM302" s="196" t="e">
        <f t="shared" si="169"/>
        <v>#REF!</v>
      </c>
      <c r="AN302" s="196" t="e">
        <f t="shared" si="169"/>
        <v>#REF!</v>
      </c>
      <c r="AO302" s="196" t="e">
        <f t="shared" si="169"/>
        <v>#REF!</v>
      </c>
      <c r="AP302" s="196" t="e">
        <f t="shared" si="169"/>
        <v>#REF!</v>
      </c>
      <c r="AQ302" s="196" t="e">
        <f t="shared" si="169"/>
        <v>#REF!</v>
      </c>
      <c r="AR302" s="196" t="e">
        <f t="shared" si="169"/>
        <v>#REF!</v>
      </c>
      <c r="AS302" s="196" t="e">
        <f t="shared" si="169"/>
        <v>#REF!</v>
      </c>
      <c r="AT302" s="196" t="e">
        <f t="shared" si="169"/>
        <v>#REF!</v>
      </c>
      <c r="AU302" s="196" t="e">
        <f t="shared" si="169"/>
        <v>#REF!</v>
      </c>
      <c r="AV302" s="196" t="e">
        <f t="shared" si="169"/>
        <v>#REF!</v>
      </c>
      <c r="AW302" s="196" t="e">
        <f t="shared" si="169"/>
        <v>#REF!</v>
      </c>
      <c r="AX302" s="196" t="e">
        <f t="shared" si="169"/>
        <v>#REF!</v>
      </c>
      <c r="AY302" s="196" t="e">
        <f t="shared" si="169"/>
        <v>#REF!</v>
      </c>
      <c r="AZ302" s="196" t="e">
        <f t="shared" si="169"/>
        <v>#REF!</v>
      </c>
      <c r="BA302" s="196" t="e">
        <f t="shared" si="169"/>
        <v>#REF!</v>
      </c>
      <c r="BB302" s="196" t="e">
        <f t="shared" si="169"/>
        <v>#REF!</v>
      </c>
      <c r="BC302" s="196" t="e">
        <f t="shared" si="169"/>
        <v>#REF!</v>
      </c>
      <c r="BD302" s="196" t="e">
        <f t="shared" si="169"/>
        <v>#REF!</v>
      </c>
      <c r="BE302" s="196" t="e">
        <f t="shared" si="169"/>
        <v>#REF!</v>
      </c>
      <c r="BF302" s="196" t="e">
        <f t="shared" si="169"/>
        <v>#REF!</v>
      </c>
      <c r="BG302" s="196" t="e">
        <f t="shared" si="169"/>
        <v>#REF!</v>
      </c>
      <c r="BH302" s="196" t="e">
        <f t="shared" si="169"/>
        <v>#REF!</v>
      </c>
      <c r="BI302" s="196" t="e">
        <f t="shared" si="169"/>
        <v>#REF!</v>
      </c>
      <c r="BJ302" s="196" t="e">
        <f t="shared" si="169"/>
        <v>#REF!</v>
      </c>
      <c r="BK302" s="196" t="e">
        <f t="shared" si="169"/>
        <v>#REF!</v>
      </c>
      <c r="BL302" s="196" t="e">
        <f t="shared" si="169"/>
        <v>#REF!</v>
      </c>
      <c r="BM302" s="196" t="e">
        <f t="shared" si="169"/>
        <v>#REF!</v>
      </c>
      <c r="BN302" s="76"/>
      <c r="BO302" s="76"/>
      <c r="BP302" s="76"/>
      <c r="BQ302" s="76"/>
      <c r="BR302" s="76"/>
      <c r="BS302" s="76"/>
      <c r="BT302" s="76"/>
      <c r="BU302" s="76"/>
      <c r="BV302" s="76"/>
      <c r="BW302" s="76"/>
      <c r="BX302" s="76"/>
      <c r="BY302" s="76"/>
      <c r="BZ302" s="76"/>
      <c r="CA302" s="76"/>
      <c r="CB302" s="76"/>
      <c r="CC302" s="76"/>
      <c r="CD302" s="76"/>
      <c r="CE302" s="76"/>
      <c r="CF302" s="76"/>
      <c r="CG302" s="76"/>
    </row>
    <row r="303" spans="1:85" ht="15.75" customHeight="1" x14ac:dyDescent="0.3">
      <c r="A303" s="76"/>
      <c r="B303" s="76"/>
      <c r="C303" s="76"/>
      <c r="D303" s="76"/>
      <c r="E303" s="239">
        <f t="shared" si="141"/>
        <v>44365</v>
      </c>
      <c r="F303" s="196">
        <f t="shared" si="139"/>
        <v>0</v>
      </c>
      <c r="G303" s="196">
        <f t="shared" ref="G303:BM303" si="170">+IF(SUM($F369:F369)&gt;=G434*$F$9,0,G369)</f>
        <v>0</v>
      </c>
      <c r="H303" s="196">
        <f t="shared" si="170"/>
        <v>0</v>
      </c>
      <c r="I303" s="196">
        <f t="shared" si="170"/>
        <v>0</v>
      </c>
      <c r="J303" s="196">
        <f t="shared" si="170"/>
        <v>0</v>
      </c>
      <c r="K303" s="196">
        <f t="shared" si="170"/>
        <v>0</v>
      </c>
      <c r="L303" s="196">
        <f t="shared" si="170"/>
        <v>0</v>
      </c>
      <c r="M303" s="196">
        <f t="shared" si="170"/>
        <v>0</v>
      </c>
      <c r="N303" s="196">
        <f t="shared" si="170"/>
        <v>0</v>
      </c>
      <c r="O303" s="196">
        <f t="shared" si="170"/>
        <v>0</v>
      </c>
      <c r="P303" s="196">
        <f t="shared" si="170"/>
        <v>0</v>
      </c>
      <c r="Q303" s="196">
        <f t="shared" si="170"/>
        <v>0</v>
      </c>
      <c r="R303" s="196">
        <f t="shared" si="170"/>
        <v>0</v>
      </c>
      <c r="S303" s="196">
        <f t="shared" si="170"/>
        <v>0</v>
      </c>
      <c r="T303" s="196">
        <f t="shared" si="170"/>
        <v>0</v>
      </c>
      <c r="U303" s="196">
        <f t="shared" si="170"/>
        <v>0</v>
      </c>
      <c r="V303" s="196">
        <f t="shared" si="170"/>
        <v>0</v>
      </c>
      <c r="W303" s="196">
        <f t="shared" si="170"/>
        <v>0</v>
      </c>
      <c r="X303" s="196">
        <f t="shared" si="170"/>
        <v>0</v>
      </c>
      <c r="Y303" s="196">
        <f t="shared" si="170"/>
        <v>0</v>
      </c>
      <c r="Z303" s="196">
        <f t="shared" si="170"/>
        <v>0</v>
      </c>
      <c r="AA303" s="196">
        <f t="shared" si="170"/>
        <v>0</v>
      </c>
      <c r="AB303" s="196">
        <f t="shared" si="170"/>
        <v>0</v>
      </c>
      <c r="AC303" s="196">
        <f t="shared" si="170"/>
        <v>0</v>
      </c>
      <c r="AD303" s="196">
        <f t="shared" si="170"/>
        <v>0</v>
      </c>
      <c r="AE303" s="196">
        <f t="shared" si="170"/>
        <v>0</v>
      </c>
      <c r="AF303" s="196">
        <f t="shared" si="170"/>
        <v>0</v>
      </c>
      <c r="AG303" s="196">
        <f t="shared" si="170"/>
        <v>0</v>
      </c>
      <c r="AH303" s="196">
        <f t="shared" si="170"/>
        <v>0</v>
      </c>
      <c r="AI303" s="196" t="e">
        <f t="shared" si="170"/>
        <v>#REF!</v>
      </c>
      <c r="AJ303" s="196" t="e">
        <f t="shared" si="170"/>
        <v>#REF!</v>
      </c>
      <c r="AK303" s="196" t="e">
        <f t="shared" si="170"/>
        <v>#REF!</v>
      </c>
      <c r="AL303" s="196" t="e">
        <f t="shared" si="170"/>
        <v>#REF!</v>
      </c>
      <c r="AM303" s="196" t="e">
        <f t="shared" si="170"/>
        <v>#REF!</v>
      </c>
      <c r="AN303" s="196" t="e">
        <f t="shared" si="170"/>
        <v>#REF!</v>
      </c>
      <c r="AO303" s="196" t="e">
        <f t="shared" si="170"/>
        <v>#REF!</v>
      </c>
      <c r="AP303" s="196" t="e">
        <f t="shared" si="170"/>
        <v>#REF!</v>
      </c>
      <c r="AQ303" s="196" t="e">
        <f t="shared" si="170"/>
        <v>#REF!</v>
      </c>
      <c r="AR303" s="196" t="e">
        <f t="shared" si="170"/>
        <v>#REF!</v>
      </c>
      <c r="AS303" s="196" t="e">
        <f t="shared" si="170"/>
        <v>#REF!</v>
      </c>
      <c r="AT303" s="196" t="e">
        <f t="shared" si="170"/>
        <v>#REF!</v>
      </c>
      <c r="AU303" s="196" t="e">
        <f t="shared" si="170"/>
        <v>#REF!</v>
      </c>
      <c r="AV303" s="196" t="e">
        <f t="shared" si="170"/>
        <v>#REF!</v>
      </c>
      <c r="AW303" s="196" t="e">
        <f t="shared" si="170"/>
        <v>#REF!</v>
      </c>
      <c r="AX303" s="196" t="e">
        <f t="shared" si="170"/>
        <v>#REF!</v>
      </c>
      <c r="AY303" s="196" t="e">
        <f t="shared" si="170"/>
        <v>#REF!</v>
      </c>
      <c r="AZ303" s="196" t="e">
        <f t="shared" si="170"/>
        <v>#REF!</v>
      </c>
      <c r="BA303" s="196" t="e">
        <f t="shared" si="170"/>
        <v>#REF!</v>
      </c>
      <c r="BB303" s="196" t="e">
        <f t="shared" si="170"/>
        <v>#REF!</v>
      </c>
      <c r="BC303" s="196" t="e">
        <f t="shared" si="170"/>
        <v>#REF!</v>
      </c>
      <c r="BD303" s="196" t="e">
        <f t="shared" si="170"/>
        <v>#REF!</v>
      </c>
      <c r="BE303" s="196" t="e">
        <f t="shared" si="170"/>
        <v>#REF!</v>
      </c>
      <c r="BF303" s="196" t="e">
        <f t="shared" si="170"/>
        <v>#REF!</v>
      </c>
      <c r="BG303" s="196" t="e">
        <f t="shared" si="170"/>
        <v>#REF!</v>
      </c>
      <c r="BH303" s="196" t="e">
        <f t="shared" si="170"/>
        <v>#REF!</v>
      </c>
      <c r="BI303" s="196" t="e">
        <f t="shared" si="170"/>
        <v>#REF!</v>
      </c>
      <c r="BJ303" s="196" t="e">
        <f t="shared" si="170"/>
        <v>#REF!</v>
      </c>
      <c r="BK303" s="196" t="e">
        <f t="shared" si="170"/>
        <v>#REF!</v>
      </c>
      <c r="BL303" s="196" t="e">
        <f t="shared" si="170"/>
        <v>#REF!</v>
      </c>
      <c r="BM303" s="196" t="e">
        <f t="shared" si="170"/>
        <v>#REF!</v>
      </c>
      <c r="BN303" s="76"/>
      <c r="BO303" s="76"/>
      <c r="BP303" s="76"/>
      <c r="BQ303" s="76"/>
      <c r="BR303" s="76"/>
      <c r="BS303" s="76"/>
      <c r="BT303" s="76"/>
      <c r="BU303" s="76"/>
      <c r="BV303" s="76"/>
      <c r="BW303" s="76"/>
      <c r="BX303" s="76"/>
      <c r="BY303" s="76"/>
      <c r="BZ303" s="76"/>
      <c r="CA303" s="76"/>
      <c r="CB303" s="76"/>
      <c r="CC303" s="76"/>
      <c r="CD303" s="76"/>
      <c r="CE303" s="76"/>
      <c r="CF303" s="76"/>
      <c r="CG303" s="76"/>
    </row>
    <row r="304" spans="1:85" ht="15.75" customHeight="1" x14ac:dyDescent="0.3">
      <c r="A304" s="76"/>
      <c r="B304" s="76"/>
      <c r="C304" s="76"/>
      <c r="D304" s="76"/>
      <c r="E304" s="239">
        <f t="shared" si="141"/>
        <v>44396</v>
      </c>
      <c r="F304" s="196">
        <f t="shared" si="139"/>
        <v>0</v>
      </c>
      <c r="G304" s="196">
        <f t="shared" ref="G304:BM304" si="171">+IF(SUM($F370:F370)&gt;=G435*$F$9,0,G370)</f>
        <v>0</v>
      </c>
      <c r="H304" s="196">
        <f t="shared" si="171"/>
        <v>0</v>
      </c>
      <c r="I304" s="196">
        <f t="shared" si="171"/>
        <v>0</v>
      </c>
      <c r="J304" s="196">
        <f t="shared" si="171"/>
        <v>0</v>
      </c>
      <c r="K304" s="196">
        <f t="shared" si="171"/>
        <v>0</v>
      </c>
      <c r="L304" s="196">
        <f t="shared" si="171"/>
        <v>0</v>
      </c>
      <c r="M304" s="196">
        <f t="shared" si="171"/>
        <v>0</v>
      </c>
      <c r="N304" s="196">
        <f t="shared" si="171"/>
        <v>0</v>
      </c>
      <c r="O304" s="196">
        <f t="shared" si="171"/>
        <v>0</v>
      </c>
      <c r="P304" s="196">
        <f t="shared" si="171"/>
        <v>0</v>
      </c>
      <c r="Q304" s="196">
        <f t="shared" si="171"/>
        <v>0</v>
      </c>
      <c r="R304" s="196">
        <f t="shared" si="171"/>
        <v>0</v>
      </c>
      <c r="S304" s="196">
        <f t="shared" si="171"/>
        <v>0</v>
      </c>
      <c r="T304" s="196">
        <f t="shared" si="171"/>
        <v>0</v>
      </c>
      <c r="U304" s="196">
        <f t="shared" si="171"/>
        <v>0</v>
      </c>
      <c r="V304" s="196">
        <f t="shared" si="171"/>
        <v>0</v>
      </c>
      <c r="W304" s="196">
        <f t="shared" si="171"/>
        <v>0</v>
      </c>
      <c r="X304" s="196">
        <f t="shared" si="171"/>
        <v>0</v>
      </c>
      <c r="Y304" s="196">
        <f t="shared" si="171"/>
        <v>0</v>
      </c>
      <c r="Z304" s="196">
        <f t="shared" si="171"/>
        <v>0</v>
      </c>
      <c r="AA304" s="196">
        <f t="shared" si="171"/>
        <v>0</v>
      </c>
      <c r="AB304" s="196">
        <f t="shared" si="171"/>
        <v>0</v>
      </c>
      <c r="AC304" s="196">
        <f t="shared" si="171"/>
        <v>0</v>
      </c>
      <c r="AD304" s="196">
        <f t="shared" si="171"/>
        <v>0</v>
      </c>
      <c r="AE304" s="196">
        <f t="shared" si="171"/>
        <v>0</v>
      </c>
      <c r="AF304" s="196">
        <f t="shared" si="171"/>
        <v>0</v>
      </c>
      <c r="AG304" s="196">
        <f t="shared" si="171"/>
        <v>0</v>
      </c>
      <c r="AH304" s="196">
        <f t="shared" si="171"/>
        <v>0</v>
      </c>
      <c r="AI304" s="196">
        <f t="shared" si="171"/>
        <v>0</v>
      </c>
      <c r="AJ304" s="196" t="e">
        <f t="shared" si="171"/>
        <v>#REF!</v>
      </c>
      <c r="AK304" s="196" t="e">
        <f t="shared" si="171"/>
        <v>#REF!</v>
      </c>
      <c r="AL304" s="196" t="e">
        <f t="shared" si="171"/>
        <v>#REF!</v>
      </c>
      <c r="AM304" s="196" t="e">
        <f t="shared" si="171"/>
        <v>#REF!</v>
      </c>
      <c r="AN304" s="196" t="e">
        <f t="shared" si="171"/>
        <v>#REF!</v>
      </c>
      <c r="AO304" s="196" t="e">
        <f t="shared" si="171"/>
        <v>#REF!</v>
      </c>
      <c r="AP304" s="196" t="e">
        <f t="shared" si="171"/>
        <v>#REF!</v>
      </c>
      <c r="AQ304" s="196" t="e">
        <f t="shared" si="171"/>
        <v>#REF!</v>
      </c>
      <c r="AR304" s="196" t="e">
        <f t="shared" si="171"/>
        <v>#REF!</v>
      </c>
      <c r="AS304" s="196" t="e">
        <f t="shared" si="171"/>
        <v>#REF!</v>
      </c>
      <c r="AT304" s="196" t="e">
        <f t="shared" si="171"/>
        <v>#REF!</v>
      </c>
      <c r="AU304" s="196" t="e">
        <f t="shared" si="171"/>
        <v>#REF!</v>
      </c>
      <c r="AV304" s="196" t="e">
        <f t="shared" si="171"/>
        <v>#REF!</v>
      </c>
      <c r="AW304" s="196" t="e">
        <f t="shared" si="171"/>
        <v>#REF!</v>
      </c>
      <c r="AX304" s="196" t="e">
        <f t="shared" si="171"/>
        <v>#REF!</v>
      </c>
      <c r="AY304" s="196" t="e">
        <f t="shared" si="171"/>
        <v>#REF!</v>
      </c>
      <c r="AZ304" s="196" t="e">
        <f t="shared" si="171"/>
        <v>#REF!</v>
      </c>
      <c r="BA304" s="196" t="e">
        <f t="shared" si="171"/>
        <v>#REF!</v>
      </c>
      <c r="BB304" s="196" t="e">
        <f t="shared" si="171"/>
        <v>#REF!</v>
      </c>
      <c r="BC304" s="196" t="e">
        <f t="shared" si="171"/>
        <v>#REF!</v>
      </c>
      <c r="BD304" s="196" t="e">
        <f t="shared" si="171"/>
        <v>#REF!</v>
      </c>
      <c r="BE304" s="196" t="e">
        <f t="shared" si="171"/>
        <v>#REF!</v>
      </c>
      <c r="BF304" s="196" t="e">
        <f t="shared" si="171"/>
        <v>#REF!</v>
      </c>
      <c r="BG304" s="196" t="e">
        <f t="shared" si="171"/>
        <v>#REF!</v>
      </c>
      <c r="BH304" s="196" t="e">
        <f t="shared" si="171"/>
        <v>#REF!</v>
      </c>
      <c r="BI304" s="196" t="e">
        <f t="shared" si="171"/>
        <v>#REF!</v>
      </c>
      <c r="BJ304" s="196" t="e">
        <f t="shared" si="171"/>
        <v>#REF!</v>
      </c>
      <c r="BK304" s="196" t="e">
        <f t="shared" si="171"/>
        <v>#REF!</v>
      </c>
      <c r="BL304" s="196" t="e">
        <f t="shared" si="171"/>
        <v>#REF!</v>
      </c>
      <c r="BM304" s="196" t="e">
        <f t="shared" si="171"/>
        <v>#REF!</v>
      </c>
      <c r="BN304" s="76"/>
      <c r="BO304" s="76"/>
      <c r="BP304" s="76"/>
      <c r="BQ304" s="76"/>
      <c r="BR304" s="76"/>
      <c r="BS304" s="76"/>
      <c r="BT304" s="76"/>
      <c r="BU304" s="76"/>
      <c r="BV304" s="76"/>
      <c r="BW304" s="76"/>
      <c r="BX304" s="76"/>
      <c r="BY304" s="76"/>
      <c r="BZ304" s="76"/>
      <c r="CA304" s="76"/>
      <c r="CB304" s="76"/>
      <c r="CC304" s="76"/>
      <c r="CD304" s="76"/>
      <c r="CE304" s="76"/>
      <c r="CF304" s="76"/>
      <c r="CG304" s="76"/>
    </row>
    <row r="305" spans="1:85" ht="15.75" customHeight="1" x14ac:dyDescent="0.3">
      <c r="A305" s="76"/>
      <c r="B305" s="76"/>
      <c r="C305" s="76"/>
      <c r="D305" s="76"/>
      <c r="E305" s="239">
        <f t="shared" si="141"/>
        <v>44427</v>
      </c>
      <c r="F305" s="196">
        <f t="shared" si="139"/>
        <v>0</v>
      </c>
      <c r="G305" s="196">
        <f t="shared" ref="G305:BM305" si="172">+IF(SUM($F371:F371)&gt;=G436*$F$9,0,G371)</f>
        <v>0</v>
      </c>
      <c r="H305" s="196">
        <f t="shared" si="172"/>
        <v>0</v>
      </c>
      <c r="I305" s="196">
        <f t="shared" si="172"/>
        <v>0</v>
      </c>
      <c r="J305" s="196">
        <f t="shared" si="172"/>
        <v>0</v>
      </c>
      <c r="K305" s="196">
        <f t="shared" si="172"/>
        <v>0</v>
      </c>
      <c r="L305" s="196">
        <f t="shared" si="172"/>
        <v>0</v>
      </c>
      <c r="M305" s="196">
        <f t="shared" si="172"/>
        <v>0</v>
      </c>
      <c r="N305" s="196">
        <f t="shared" si="172"/>
        <v>0</v>
      </c>
      <c r="O305" s="196">
        <f t="shared" si="172"/>
        <v>0</v>
      </c>
      <c r="P305" s="196">
        <f t="shared" si="172"/>
        <v>0</v>
      </c>
      <c r="Q305" s="196">
        <f t="shared" si="172"/>
        <v>0</v>
      </c>
      <c r="R305" s="196">
        <f t="shared" si="172"/>
        <v>0</v>
      </c>
      <c r="S305" s="196">
        <f t="shared" si="172"/>
        <v>0</v>
      </c>
      <c r="T305" s="196">
        <f t="shared" si="172"/>
        <v>0</v>
      </c>
      <c r="U305" s="196">
        <f t="shared" si="172"/>
        <v>0</v>
      </c>
      <c r="V305" s="196">
        <f t="shared" si="172"/>
        <v>0</v>
      </c>
      <c r="W305" s="196">
        <f t="shared" si="172"/>
        <v>0</v>
      </c>
      <c r="X305" s="196">
        <f t="shared" si="172"/>
        <v>0</v>
      </c>
      <c r="Y305" s="196">
        <f t="shared" si="172"/>
        <v>0</v>
      </c>
      <c r="Z305" s="196">
        <f t="shared" si="172"/>
        <v>0</v>
      </c>
      <c r="AA305" s="196">
        <f t="shared" si="172"/>
        <v>0</v>
      </c>
      <c r="AB305" s="196">
        <f t="shared" si="172"/>
        <v>0</v>
      </c>
      <c r="AC305" s="196">
        <f t="shared" si="172"/>
        <v>0</v>
      </c>
      <c r="AD305" s="196">
        <f t="shared" si="172"/>
        <v>0</v>
      </c>
      <c r="AE305" s="196">
        <f t="shared" si="172"/>
        <v>0</v>
      </c>
      <c r="AF305" s="196">
        <f t="shared" si="172"/>
        <v>0</v>
      </c>
      <c r="AG305" s="196">
        <f t="shared" si="172"/>
        <v>0</v>
      </c>
      <c r="AH305" s="196">
        <f t="shared" si="172"/>
        <v>0</v>
      </c>
      <c r="AI305" s="196">
        <f t="shared" si="172"/>
        <v>0</v>
      </c>
      <c r="AJ305" s="196">
        <f t="shared" si="172"/>
        <v>0</v>
      </c>
      <c r="AK305" s="196" t="e">
        <f t="shared" si="172"/>
        <v>#REF!</v>
      </c>
      <c r="AL305" s="196" t="e">
        <f t="shared" si="172"/>
        <v>#REF!</v>
      </c>
      <c r="AM305" s="196" t="e">
        <f t="shared" si="172"/>
        <v>#REF!</v>
      </c>
      <c r="AN305" s="196" t="e">
        <f t="shared" si="172"/>
        <v>#REF!</v>
      </c>
      <c r="AO305" s="196" t="e">
        <f t="shared" si="172"/>
        <v>#REF!</v>
      </c>
      <c r="AP305" s="196" t="e">
        <f t="shared" si="172"/>
        <v>#REF!</v>
      </c>
      <c r="AQ305" s="196" t="e">
        <f t="shared" si="172"/>
        <v>#REF!</v>
      </c>
      <c r="AR305" s="196" t="e">
        <f t="shared" si="172"/>
        <v>#REF!</v>
      </c>
      <c r="AS305" s="196" t="e">
        <f t="shared" si="172"/>
        <v>#REF!</v>
      </c>
      <c r="AT305" s="196" t="e">
        <f t="shared" si="172"/>
        <v>#REF!</v>
      </c>
      <c r="AU305" s="196" t="e">
        <f t="shared" si="172"/>
        <v>#REF!</v>
      </c>
      <c r="AV305" s="196" t="e">
        <f t="shared" si="172"/>
        <v>#REF!</v>
      </c>
      <c r="AW305" s="196" t="e">
        <f t="shared" si="172"/>
        <v>#REF!</v>
      </c>
      <c r="AX305" s="196" t="e">
        <f t="shared" si="172"/>
        <v>#REF!</v>
      </c>
      <c r="AY305" s="196" t="e">
        <f t="shared" si="172"/>
        <v>#REF!</v>
      </c>
      <c r="AZ305" s="196" t="e">
        <f t="shared" si="172"/>
        <v>#REF!</v>
      </c>
      <c r="BA305" s="196" t="e">
        <f t="shared" si="172"/>
        <v>#REF!</v>
      </c>
      <c r="BB305" s="196" t="e">
        <f t="shared" si="172"/>
        <v>#REF!</v>
      </c>
      <c r="BC305" s="196" t="e">
        <f t="shared" si="172"/>
        <v>#REF!</v>
      </c>
      <c r="BD305" s="196" t="e">
        <f t="shared" si="172"/>
        <v>#REF!</v>
      </c>
      <c r="BE305" s="196" t="e">
        <f t="shared" si="172"/>
        <v>#REF!</v>
      </c>
      <c r="BF305" s="196" t="e">
        <f t="shared" si="172"/>
        <v>#REF!</v>
      </c>
      <c r="BG305" s="196" t="e">
        <f t="shared" si="172"/>
        <v>#REF!</v>
      </c>
      <c r="BH305" s="196" t="e">
        <f t="shared" si="172"/>
        <v>#REF!</v>
      </c>
      <c r="BI305" s="196" t="e">
        <f t="shared" si="172"/>
        <v>#REF!</v>
      </c>
      <c r="BJ305" s="196" t="e">
        <f t="shared" si="172"/>
        <v>#REF!</v>
      </c>
      <c r="BK305" s="196" t="e">
        <f t="shared" si="172"/>
        <v>#REF!</v>
      </c>
      <c r="BL305" s="196" t="e">
        <f t="shared" si="172"/>
        <v>#REF!</v>
      </c>
      <c r="BM305" s="196" t="e">
        <f t="shared" si="172"/>
        <v>#REF!</v>
      </c>
      <c r="BN305" s="76"/>
      <c r="BO305" s="76"/>
      <c r="BP305" s="76"/>
      <c r="BQ305" s="76"/>
      <c r="BR305" s="76"/>
      <c r="BS305" s="76"/>
      <c r="BT305" s="76"/>
      <c r="BU305" s="76"/>
      <c r="BV305" s="76"/>
      <c r="BW305" s="76"/>
      <c r="BX305" s="76"/>
      <c r="BY305" s="76"/>
      <c r="BZ305" s="76"/>
      <c r="CA305" s="76"/>
      <c r="CB305" s="76"/>
      <c r="CC305" s="76"/>
      <c r="CD305" s="76"/>
      <c r="CE305" s="76"/>
      <c r="CF305" s="76"/>
      <c r="CG305" s="76"/>
    </row>
    <row r="306" spans="1:85" ht="15.75" customHeight="1" x14ac:dyDescent="0.3">
      <c r="A306" s="76"/>
      <c r="B306" s="76"/>
      <c r="C306" s="76"/>
      <c r="D306" s="76"/>
      <c r="E306" s="239">
        <f t="shared" si="141"/>
        <v>44458</v>
      </c>
      <c r="F306" s="196">
        <f t="shared" si="139"/>
        <v>0</v>
      </c>
      <c r="G306" s="196">
        <f t="shared" ref="G306:BM306" si="173">+IF(SUM($F372:F372)&gt;=G437*$F$9,0,G372)</f>
        <v>0</v>
      </c>
      <c r="H306" s="196">
        <f t="shared" si="173"/>
        <v>0</v>
      </c>
      <c r="I306" s="196">
        <f t="shared" si="173"/>
        <v>0</v>
      </c>
      <c r="J306" s="196">
        <f t="shared" si="173"/>
        <v>0</v>
      </c>
      <c r="K306" s="196">
        <f t="shared" si="173"/>
        <v>0</v>
      </c>
      <c r="L306" s="196">
        <f t="shared" si="173"/>
        <v>0</v>
      </c>
      <c r="M306" s="196">
        <f t="shared" si="173"/>
        <v>0</v>
      </c>
      <c r="N306" s="196">
        <f t="shared" si="173"/>
        <v>0</v>
      </c>
      <c r="O306" s="196">
        <f t="shared" si="173"/>
        <v>0</v>
      </c>
      <c r="P306" s="196">
        <f t="shared" si="173"/>
        <v>0</v>
      </c>
      <c r="Q306" s="196">
        <f t="shared" si="173"/>
        <v>0</v>
      </c>
      <c r="R306" s="196">
        <f t="shared" si="173"/>
        <v>0</v>
      </c>
      <c r="S306" s="196">
        <f t="shared" si="173"/>
        <v>0</v>
      </c>
      <c r="T306" s="196">
        <f t="shared" si="173"/>
        <v>0</v>
      </c>
      <c r="U306" s="196">
        <f t="shared" si="173"/>
        <v>0</v>
      </c>
      <c r="V306" s="196">
        <f t="shared" si="173"/>
        <v>0</v>
      </c>
      <c r="W306" s="196">
        <f t="shared" si="173"/>
        <v>0</v>
      </c>
      <c r="X306" s="196">
        <f t="shared" si="173"/>
        <v>0</v>
      </c>
      <c r="Y306" s="196">
        <f t="shared" si="173"/>
        <v>0</v>
      </c>
      <c r="Z306" s="196">
        <f t="shared" si="173"/>
        <v>0</v>
      </c>
      <c r="AA306" s="196">
        <f t="shared" si="173"/>
        <v>0</v>
      </c>
      <c r="AB306" s="196">
        <f t="shared" si="173"/>
        <v>0</v>
      </c>
      <c r="AC306" s="196">
        <f t="shared" si="173"/>
        <v>0</v>
      </c>
      <c r="AD306" s="196">
        <f t="shared" si="173"/>
        <v>0</v>
      </c>
      <c r="AE306" s="196">
        <f t="shared" si="173"/>
        <v>0</v>
      </c>
      <c r="AF306" s="196">
        <f t="shared" si="173"/>
        <v>0</v>
      </c>
      <c r="AG306" s="196">
        <f t="shared" si="173"/>
        <v>0</v>
      </c>
      <c r="AH306" s="196">
        <f t="shared" si="173"/>
        <v>0</v>
      </c>
      <c r="AI306" s="196">
        <f t="shared" si="173"/>
        <v>0</v>
      </c>
      <c r="AJ306" s="196">
        <f t="shared" si="173"/>
        <v>0</v>
      </c>
      <c r="AK306" s="196">
        <f t="shared" si="173"/>
        <v>0</v>
      </c>
      <c r="AL306" s="196" t="e">
        <f t="shared" si="173"/>
        <v>#REF!</v>
      </c>
      <c r="AM306" s="196" t="e">
        <f t="shared" si="173"/>
        <v>#REF!</v>
      </c>
      <c r="AN306" s="196" t="e">
        <f t="shared" si="173"/>
        <v>#REF!</v>
      </c>
      <c r="AO306" s="196" t="e">
        <f t="shared" si="173"/>
        <v>#REF!</v>
      </c>
      <c r="AP306" s="196" t="e">
        <f t="shared" si="173"/>
        <v>#REF!</v>
      </c>
      <c r="AQ306" s="196" t="e">
        <f t="shared" si="173"/>
        <v>#REF!</v>
      </c>
      <c r="AR306" s="196" t="e">
        <f t="shared" si="173"/>
        <v>#REF!</v>
      </c>
      <c r="AS306" s="196" t="e">
        <f t="shared" si="173"/>
        <v>#REF!</v>
      </c>
      <c r="AT306" s="196" t="e">
        <f t="shared" si="173"/>
        <v>#REF!</v>
      </c>
      <c r="AU306" s="196" t="e">
        <f t="shared" si="173"/>
        <v>#REF!</v>
      </c>
      <c r="AV306" s="196" t="e">
        <f t="shared" si="173"/>
        <v>#REF!</v>
      </c>
      <c r="AW306" s="196" t="e">
        <f t="shared" si="173"/>
        <v>#REF!</v>
      </c>
      <c r="AX306" s="196" t="e">
        <f t="shared" si="173"/>
        <v>#REF!</v>
      </c>
      <c r="AY306" s="196" t="e">
        <f t="shared" si="173"/>
        <v>#REF!</v>
      </c>
      <c r="AZ306" s="196" t="e">
        <f t="shared" si="173"/>
        <v>#REF!</v>
      </c>
      <c r="BA306" s="196" t="e">
        <f t="shared" si="173"/>
        <v>#REF!</v>
      </c>
      <c r="BB306" s="196" t="e">
        <f t="shared" si="173"/>
        <v>#REF!</v>
      </c>
      <c r="BC306" s="196" t="e">
        <f t="shared" si="173"/>
        <v>#REF!</v>
      </c>
      <c r="BD306" s="196" t="e">
        <f t="shared" si="173"/>
        <v>#REF!</v>
      </c>
      <c r="BE306" s="196" t="e">
        <f t="shared" si="173"/>
        <v>#REF!</v>
      </c>
      <c r="BF306" s="196" t="e">
        <f t="shared" si="173"/>
        <v>#REF!</v>
      </c>
      <c r="BG306" s="196" t="e">
        <f t="shared" si="173"/>
        <v>#REF!</v>
      </c>
      <c r="BH306" s="196" t="e">
        <f t="shared" si="173"/>
        <v>#REF!</v>
      </c>
      <c r="BI306" s="196" t="e">
        <f t="shared" si="173"/>
        <v>#REF!</v>
      </c>
      <c r="BJ306" s="196" t="e">
        <f t="shared" si="173"/>
        <v>#REF!</v>
      </c>
      <c r="BK306" s="196" t="e">
        <f t="shared" si="173"/>
        <v>#REF!</v>
      </c>
      <c r="BL306" s="196" t="e">
        <f t="shared" si="173"/>
        <v>#REF!</v>
      </c>
      <c r="BM306" s="196" t="e">
        <f t="shared" si="173"/>
        <v>#REF!</v>
      </c>
      <c r="BN306" s="76"/>
      <c r="BO306" s="76"/>
      <c r="BP306" s="76"/>
      <c r="BQ306" s="76"/>
      <c r="BR306" s="76"/>
      <c r="BS306" s="76"/>
      <c r="BT306" s="76"/>
      <c r="BU306" s="76"/>
      <c r="BV306" s="76"/>
      <c r="BW306" s="76"/>
      <c r="BX306" s="76"/>
      <c r="BY306" s="76"/>
      <c r="BZ306" s="76"/>
      <c r="CA306" s="76"/>
      <c r="CB306" s="76"/>
      <c r="CC306" s="76"/>
      <c r="CD306" s="76"/>
      <c r="CE306" s="76"/>
      <c r="CF306" s="76"/>
      <c r="CG306" s="76"/>
    </row>
    <row r="307" spans="1:85" ht="15.75" customHeight="1" x14ac:dyDescent="0.3">
      <c r="A307" s="76"/>
      <c r="B307" s="76"/>
      <c r="C307" s="76"/>
      <c r="D307" s="76"/>
      <c r="E307" s="239">
        <f t="shared" si="141"/>
        <v>44489</v>
      </c>
      <c r="F307" s="196">
        <f t="shared" si="139"/>
        <v>0</v>
      </c>
      <c r="G307" s="196">
        <f t="shared" ref="G307:BM307" si="174">+IF(SUM($F373:F373)&gt;=G438*$F$9,0,G373)</f>
        <v>0</v>
      </c>
      <c r="H307" s="196">
        <f t="shared" si="174"/>
        <v>0</v>
      </c>
      <c r="I307" s="196">
        <f t="shared" si="174"/>
        <v>0</v>
      </c>
      <c r="J307" s="196">
        <f t="shared" si="174"/>
        <v>0</v>
      </c>
      <c r="K307" s="196">
        <f t="shared" si="174"/>
        <v>0</v>
      </c>
      <c r="L307" s="196">
        <f t="shared" si="174"/>
        <v>0</v>
      </c>
      <c r="M307" s="196">
        <f t="shared" si="174"/>
        <v>0</v>
      </c>
      <c r="N307" s="196">
        <f t="shared" si="174"/>
        <v>0</v>
      </c>
      <c r="O307" s="196">
        <f t="shared" si="174"/>
        <v>0</v>
      </c>
      <c r="P307" s="196">
        <f t="shared" si="174"/>
        <v>0</v>
      </c>
      <c r="Q307" s="196">
        <f t="shared" si="174"/>
        <v>0</v>
      </c>
      <c r="R307" s="196">
        <f t="shared" si="174"/>
        <v>0</v>
      </c>
      <c r="S307" s="196">
        <f t="shared" si="174"/>
        <v>0</v>
      </c>
      <c r="T307" s="196">
        <f t="shared" si="174"/>
        <v>0</v>
      </c>
      <c r="U307" s="196">
        <f t="shared" si="174"/>
        <v>0</v>
      </c>
      <c r="V307" s="196">
        <f t="shared" si="174"/>
        <v>0</v>
      </c>
      <c r="W307" s="196">
        <f t="shared" si="174"/>
        <v>0</v>
      </c>
      <c r="X307" s="196">
        <f t="shared" si="174"/>
        <v>0</v>
      </c>
      <c r="Y307" s="196">
        <f t="shared" si="174"/>
        <v>0</v>
      </c>
      <c r="Z307" s="196">
        <f t="shared" si="174"/>
        <v>0</v>
      </c>
      <c r="AA307" s="196">
        <f t="shared" si="174"/>
        <v>0</v>
      </c>
      <c r="AB307" s="196">
        <f t="shared" si="174"/>
        <v>0</v>
      </c>
      <c r="AC307" s="196">
        <f t="shared" si="174"/>
        <v>0</v>
      </c>
      <c r="AD307" s="196">
        <f t="shared" si="174"/>
        <v>0</v>
      </c>
      <c r="AE307" s="196">
        <f t="shared" si="174"/>
        <v>0</v>
      </c>
      <c r="AF307" s="196">
        <f t="shared" si="174"/>
        <v>0</v>
      </c>
      <c r="AG307" s="196">
        <f t="shared" si="174"/>
        <v>0</v>
      </c>
      <c r="AH307" s="196">
        <f t="shared" si="174"/>
        <v>0</v>
      </c>
      <c r="AI307" s="196">
        <f t="shared" si="174"/>
        <v>0</v>
      </c>
      <c r="AJ307" s="196">
        <f t="shared" si="174"/>
        <v>0</v>
      </c>
      <c r="AK307" s="196">
        <f t="shared" si="174"/>
        <v>0</v>
      </c>
      <c r="AL307" s="196">
        <f t="shared" si="174"/>
        <v>0</v>
      </c>
      <c r="AM307" s="196" t="e">
        <f t="shared" si="174"/>
        <v>#REF!</v>
      </c>
      <c r="AN307" s="196" t="e">
        <f t="shared" si="174"/>
        <v>#REF!</v>
      </c>
      <c r="AO307" s="196" t="e">
        <f t="shared" si="174"/>
        <v>#REF!</v>
      </c>
      <c r="AP307" s="196" t="e">
        <f t="shared" si="174"/>
        <v>#REF!</v>
      </c>
      <c r="AQ307" s="196" t="e">
        <f t="shared" si="174"/>
        <v>#REF!</v>
      </c>
      <c r="AR307" s="196" t="e">
        <f t="shared" si="174"/>
        <v>#REF!</v>
      </c>
      <c r="AS307" s="196" t="e">
        <f t="shared" si="174"/>
        <v>#REF!</v>
      </c>
      <c r="AT307" s="196" t="e">
        <f t="shared" si="174"/>
        <v>#REF!</v>
      </c>
      <c r="AU307" s="196" t="e">
        <f t="shared" si="174"/>
        <v>#REF!</v>
      </c>
      <c r="AV307" s="196" t="e">
        <f t="shared" si="174"/>
        <v>#REF!</v>
      </c>
      <c r="AW307" s="196" t="e">
        <f t="shared" si="174"/>
        <v>#REF!</v>
      </c>
      <c r="AX307" s="196" t="e">
        <f t="shared" si="174"/>
        <v>#REF!</v>
      </c>
      <c r="AY307" s="196" t="e">
        <f t="shared" si="174"/>
        <v>#REF!</v>
      </c>
      <c r="AZ307" s="196" t="e">
        <f t="shared" si="174"/>
        <v>#REF!</v>
      </c>
      <c r="BA307" s="196" t="e">
        <f t="shared" si="174"/>
        <v>#REF!</v>
      </c>
      <c r="BB307" s="196" t="e">
        <f t="shared" si="174"/>
        <v>#REF!</v>
      </c>
      <c r="BC307" s="196" t="e">
        <f t="shared" si="174"/>
        <v>#REF!</v>
      </c>
      <c r="BD307" s="196" t="e">
        <f t="shared" si="174"/>
        <v>#REF!</v>
      </c>
      <c r="BE307" s="196" t="e">
        <f t="shared" si="174"/>
        <v>#REF!</v>
      </c>
      <c r="BF307" s="196" t="e">
        <f t="shared" si="174"/>
        <v>#REF!</v>
      </c>
      <c r="BG307" s="196" t="e">
        <f t="shared" si="174"/>
        <v>#REF!</v>
      </c>
      <c r="BH307" s="196" t="e">
        <f t="shared" si="174"/>
        <v>#REF!</v>
      </c>
      <c r="BI307" s="196" t="e">
        <f t="shared" si="174"/>
        <v>#REF!</v>
      </c>
      <c r="BJ307" s="196" t="e">
        <f t="shared" si="174"/>
        <v>#REF!</v>
      </c>
      <c r="BK307" s="196" t="e">
        <f t="shared" si="174"/>
        <v>#REF!</v>
      </c>
      <c r="BL307" s="196" t="e">
        <f t="shared" si="174"/>
        <v>#REF!</v>
      </c>
      <c r="BM307" s="196" t="e">
        <f t="shared" si="174"/>
        <v>#REF!</v>
      </c>
      <c r="BN307" s="76"/>
      <c r="BO307" s="76"/>
      <c r="BP307" s="76"/>
      <c r="BQ307" s="76"/>
      <c r="BR307" s="76"/>
      <c r="BS307" s="76"/>
      <c r="BT307" s="76"/>
      <c r="BU307" s="76"/>
      <c r="BV307" s="76"/>
      <c r="BW307" s="76"/>
      <c r="BX307" s="76"/>
      <c r="BY307" s="76"/>
      <c r="BZ307" s="76"/>
      <c r="CA307" s="76"/>
      <c r="CB307" s="76"/>
      <c r="CC307" s="76"/>
      <c r="CD307" s="76"/>
      <c r="CE307" s="76"/>
      <c r="CF307" s="76"/>
      <c r="CG307" s="76"/>
    </row>
    <row r="308" spans="1:85" ht="15.75" customHeight="1" x14ac:dyDescent="0.3">
      <c r="A308" s="76"/>
      <c r="B308" s="76"/>
      <c r="C308" s="76"/>
      <c r="D308" s="76"/>
      <c r="E308" s="239">
        <f t="shared" si="141"/>
        <v>44520</v>
      </c>
      <c r="F308" s="196">
        <f t="shared" si="139"/>
        <v>0</v>
      </c>
      <c r="G308" s="196">
        <f t="shared" ref="G308:BM308" si="175">+IF(SUM($F374:F374)&gt;=G439*$F$9,0,G374)</f>
        <v>0</v>
      </c>
      <c r="H308" s="196">
        <f t="shared" si="175"/>
        <v>0</v>
      </c>
      <c r="I308" s="196">
        <f t="shared" si="175"/>
        <v>0</v>
      </c>
      <c r="J308" s="196">
        <f t="shared" si="175"/>
        <v>0</v>
      </c>
      <c r="K308" s="196">
        <f t="shared" si="175"/>
        <v>0</v>
      </c>
      <c r="L308" s="196">
        <f t="shared" si="175"/>
        <v>0</v>
      </c>
      <c r="M308" s="196">
        <f t="shared" si="175"/>
        <v>0</v>
      </c>
      <c r="N308" s="196">
        <f t="shared" si="175"/>
        <v>0</v>
      </c>
      <c r="O308" s="196">
        <f t="shared" si="175"/>
        <v>0</v>
      </c>
      <c r="P308" s="196">
        <f t="shared" si="175"/>
        <v>0</v>
      </c>
      <c r="Q308" s="196">
        <f t="shared" si="175"/>
        <v>0</v>
      </c>
      <c r="R308" s="196">
        <f t="shared" si="175"/>
        <v>0</v>
      </c>
      <c r="S308" s="196">
        <f t="shared" si="175"/>
        <v>0</v>
      </c>
      <c r="T308" s="196">
        <f t="shared" si="175"/>
        <v>0</v>
      </c>
      <c r="U308" s="196">
        <f t="shared" si="175"/>
        <v>0</v>
      </c>
      <c r="V308" s="196">
        <f t="shared" si="175"/>
        <v>0</v>
      </c>
      <c r="W308" s="196">
        <f t="shared" si="175"/>
        <v>0</v>
      </c>
      <c r="X308" s="196">
        <f t="shared" si="175"/>
        <v>0</v>
      </c>
      <c r="Y308" s="196">
        <f t="shared" si="175"/>
        <v>0</v>
      </c>
      <c r="Z308" s="196">
        <f t="shared" si="175"/>
        <v>0</v>
      </c>
      <c r="AA308" s="196">
        <f t="shared" si="175"/>
        <v>0</v>
      </c>
      <c r="AB308" s="196">
        <f t="shared" si="175"/>
        <v>0</v>
      </c>
      <c r="AC308" s="196">
        <f t="shared" si="175"/>
        <v>0</v>
      </c>
      <c r="AD308" s="196">
        <f t="shared" si="175"/>
        <v>0</v>
      </c>
      <c r="AE308" s="196">
        <f t="shared" si="175"/>
        <v>0</v>
      </c>
      <c r="AF308" s="196">
        <f t="shared" si="175"/>
        <v>0</v>
      </c>
      <c r="AG308" s="196">
        <f t="shared" si="175"/>
        <v>0</v>
      </c>
      <c r="AH308" s="196">
        <f t="shared" si="175"/>
        <v>0</v>
      </c>
      <c r="AI308" s="196">
        <f t="shared" si="175"/>
        <v>0</v>
      </c>
      <c r="AJ308" s="196">
        <f t="shared" si="175"/>
        <v>0</v>
      </c>
      <c r="AK308" s="196">
        <f t="shared" si="175"/>
        <v>0</v>
      </c>
      <c r="AL308" s="196">
        <f t="shared" si="175"/>
        <v>0</v>
      </c>
      <c r="AM308" s="196">
        <f t="shared" si="175"/>
        <v>0</v>
      </c>
      <c r="AN308" s="196" t="e">
        <f t="shared" si="175"/>
        <v>#REF!</v>
      </c>
      <c r="AO308" s="196" t="e">
        <f t="shared" si="175"/>
        <v>#REF!</v>
      </c>
      <c r="AP308" s="196" t="e">
        <f t="shared" si="175"/>
        <v>#REF!</v>
      </c>
      <c r="AQ308" s="196" t="e">
        <f t="shared" si="175"/>
        <v>#REF!</v>
      </c>
      <c r="AR308" s="196" t="e">
        <f t="shared" si="175"/>
        <v>#REF!</v>
      </c>
      <c r="AS308" s="196" t="e">
        <f t="shared" si="175"/>
        <v>#REF!</v>
      </c>
      <c r="AT308" s="196" t="e">
        <f t="shared" si="175"/>
        <v>#REF!</v>
      </c>
      <c r="AU308" s="196" t="e">
        <f t="shared" si="175"/>
        <v>#REF!</v>
      </c>
      <c r="AV308" s="196" t="e">
        <f t="shared" si="175"/>
        <v>#REF!</v>
      </c>
      <c r="AW308" s="196" t="e">
        <f t="shared" si="175"/>
        <v>#REF!</v>
      </c>
      <c r="AX308" s="196" t="e">
        <f t="shared" si="175"/>
        <v>#REF!</v>
      </c>
      <c r="AY308" s="196" t="e">
        <f t="shared" si="175"/>
        <v>#REF!</v>
      </c>
      <c r="AZ308" s="196" t="e">
        <f t="shared" si="175"/>
        <v>#REF!</v>
      </c>
      <c r="BA308" s="196" t="e">
        <f t="shared" si="175"/>
        <v>#REF!</v>
      </c>
      <c r="BB308" s="196" t="e">
        <f t="shared" si="175"/>
        <v>#REF!</v>
      </c>
      <c r="BC308" s="196" t="e">
        <f t="shared" si="175"/>
        <v>#REF!</v>
      </c>
      <c r="BD308" s="196" t="e">
        <f t="shared" si="175"/>
        <v>#REF!</v>
      </c>
      <c r="BE308" s="196" t="e">
        <f t="shared" si="175"/>
        <v>#REF!</v>
      </c>
      <c r="BF308" s="196" t="e">
        <f t="shared" si="175"/>
        <v>#REF!</v>
      </c>
      <c r="BG308" s="196" t="e">
        <f t="shared" si="175"/>
        <v>#REF!</v>
      </c>
      <c r="BH308" s="196" t="e">
        <f t="shared" si="175"/>
        <v>#REF!</v>
      </c>
      <c r="BI308" s="196" t="e">
        <f t="shared" si="175"/>
        <v>#REF!</v>
      </c>
      <c r="BJ308" s="196" t="e">
        <f t="shared" si="175"/>
        <v>#REF!</v>
      </c>
      <c r="BK308" s="196" t="e">
        <f t="shared" si="175"/>
        <v>#REF!</v>
      </c>
      <c r="BL308" s="196" t="e">
        <f t="shared" si="175"/>
        <v>#REF!</v>
      </c>
      <c r="BM308" s="196" t="e">
        <f t="shared" si="175"/>
        <v>#REF!</v>
      </c>
      <c r="BN308" s="76"/>
      <c r="BO308" s="76"/>
      <c r="BP308" s="76"/>
      <c r="BQ308" s="76"/>
      <c r="BR308" s="76"/>
      <c r="BS308" s="76"/>
      <c r="BT308" s="76"/>
      <c r="BU308" s="76"/>
      <c r="BV308" s="76"/>
      <c r="BW308" s="76"/>
      <c r="BX308" s="76"/>
      <c r="BY308" s="76"/>
      <c r="BZ308" s="76"/>
      <c r="CA308" s="76"/>
      <c r="CB308" s="76"/>
      <c r="CC308" s="76"/>
      <c r="CD308" s="76"/>
      <c r="CE308" s="76"/>
      <c r="CF308" s="76"/>
      <c r="CG308" s="76"/>
    </row>
    <row r="309" spans="1:85" ht="15.75" customHeight="1" x14ac:dyDescent="0.3">
      <c r="A309" s="76"/>
      <c r="B309" s="76"/>
      <c r="C309" s="76"/>
      <c r="D309" s="76"/>
      <c r="E309" s="239">
        <f t="shared" si="141"/>
        <v>44551</v>
      </c>
      <c r="F309" s="196">
        <f t="shared" si="139"/>
        <v>0</v>
      </c>
      <c r="G309" s="196">
        <f t="shared" ref="G309:BM309" si="176">+IF(SUM($F375:F375)&gt;=G440*$F$9,0,G375)</f>
        <v>0</v>
      </c>
      <c r="H309" s="196">
        <f t="shared" si="176"/>
        <v>0</v>
      </c>
      <c r="I309" s="196">
        <f t="shared" si="176"/>
        <v>0</v>
      </c>
      <c r="J309" s="196">
        <f t="shared" si="176"/>
        <v>0</v>
      </c>
      <c r="K309" s="196">
        <f t="shared" si="176"/>
        <v>0</v>
      </c>
      <c r="L309" s="196">
        <f t="shared" si="176"/>
        <v>0</v>
      </c>
      <c r="M309" s="196">
        <f t="shared" si="176"/>
        <v>0</v>
      </c>
      <c r="N309" s="196">
        <f t="shared" si="176"/>
        <v>0</v>
      </c>
      <c r="O309" s="196">
        <f t="shared" si="176"/>
        <v>0</v>
      </c>
      <c r="P309" s="196">
        <f t="shared" si="176"/>
        <v>0</v>
      </c>
      <c r="Q309" s="196">
        <f t="shared" si="176"/>
        <v>0</v>
      </c>
      <c r="R309" s="196">
        <f t="shared" si="176"/>
        <v>0</v>
      </c>
      <c r="S309" s="196">
        <f t="shared" si="176"/>
        <v>0</v>
      </c>
      <c r="T309" s="196">
        <f t="shared" si="176"/>
        <v>0</v>
      </c>
      <c r="U309" s="196">
        <f t="shared" si="176"/>
        <v>0</v>
      </c>
      <c r="V309" s="196">
        <f t="shared" si="176"/>
        <v>0</v>
      </c>
      <c r="W309" s="196">
        <f t="shared" si="176"/>
        <v>0</v>
      </c>
      <c r="X309" s="196">
        <f t="shared" si="176"/>
        <v>0</v>
      </c>
      <c r="Y309" s="196">
        <f t="shared" si="176"/>
        <v>0</v>
      </c>
      <c r="Z309" s="196">
        <f t="shared" si="176"/>
        <v>0</v>
      </c>
      <c r="AA309" s="196">
        <f t="shared" si="176"/>
        <v>0</v>
      </c>
      <c r="AB309" s="196">
        <f t="shared" si="176"/>
        <v>0</v>
      </c>
      <c r="AC309" s="196">
        <f t="shared" si="176"/>
        <v>0</v>
      </c>
      <c r="AD309" s="196">
        <f t="shared" si="176"/>
        <v>0</v>
      </c>
      <c r="AE309" s="196">
        <f t="shared" si="176"/>
        <v>0</v>
      </c>
      <c r="AF309" s="196">
        <f t="shared" si="176"/>
        <v>0</v>
      </c>
      <c r="AG309" s="196">
        <f t="shared" si="176"/>
        <v>0</v>
      </c>
      <c r="AH309" s="196">
        <f t="shared" si="176"/>
        <v>0</v>
      </c>
      <c r="AI309" s="196">
        <f t="shared" si="176"/>
        <v>0</v>
      </c>
      <c r="AJ309" s="196">
        <f t="shared" si="176"/>
        <v>0</v>
      </c>
      <c r="AK309" s="196">
        <f t="shared" si="176"/>
        <v>0</v>
      </c>
      <c r="AL309" s="196">
        <f t="shared" si="176"/>
        <v>0</v>
      </c>
      <c r="AM309" s="196">
        <f t="shared" si="176"/>
        <v>0</v>
      </c>
      <c r="AN309" s="196">
        <f t="shared" si="176"/>
        <v>0</v>
      </c>
      <c r="AO309" s="196" t="e">
        <f t="shared" si="176"/>
        <v>#REF!</v>
      </c>
      <c r="AP309" s="196" t="e">
        <f t="shared" si="176"/>
        <v>#REF!</v>
      </c>
      <c r="AQ309" s="196" t="e">
        <f t="shared" si="176"/>
        <v>#REF!</v>
      </c>
      <c r="AR309" s="196" t="e">
        <f t="shared" si="176"/>
        <v>#REF!</v>
      </c>
      <c r="AS309" s="196" t="e">
        <f t="shared" si="176"/>
        <v>#REF!</v>
      </c>
      <c r="AT309" s="196" t="e">
        <f t="shared" si="176"/>
        <v>#REF!</v>
      </c>
      <c r="AU309" s="196" t="e">
        <f t="shared" si="176"/>
        <v>#REF!</v>
      </c>
      <c r="AV309" s="196" t="e">
        <f t="shared" si="176"/>
        <v>#REF!</v>
      </c>
      <c r="AW309" s="196" t="e">
        <f t="shared" si="176"/>
        <v>#REF!</v>
      </c>
      <c r="AX309" s="196" t="e">
        <f t="shared" si="176"/>
        <v>#REF!</v>
      </c>
      <c r="AY309" s="196" t="e">
        <f t="shared" si="176"/>
        <v>#REF!</v>
      </c>
      <c r="AZ309" s="196" t="e">
        <f t="shared" si="176"/>
        <v>#REF!</v>
      </c>
      <c r="BA309" s="196" t="e">
        <f t="shared" si="176"/>
        <v>#REF!</v>
      </c>
      <c r="BB309" s="196" t="e">
        <f t="shared" si="176"/>
        <v>#REF!</v>
      </c>
      <c r="BC309" s="196" t="e">
        <f t="shared" si="176"/>
        <v>#REF!</v>
      </c>
      <c r="BD309" s="196" t="e">
        <f t="shared" si="176"/>
        <v>#REF!</v>
      </c>
      <c r="BE309" s="196" t="e">
        <f t="shared" si="176"/>
        <v>#REF!</v>
      </c>
      <c r="BF309" s="196" t="e">
        <f t="shared" si="176"/>
        <v>#REF!</v>
      </c>
      <c r="BG309" s="196" t="e">
        <f t="shared" si="176"/>
        <v>#REF!</v>
      </c>
      <c r="BH309" s="196" t="e">
        <f t="shared" si="176"/>
        <v>#REF!</v>
      </c>
      <c r="BI309" s="196" t="e">
        <f t="shared" si="176"/>
        <v>#REF!</v>
      </c>
      <c r="BJ309" s="196" t="e">
        <f t="shared" si="176"/>
        <v>#REF!</v>
      </c>
      <c r="BK309" s="196" t="e">
        <f t="shared" si="176"/>
        <v>#REF!</v>
      </c>
      <c r="BL309" s="196" t="e">
        <f t="shared" si="176"/>
        <v>#REF!</v>
      </c>
      <c r="BM309" s="196" t="e">
        <f t="shared" si="176"/>
        <v>#REF!</v>
      </c>
      <c r="BN309" s="76"/>
      <c r="BO309" s="76"/>
      <c r="BP309" s="76"/>
      <c r="BQ309" s="76"/>
      <c r="BR309" s="76"/>
      <c r="BS309" s="76"/>
      <c r="BT309" s="76"/>
      <c r="BU309" s="76"/>
      <c r="BV309" s="76"/>
      <c r="BW309" s="76"/>
      <c r="BX309" s="76"/>
      <c r="BY309" s="76"/>
      <c r="BZ309" s="76"/>
      <c r="CA309" s="76"/>
      <c r="CB309" s="76"/>
      <c r="CC309" s="76"/>
      <c r="CD309" s="76"/>
      <c r="CE309" s="76"/>
      <c r="CF309" s="76"/>
      <c r="CG309" s="76"/>
    </row>
    <row r="310" spans="1:85" ht="15.75" customHeight="1" x14ac:dyDescent="0.3">
      <c r="A310" s="76"/>
      <c r="B310" s="76"/>
      <c r="C310" s="76"/>
      <c r="D310" s="76"/>
      <c r="E310" s="239">
        <f t="shared" si="141"/>
        <v>44582</v>
      </c>
      <c r="F310" s="196">
        <f t="shared" si="139"/>
        <v>0</v>
      </c>
      <c r="G310" s="196">
        <f t="shared" ref="G310:BM310" si="177">+IF(SUM($F376:F376)&gt;=G441*$F$9,0,G376)</f>
        <v>0</v>
      </c>
      <c r="H310" s="196">
        <f t="shared" si="177"/>
        <v>0</v>
      </c>
      <c r="I310" s="196">
        <f t="shared" si="177"/>
        <v>0</v>
      </c>
      <c r="J310" s="196">
        <f t="shared" si="177"/>
        <v>0</v>
      </c>
      <c r="K310" s="196">
        <f t="shared" si="177"/>
        <v>0</v>
      </c>
      <c r="L310" s="196">
        <f t="shared" si="177"/>
        <v>0</v>
      </c>
      <c r="M310" s="196">
        <f t="shared" si="177"/>
        <v>0</v>
      </c>
      <c r="N310" s="196">
        <f t="shared" si="177"/>
        <v>0</v>
      </c>
      <c r="O310" s="196">
        <f t="shared" si="177"/>
        <v>0</v>
      </c>
      <c r="P310" s="196">
        <f t="shared" si="177"/>
        <v>0</v>
      </c>
      <c r="Q310" s="196">
        <f t="shared" si="177"/>
        <v>0</v>
      </c>
      <c r="R310" s="196">
        <f t="shared" si="177"/>
        <v>0</v>
      </c>
      <c r="S310" s="196">
        <f t="shared" si="177"/>
        <v>0</v>
      </c>
      <c r="T310" s="196">
        <f t="shared" si="177"/>
        <v>0</v>
      </c>
      <c r="U310" s="196">
        <f t="shared" si="177"/>
        <v>0</v>
      </c>
      <c r="V310" s="196">
        <f t="shared" si="177"/>
        <v>0</v>
      </c>
      <c r="W310" s="196">
        <f t="shared" si="177"/>
        <v>0</v>
      </c>
      <c r="X310" s="196">
        <f t="shared" si="177"/>
        <v>0</v>
      </c>
      <c r="Y310" s="196">
        <f t="shared" si="177"/>
        <v>0</v>
      </c>
      <c r="Z310" s="196">
        <f t="shared" si="177"/>
        <v>0</v>
      </c>
      <c r="AA310" s="196">
        <f t="shared" si="177"/>
        <v>0</v>
      </c>
      <c r="AB310" s="196">
        <f t="shared" si="177"/>
        <v>0</v>
      </c>
      <c r="AC310" s="196">
        <f t="shared" si="177"/>
        <v>0</v>
      </c>
      <c r="AD310" s="196">
        <f t="shared" si="177"/>
        <v>0</v>
      </c>
      <c r="AE310" s="196">
        <f t="shared" si="177"/>
        <v>0</v>
      </c>
      <c r="AF310" s="196">
        <f t="shared" si="177"/>
        <v>0</v>
      </c>
      <c r="AG310" s="196">
        <f t="shared" si="177"/>
        <v>0</v>
      </c>
      <c r="AH310" s="196">
        <f t="shared" si="177"/>
        <v>0</v>
      </c>
      <c r="AI310" s="196">
        <f t="shared" si="177"/>
        <v>0</v>
      </c>
      <c r="AJ310" s="196">
        <f t="shared" si="177"/>
        <v>0</v>
      </c>
      <c r="AK310" s="196">
        <f t="shared" si="177"/>
        <v>0</v>
      </c>
      <c r="AL310" s="196">
        <f t="shared" si="177"/>
        <v>0</v>
      </c>
      <c r="AM310" s="196">
        <f t="shared" si="177"/>
        <v>0</v>
      </c>
      <c r="AN310" s="196">
        <f t="shared" si="177"/>
        <v>0</v>
      </c>
      <c r="AO310" s="196">
        <f t="shared" si="177"/>
        <v>0</v>
      </c>
      <c r="AP310" s="196" t="e">
        <f t="shared" si="177"/>
        <v>#REF!</v>
      </c>
      <c r="AQ310" s="196" t="e">
        <f t="shared" si="177"/>
        <v>#REF!</v>
      </c>
      <c r="AR310" s="196" t="e">
        <f t="shared" si="177"/>
        <v>#REF!</v>
      </c>
      <c r="AS310" s="196" t="e">
        <f t="shared" si="177"/>
        <v>#REF!</v>
      </c>
      <c r="AT310" s="196" t="e">
        <f t="shared" si="177"/>
        <v>#REF!</v>
      </c>
      <c r="AU310" s="196" t="e">
        <f t="shared" si="177"/>
        <v>#REF!</v>
      </c>
      <c r="AV310" s="196" t="e">
        <f t="shared" si="177"/>
        <v>#REF!</v>
      </c>
      <c r="AW310" s="196" t="e">
        <f t="shared" si="177"/>
        <v>#REF!</v>
      </c>
      <c r="AX310" s="196" t="e">
        <f t="shared" si="177"/>
        <v>#REF!</v>
      </c>
      <c r="AY310" s="196" t="e">
        <f t="shared" si="177"/>
        <v>#REF!</v>
      </c>
      <c r="AZ310" s="196" t="e">
        <f t="shared" si="177"/>
        <v>#REF!</v>
      </c>
      <c r="BA310" s="196" t="e">
        <f t="shared" si="177"/>
        <v>#REF!</v>
      </c>
      <c r="BB310" s="196" t="e">
        <f t="shared" si="177"/>
        <v>#REF!</v>
      </c>
      <c r="BC310" s="196" t="e">
        <f t="shared" si="177"/>
        <v>#REF!</v>
      </c>
      <c r="BD310" s="196" t="e">
        <f t="shared" si="177"/>
        <v>#REF!</v>
      </c>
      <c r="BE310" s="196" t="e">
        <f t="shared" si="177"/>
        <v>#REF!</v>
      </c>
      <c r="BF310" s="196" t="e">
        <f t="shared" si="177"/>
        <v>#REF!</v>
      </c>
      <c r="BG310" s="196" t="e">
        <f t="shared" si="177"/>
        <v>#REF!</v>
      </c>
      <c r="BH310" s="196" t="e">
        <f t="shared" si="177"/>
        <v>#REF!</v>
      </c>
      <c r="BI310" s="196" t="e">
        <f t="shared" si="177"/>
        <v>#REF!</v>
      </c>
      <c r="BJ310" s="196" t="e">
        <f t="shared" si="177"/>
        <v>#REF!</v>
      </c>
      <c r="BK310" s="196" t="e">
        <f t="shared" si="177"/>
        <v>#REF!</v>
      </c>
      <c r="BL310" s="196" t="e">
        <f t="shared" si="177"/>
        <v>#REF!</v>
      </c>
      <c r="BM310" s="196" t="e">
        <f t="shared" si="177"/>
        <v>#REF!</v>
      </c>
      <c r="BN310" s="76"/>
      <c r="BO310" s="76"/>
      <c r="BP310" s="76"/>
      <c r="BQ310" s="76"/>
      <c r="BR310" s="76"/>
      <c r="BS310" s="76"/>
      <c r="BT310" s="76"/>
      <c r="BU310" s="76"/>
      <c r="BV310" s="76"/>
      <c r="BW310" s="76"/>
      <c r="BX310" s="76"/>
      <c r="BY310" s="76"/>
      <c r="BZ310" s="76"/>
      <c r="CA310" s="76"/>
      <c r="CB310" s="76"/>
      <c r="CC310" s="76"/>
      <c r="CD310" s="76"/>
      <c r="CE310" s="76"/>
      <c r="CF310" s="76"/>
      <c r="CG310" s="76"/>
    </row>
    <row r="311" spans="1:85" ht="15.75" customHeight="1" x14ac:dyDescent="0.3">
      <c r="A311" s="76"/>
      <c r="B311" s="76"/>
      <c r="C311" s="76"/>
      <c r="D311" s="76"/>
      <c r="E311" s="239">
        <f t="shared" si="141"/>
        <v>44613</v>
      </c>
      <c r="F311" s="196">
        <f t="shared" si="139"/>
        <v>0</v>
      </c>
      <c r="G311" s="196">
        <f t="shared" ref="G311:BM311" si="178">+IF(SUM($F377:F377)&gt;=G442*$F$9,0,G377)</f>
        <v>0</v>
      </c>
      <c r="H311" s="196">
        <f t="shared" si="178"/>
        <v>0</v>
      </c>
      <c r="I311" s="196">
        <f t="shared" si="178"/>
        <v>0</v>
      </c>
      <c r="J311" s="196">
        <f t="shared" si="178"/>
        <v>0</v>
      </c>
      <c r="K311" s="196">
        <f t="shared" si="178"/>
        <v>0</v>
      </c>
      <c r="L311" s="196">
        <f t="shared" si="178"/>
        <v>0</v>
      </c>
      <c r="M311" s="196">
        <f t="shared" si="178"/>
        <v>0</v>
      </c>
      <c r="N311" s="196">
        <f t="shared" si="178"/>
        <v>0</v>
      </c>
      <c r="O311" s="196">
        <f t="shared" si="178"/>
        <v>0</v>
      </c>
      <c r="P311" s="196">
        <f t="shared" si="178"/>
        <v>0</v>
      </c>
      <c r="Q311" s="196">
        <f t="shared" si="178"/>
        <v>0</v>
      </c>
      <c r="R311" s="196">
        <f t="shared" si="178"/>
        <v>0</v>
      </c>
      <c r="S311" s="196">
        <f t="shared" si="178"/>
        <v>0</v>
      </c>
      <c r="T311" s="196">
        <f t="shared" si="178"/>
        <v>0</v>
      </c>
      <c r="U311" s="196">
        <f t="shared" si="178"/>
        <v>0</v>
      </c>
      <c r="V311" s="196">
        <f t="shared" si="178"/>
        <v>0</v>
      </c>
      <c r="W311" s="196">
        <f t="shared" si="178"/>
        <v>0</v>
      </c>
      <c r="X311" s="196">
        <f t="shared" si="178"/>
        <v>0</v>
      </c>
      <c r="Y311" s="196">
        <f t="shared" si="178"/>
        <v>0</v>
      </c>
      <c r="Z311" s="196">
        <f t="shared" si="178"/>
        <v>0</v>
      </c>
      <c r="AA311" s="196">
        <f t="shared" si="178"/>
        <v>0</v>
      </c>
      <c r="AB311" s="196">
        <f t="shared" si="178"/>
        <v>0</v>
      </c>
      <c r="AC311" s="196">
        <f t="shared" si="178"/>
        <v>0</v>
      </c>
      <c r="AD311" s="196">
        <f t="shared" si="178"/>
        <v>0</v>
      </c>
      <c r="AE311" s="196">
        <f t="shared" si="178"/>
        <v>0</v>
      </c>
      <c r="AF311" s="196">
        <f t="shared" si="178"/>
        <v>0</v>
      </c>
      <c r="AG311" s="196">
        <f t="shared" si="178"/>
        <v>0</v>
      </c>
      <c r="AH311" s="196">
        <f t="shared" si="178"/>
        <v>0</v>
      </c>
      <c r="AI311" s="196">
        <f t="shared" si="178"/>
        <v>0</v>
      </c>
      <c r="AJ311" s="196">
        <f t="shared" si="178"/>
        <v>0</v>
      </c>
      <c r="AK311" s="196">
        <f t="shared" si="178"/>
        <v>0</v>
      </c>
      <c r="AL311" s="196">
        <f t="shared" si="178"/>
        <v>0</v>
      </c>
      <c r="AM311" s="196">
        <f t="shared" si="178"/>
        <v>0</v>
      </c>
      <c r="AN311" s="196">
        <f t="shared" si="178"/>
        <v>0</v>
      </c>
      <c r="AO311" s="196">
        <f t="shared" si="178"/>
        <v>0</v>
      </c>
      <c r="AP311" s="196">
        <f t="shared" si="178"/>
        <v>0</v>
      </c>
      <c r="AQ311" s="196" t="e">
        <f t="shared" si="178"/>
        <v>#REF!</v>
      </c>
      <c r="AR311" s="196" t="e">
        <f t="shared" si="178"/>
        <v>#REF!</v>
      </c>
      <c r="AS311" s="196" t="e">
        <f t="shared" si="178"/>
        <v>#REF!</v>
      </c>
      <c r="AT311" s="196" t="e">
        <f t="shared" si="178"/>
        <v>#REF!</v>
      </c>
      <c r="AU311" s="196" t="e">
        <f t="shared" si="178"/>
        <v>#REF!</v>
      </c>
      <c r="AV311" s="196" t="e">
        <f t="shared" si="178"/>
        <v>#REF!</v>
      </c>
      <c r="AW311" s="196" t="e">
        <f t="shared" si="178"/>
        <v>#REF!</v>
      </c>
      <c r="AX311" s="196" t="e">
        <f t="shared" si="178"/>
        <v>#REF!</v>
      </c>
      <c r="AY311" s="196" t="e">
        <f t="shared" si="178"/>
        <v>#REF!</v>
      </c>
      <c r="AZ311" s="196" t="e">
        <f t="shared" si="178"/>
        <v>#REF!</v>
      </c>
      <c r="BA311" s="196" t="e">
        <f t="shared" si="178"/>
        <v>#REF!</v>
      </c>
      <c r="BB311" s="196" t="e">
        <f t="shared" si="178"/>
        <v>#REF!</v>
      </c>
      <c r="BC311" s="196" t="e">
        <f t="shared" si="178"/>
        <v>#REF!</v>
      </c>
      <c r="BD311" s="196" t="e">
        <f t="shared" si="178"/>
        <v>#REF!</v>
      </c>
      <c r="BE311" s="196" t="e">
        <f t="shared" si="178"/>
        <v>#REF!</v>
      </c>
      <c r="BF311" s="196" t="e">
        <f t="shared" si="178"/>
        <v>#REF!</v>
      </c>
      <c r="BG311" s="196" t="e">
        <f t="shared" si="178"/>
        <v>#REF!</v>
      </c>
      <c r="BH311" s="196" t="e">
        <f t="shared" si="178"/>
        <v>#REF!</v>
      </c>
      <c r="BI311" s="196" t="e">
        <f t="shared" si="178"/>
        <v>#REF!</v>
      </c>
      <c r="BJ311" s="196" t="e">
        <f t="shared" si="178"/>
        <v>#REF!</v>
      </c>
      <c r="BK311" s="196" t="e">
        <f t="shared" si="178"/>
        <v>#REF!</v>
      </c>
      <c r="BL311" s="196" t="e">
        <f t="shared" si="178"/>
        <v>#REF!</v>
      </c>
      <c r="BM311" s="196" t="e">
        <f t="shared" si="178"/>
        <v>#REF!</v>
      </c>
      <c r="BN311" s="76"/>
      <c r="BO311" s="76"/>
      <c r="BP311" s="76"/>
      <c r="BQ311" s="76"/>
      <c r="BR311" s="76"/>
      <c r="BS311" s="76"/>
      <c r="BT311" s="76"/>
      <c r="BU311" s="76"/>
      <c r="BV311" s="76"/>
      <c r="BW311" s="76"/>
      <c r="BX311" s="76"/>
      <c r="BY311" s="76"/>
      <c r="BZ311" s="76"/>
      <c r="CA311" s="76"/>
      <c r="CB311" s="76"/>
      <c r="CC311" s="76"/>
      <c r="CD311" s="76"/>
      <c r="CE311" s="76"/>
      <c r="CF311" s="76"/>
      <c r="CG311" s="76"/>
    </row>
    <row r="312" spans="1:85" ht="15.75" customHeight="1" x14ac:dyDescent="0.3">
      <c r="A312" s="76"/>
      <c r="B312" s="76"/>
      <c r="C312" s="76"/>
      <c r="D312" s="76"/>
      <c r="E312" s="239">
        <f t="shared" si="141"/>
        <v>44644</v>
      </c>
      <c r="F312" s="196">
        <f t="shared" si="139"/>
        <v>0</v>
      </c>
      <c r="G312" s="196">
        <f t="shared" ref="G312:BM312" si="179">+IF(SUM($F378:F378)&gt;=G443*$F$9,0,G378)</f>
        <v>0</v>
      </c>
      <c r="H312" s="196">
        <f t="shared" si="179"/>
        <v>0</v>
      </c>
      <c r="I312" s="196">
        <f t="shared" si="179"/>
        <v>0</v>
      </c>
      <c r="J312" s="196">
        <f t="shared" si="179"/>
        <v>0</v>
      </c>
      <c r="K312" s="196">
        <f t="shared" si="179"/>
        <v>0</v>
      </c>
      <c r="L312" s="196">
        <f t="shared" si="179"/>
        <v>0</v>
      </c>
      <c r="M312" s="196">
        <f t="shared" si="179"/>
        <v>0</v>
      </c>
      <c r="N312" s="196">
        <f t="shared" si="179"/>
        <v>0</v>
      </c>
      <c r="O312" s="196">
        <f t="shared" si="179"/>
        <v>0</v>
      </c>
      <c r="P312" s="196">
        <f t="shared" si="179"/>
        <v>0</v>
      </c>
      <c r="Q312" s="196">
        <f t="shared" si="179"/>
        <v>0</v>
      </c>
      <c r="R312" s="196">
        <f t="shared" si="179"/>
        <v>0</v>
      </c>
      <c r="S312" s="196">
        <f t="shared" si="179"/>
        <v>0</v>
      </c>
      <c r="T312" s="196">
        <f t="shared" si="179"/>
        <v>0</v>
      </c>
      <c r="U312" s="196">
        <f t="shared" si="179"/>
        <v>0</v>
      </c>
      <c r="V312" s="196">
        <f t="shared" si="179"/>
        <v>0</v>
      </c>
      <c r="W312" s="196">
        <f t="shared" si="179"/>
        <v>0</v>
      </c>
      <c r="X312" s="196">
        <f t="shared" si="179"/>
        <v>0</v>
      </c>
      <c r="Y312" s="196">
        <f t="shared" si="179"/>
        <v>0</v>
      </c>
      <c r="Z312" s="196">
        <f t="shared" si="179"/>
        <v>0</v>
      </c>
      <c r="AA312" s="196">
        <f t="shared" si="179"/>
        <v>0</v>
      </c>
      <c r="AB312" s="196">
        <f t="shared" si="179"/>
        <v>0</v>
      </c>
      <c r="AC312" s="196">
        <f t="shared" si="179"/>
        <v>0</v>
      </c>
      <c r="AD312" s="196">
        <f t="shared" si="179"/>
        <v>0</v>
      </c>
      <c r="AE312" s="196">
        <f t="shared" si="179"/>
        <v>0</v>
      </c>
      <c r="AF312" s="196">
        <f t="shared" si="179"/>
        <v>0</v>
      </c>
      <c r="AG312" s="196">
        <f t="shared" si="179"/>
        <v>0</v>
      </c>
      <c r="AH312" s="196">
        <f t="shared" si="179"/>
        <v>0</v>
      </c>
      <c r="AI312" s="196">
        <f t="shared" si="179"/>
        <v>0</v>
      </c>
      <c r="AJ312" s="196">
        <f t="shared" si="179"/>
        <v>0</v>
      </c>
      <c r="AK312" s="196">
        <f t="shared" si="179"/>
        <v>0</v>
      </c>
      <c r="AL312" s="196">
        <f t="shared" si="179"/>
        <v>0</v>
      </c>
      <c r="AM312" s="196">
        <f t="shared" si="179"/>
        <v>0</v>
      </c>
      <c r="AN312" s="196">
        <f t="shared" si="179"/>
        <v>0</v>
      </c>
      <c r="AO312" s="196">
        <f t="shared" si="179"/>
        <v>0</v>
      </c>
      <c r="AP312" s="196">
        <f t="shared" si="179"/>
        <v>0</v>
      </c>
      <c r="AQ312" s="196">
        <f t="shared" si="179"/>
        <v>0</v>
      </c>
      <c r="AR312" s="196" t="e">
        <f t="shared" si="179"/>
        <v>#REF!</v>
      </c>
      <c r="AS312" s="196" t="e">
        <f t="shared" si="179"/>
        <v>#REF!</v>
      </c>
      <c r="AT312" s="196" t="e">
        <f t="shared" si="179"/>
        <v>#REF!</v>
      </c>
      <c r="AU312" s="196" t="e">
        <f t="shared" si="179"/>
        <v>#REF!</v>
      </c>
      <c r="AV312" s="196" t="e">
        <f t="shared" si="179"/>
        <v>#REF!</v>
      </c>
      <c r="AW312" s="196" t="e">
        <f t="shared" si="179"/>
        <v>#REF!</v>
      </c>
      <c r="AX312" s="196" t="e">
        <f t="shared" si="179"/>
        <v>#REF!</v>
      </c>
      <c r="AY312" s="196" t="e">
        <f t="shared" si="179"/>
        <v>#REF!</v>
      </c>
      <c r="AZ312" s="196" t="e">
        <f t="shared" si="179"/>
        <v>#REF!</v>
      </c>
      <c r="BA312" s="196" t="e">
        <f t="shared" si="179"/>
        <v>#REF!</v>
      </c>
      <c r="BB312" s="196" t="e">
        <f t="shared" si="179"/>
        <v>#REF!</v>
      </c>
      <c r="BC312" s="196" t="e">
        <f t="shared" si="179"/>
        <v>#REF!</v>
      </c>
      <c r="BD312" s="196" t="e">
        <f t="shared" si="179"/>
        <v>#REF!</v>
      </c>
      <c r="BE312" s="196" t="e">
        <f t="shared" si="179"/>
        <v>#REF!</v>
      </c>
      <c r="BF312" s="196" t="e">
        <f t="shared" si="179"/>
        <v>#REF!</v>
      </c>
      <c r="BG312" s="196" t="e">
        <f t="shared" si="179"/>
        <v>#REF!</v>
      </c>
      <c r="BH312" s="196" t="e">
        <f t="shared" si="179"/>
        <v>#REF!</v>
      </c>
      <c r="BI312" s="196" t="e">
        <f t="shared" si="179"/>
        <v>#REF!</v>
      </c>
      <c r="BJ312" s="196" t="e">
        <f t="shared" si="179"/>
        <v>#REF!</v>
      </c>
      <c r="BK312" s="196" t="e">
        <f t="shared" si="179"/>
        <v>#REF!</v>
      </c>
      <c r="BL312" s="196" t="e">
        <f t="shared" si="179"/>
        <v>#REF!</v>
      </c>
      <c r="BM312" s="196" t="e">
        <f t="shared" si="179"/>
        <v>#REF!</v>
      </c>
      <c r="BN312" s="76"/>
      <c r="BO312" s="76"/>
      <c r="BP312" s="76"/>
      <c r="BQ312" s="76"/>
      <c r="BR312" s="76"/>
      <c r="BS312" s="76"/>
      <c r="BT312" s="76"/>
      <c r="BU312" s="76"/>
      <c r="BV312" s="76"/>
      <c r="BW312" s="76"/>
      <c r="BX312" s="76"/>
      <c r="BY312" s="76"/>
      <c r="BZ312" s="76"/>
      <c r="CA312" s="76"/>
      <c r="CB312" s="76"/>
      <c r="CC312" s="76"/>
      <c r="CD312" s="76"/>
      <c r="CE312" s="76"/>
      <c r="CF312" s="76"/>
      <c r="CG312" s="76"/>
    </row>
    <row r="313" spans="1:85" ht="15.75" customHeight="1" x14ac:dyDescent="0.3">
      <c r="A313" s="76"/>
      <c r="B313" s="76"/>
      <c r="C313" s="76"/>
      <c r="D313" s="76"/>
      <c r="E313" s="239">
        <f t="shared" si="141"/>
        <v>44675</v>
      </c>
      <c r="F313" s="196">
        <f t="shared" si="139"/>
        <v>0</v>
      </c>
      <c r="G313" s="196">
        <f t="shared" ref="G313:BM313" si="180">+IF(SUM($F379:F379)&gt;=G444*$F$9,0,G379)</f>
        <v>0</v>
      </c>
      <c r="H313" s="196">
        <f t="shared" si="180"/>
        <v>0</v>
      </c>
      <c r="I313" s="196">
        <f t="shared" si="180"/>
        <v>0</v>
      </c>
      <c r="J313" s="196">
        <f t="shared" si="180"/>
        <v>0</v>
      </c>
      <c r="K313" s="196">
        <f t="shared" si="180"/>
        <v>0</v>
      </c>
      <c r="L313" s="196">
        <f t="shared" si="180"/>
        <v>0</v>
      </c>
      <c r="M313" s="196">
        <f t="shared" si="180"/>
        <v>0</v>
      </c>
      <c r="N313" s="196">
        <f t="shared" si="180"/>
        <v>0</v>
      </c>
      <c r="O313" s="196">
        <f t="shared" si="180"/>
        <v>0</v>
      </c>
      <c r="P313" s="196">
        <f t="shared" si="180"/>
        <v>0</v>
      </c>
      <c r="Q313" s="196">
        <f t="shared" si="180"/>
        <v>0</v>
      </c>
      <c r="R313" s="196">
        <f t="shared" si="180"/>
        <v>0</v>
      </c>
      <c r="S313" s="196">
        <f t="shared" si="180"/>
        <v>0</v>
      </c>
      <c r="T313" s="196">
        <f t="shared" si="180"/>
        <v>0</v>
      </c>
      <c r="U313" s="196">
        <f t="shared" si="180"/>
        <v>0</v>
      </c>
      <c r="V313" s="196">
        <f t="shared" si="180"/>
        <v>0</v>
      </c>
      <c r="W313" s="196">
        <f t="shared" si="180"/>
        <v>0</v>
      </c>
      <c r="X313" s="196">
        <f t="shared" si="180"/>
        <v>0</v>
      </c>
      <c r="Y313" s="196">
        <f t="shared" si="180"/>
        <v>0</v>
      </c>
      <c r="Z313" s="196">
        <f t="shared" si="180"/>
        <v>0</v>
      </c>
      <c r="AA313" s="196">
        <f t="shared" si="180"/>
        <v>0</v>
      </c>
      <c r="AB313" s="196">
        <f t="shared" si="180"/>
        <v>0</v>
      </c>
      <c r="AC313" s="196">
        <f t="shared" si="180"/>
        <v>0</v>
      </c>
      <c r="AD313" s="196">
        <f t="shared" si="180"/>
        <v>0</v>
      </c>
      <c r="AE313" s="196">
        <f t="shared" si="180"/>
        <v>0</v>
      </c>
      <c r="AF313" s="196">
        <f t="shared" si="180"/>
        <v>0</v>
      </c>
      <c r="AG313" s="196">
        <f t="shared" si="180"/>
        <v>0</v>
      </c>
      <c r="AH313" s="196">
        <f t="shared" si="180"/>
        <v>0</v>
      </c>
      <c r="AI313" s="196">
        <f t="shared" si="180"/>
        <v>0</v>
      </c>
      <c r="AJ313" s="196">
        <f t="shared" si="180"/>
        <v>0</v>
      </c>
      <c r="AK313" s="196">
        <f t="shared" si="180"/>
        <v>0</v>
      </c>
      <c r="AL313" s="196">
        <f t="shared" si="180"/>
        <v>0</v>
      </c>
      <c r="AM313" s="196">
        <f t="shared" si="180"/>
        <v>0</v>
      </c>
      <c r="AN313" s="196">
        <f t="shared" si="180"/>
        <v>0</v>
      </c>
      <c r="AO313" s="196">
        <f t="shared" si="180"/>
        <v>0</v>
      </c>
      <c r="AP313" s="196">
        <f t="shared" si="180"/>
        <v>0</v>
      </c>
      <c r="AQ313" s="196">
        <f t="shared" si="180"/>
        <v>0</v>
      </c>
      <c r="AR313" s="196">
        <f t="shared" si="180"/>
        <v>0</v>
      </c>
      <c r="AS313" s="196" t="e">
        <f t="shared" si="180"/>
        <v>#REF!</v>
      </c>
      <c r="AT313" s="196" t="e">
        <f t="shared" si="180"/>
        <v>#REF!</v>
      </c>
      <c r="AU313" s="196" t="e">
        <f t="shared" si="180"/>
        <v>#REF!</v>
      </c>
      <c r="AV313" s="196" t="e">
        <f t="shared" si="180"/>
        <v>#REF!</v>
      </c>
      <c r="AW313" s="196" t="e">
        <f t="shared" si="180"/>
        <v>#REF!</v>
      </c>
      <c r="AX313" s="196" t="e">
        <f t="shared" si="180"/>
        <v>#REF!</v>
      </c>
      <c r="AY313" s="196" t="e">
        <f t="shared" si="180"/>
        <v>#REF!</v>
      </c>
      <c r="AZ313" s="196" t="e">
        <f t="shared" si="180"/>
        <v>#REF!</v>
      </c>
      <c r="BA313" s="196" t="e">
        <f t="shared" si="180"/>
        <v>#REF!</v>
      </c>
      <c r="BB313" s="196" t="e">
        <f t="shared" si="180"/>
        <v>#REF!</v>
      </c>
      <c r="BC313" s="196" t="e">
        <f t="shared" si="180"/>
        <v>#REF!</v>
      </c>
      <c r="BD313" s="196" t="e">
        <f t="shared" si="180"/>
        <v>#REF!</v>
      </c>
      <c r="BE313" s="196" t="e">
        <f t="shared" si="180"/>
        <v>#REF!</v>
      </c>
      <c r="BF313" s="196" t="e">
        <f t="shared" si="180"/>
        <v>#REF!</v>
      </c>
      <c r="BG313" s="196" t="e">
        <f t="shared" si="180"/>
        <v>#REF!</v>
      </c>
      <c r="BH313" s="196" t="e">
        <f t="shared" si="180"/>
        <v>#REF!</v>
      </c>
      <c r="BI313" s="196" t="e">
        <f t="shared" si="180"/>
        <v>#REF!</v>
      </c>
      <c r="BJ313" s="196" t="e">
        <f t="shared" si="180"/>
        <v>#REF!</v>
      </c>
      <c r="BK313" s="196" t="e">
        <f t="shared" si="180"/>
        <v>#REF!</v>
      </c>
      <c r="BL313" s="196" t="e">
        <f t="shared" si="180"/>
        <v>#REF!</v>
      </c>
      <c r="BM313" s="196" t="e">
        <f t="shared" si="180"/>
        <v>#REF!</v>
      </c>
      <c r="BN313" s="76"/>
      <c r="BO313" s="76"/>
      <c r="BP313" s="76"/>
      <c r="BQ313" s="76"/>
      <c r="BR313" s="76"/>
      <c r="BS313" s="76"/>
      <c r="BT313" s="76"/>
      <c r="BU313" s="76"/>
      <c r="BV313" s="76"/>
      <c r="BW313" s="76"/>
      <c r="BX313" s="76"/>
      <c r="BY313" s="76"/>
      <c r="BZ313" s="76"/>
      <c r="CA313" s="76"/>
      <c r="CB313" s="76"/>
      <c r="CC313" s="76"/>
      <c r="CD313" s="76"/>
      <c r="CE313" s="76"/>
      <c r="CF313" s="76"/>
      <c r="CG313" s="76"/>
    </row>
    <row r="314" spans="1:85" ht="15.75" customHeight="1" x14ac:dyDescent="0.3">
      <c r="A314" s="76"/>
      <c r="B314" s="76"/>
      <c r="C314" s="76"/>
      <c r="D314" s="76"/>
      <c r="E314" s="239">
        <f t="shared" si="141"/>
        <v>44706</v>
      </c>
      <c r="F314" s="196">
        <f t="shared" si="139"/>
        <v>0</v>
      </c>
      <c r="G314" s="196">
        <f t="shared" ref="G314:BM314" si="181">+IF(SUM($F380:F380)&gt;=G445*$F$9,0,G380)</f>
        <v>0</v>
      </c>
      <c r="H314" s="196">
        <f t="shared" si="181"/>
        <v>0</v>
      </c>
      <c r="I314" s="196">
        <f t="shared" si="181"/>
        <v>0</v>
      </c>
      <c r="J314" s="196">
        <f t="shared" si="181"/>
        <v>0</v>
      </c>
      <c r="K314" s="196">
        <f t="shared" si="181"/>
        <v>0</v>
      </c>
      <c r="L314" s="196">
        <f t="shared" si="181"/>
        <v>0</v>
      </c>
      <c r="M314" s="196">
        <f t="shared" si="181"/>
        <v>0</v>
      </c>
      <c r="N314" s="196">
        <f t="shared" si="181"/>
        <v>0</v>
      </c>
      <c r="O314" s="196">
        <f t="shared" si="181"/>
        <v>0</v>
      </c>
      <c r="P314" s="196">
        <f t="shared" si="181"/>
        <v>0</v>
      </c>
      <c r="Q314" s="196">
        <f t="shared" si="181"/>
        <v>0</v>
      </c>
      <c r="R314" s="196">
        <f t="shared" si="181"/>
        <v>0</v>
      </c>
      <c r="S314" s="196">
        <f t="shared" si="181"/>
        <v>0</v>
      </c>
      <c r="T314" s="196">
        <f t="shared" si="181"/>
        <v>0</v>
      </c>
      <c r="U314" s="196">
        <f t="shared" si="181"/>
        <v>0</v>
      </c>
      <c r="V314" s="196">
        <f t="shared" si="181"/>
        <v>0</v>
      </c>
      <c r="W314" s="196">
        <f t="shared" si="181"/>
        <v>0</v>
      </c>
      <c r="X314" s="196">
        <f t="shared" si="181"/>
        <v>0</v>
      </c>
      <c r="Y314" s="196">
        <f t="shared" si="181"/>
        <v>0</v>
      </c>
      <c r="Z314" s="196">
        <f t="shared" si="181"/>
        <v>0</v>
      </c>
      <c r="AA314" s="196">
        <f t="shared" si="181"/>
        <v>0</v>
      </c>
      <c r="AB314" s="196">
        <f t="shared" si="181"/>
        <v>0</v>
      </c>
      <c r="AC314" s="196">
        <f t="shared" si="181"/>
        <v>0</v>
      </c>
      <c r="AD314" s="196">
        <f t="shared" si="181"/>
        <v>0</v>
      </c>
      <c r="AE314" s="196">
        <f t="shared" si="181"/>
        <v>0</v>
      </c>
      <c r="AF314" s="196">
        <f t="shared" si="181"/>
        <v>0</v>
      </c>
      <c r="AG314" s="196">
        <f t="shared" si="181"/>
        <v>0</v>
      </c>
      <c r="AH314" s="196">
        <f t="shared" si="181"/>
        <v>0</v>
      </c>
      <c r="AI314" s="196">
        <f t="shared" si="181"/>
        <v>0</v>
      </c>
      <c r="AJ314" s="196">
        <f t="shared" si="181"/>
        <v>0</v>
      </c>
      <c r="AK314" s="196">
        <f t="shared" si="181"/>
        <v>0</v>
      </c>
      <c r="AL314" s="196">
        <f t="shared" si="181"/>
        <v>0</v>
      </c>
      <c r="AM314" s="196">
        <f t="shared" si="181"/>
        <v>0</v>
      </c>
      <c r="AN314" s="196">
        <f t="shared" si="181"/>
        <v>0</v>
      </c>
      <c r="AO314" s="196">
        <f t="shared" si="181"/>
        <v>0</v>
      </c>
      <c r="AP314" s="196">
        <f t="shared" si="181"/>
        <v>0</v>
      </c>
      <c r="AQ314" s="196">
        <f t="shared" si="181"/>
        <v>0</v>
      </c>
      <c r="AR314" s="196">
        <f t="shared" si="181"/>
        <v>0</v>
      </c>
      <c r="AS314" s="196">
        <f t="shared" si="181"/>
        <v>0</v>
      </c>
      <c r="AT314" s="196" t="e">
        <f t="shared" si="181"/>
        <v>#REF!</v>
      </c>
      <c r="AU314" s="196" t="e">
        <f t="shared" si="181"/>
        <v>#REF!</v>
      </c>
      <c r="AV314" s="196" t="e">
        <f t="shared" si="181"/>
        <v>#REF!</v>
      </c>
      <c r="AW314" s="196" t="e">
        <f t="shared" si="181"/>
        <v>#REF!</v>
      </c>
      <c r="AX314" s="196" t="e">
        <f t="shared" si="181"/>
        <v>#REF!</v>
      </c>
      <c r="AY314" s="196" t="e">
        <f t="shared" si="181"/>
        <v>#REF!</v>
      </c>
      <c r="AZ314" s="196" t="e">
        <f t="shared" si="181"/>
        <v>#REF!</v>
      </c>
      <c r="BA314" s="196" t="e">
        <f t="shared" si="181"/>
        <v>#REF!</v>
      </c>
      <c r="BB314" s="196" t="e">
        <f t="shared" si="181"/>
        <v>#REF!</v>
      </c>
      <c r="BC314" s="196" t="e">
        <f t="shared" si="181"/>
        <v>#REF!</v>
      </c>
      <c r="BD314" s="196" t="e">
        <f t="shared" si="181"/>
        <v>#REF!</v>
      </c>
      <c r="BE314" s="196" t="e">
        <f t="shared" si="181"/>
        <v>#REF!</v>
      </c>
      <c r="BF314" s="196" t="e">
        <f t="shared" si="181"/>
        <v>#REF!</v>
      </c>
      <c r="BG314" s="196" t="e">
        <f t="shared" si="181"/>
        <v>#REF!</v>
      </c>
      <c r="BH314" s="196" t="e">
        <f t="shared" si="181"/>
        <v>#REF!</v>
      </c>
      <c r="BI314" s="196" t="e">
        <f t="shared" si="181"/>
        <v>#REF!</v>
      </c>
      <c r="BJ314" s="196" t="e">
        <f t="shared" si="181"/>
        <v>#REF!</v>
      </c>
      <c r="BK314" s="196" t="e">
        <f t="shared" si="181"/>
        <v>#REF!</v>
      </c>
      <c r="BL314" s="196" t="e">
        <f t="shared" si="181"/>
        <v>#REF!</v>
      </c>
      <c r="BM314" s="196" t="e">
        <f t="shared" si="181"/>
        <v>#REF!</v>
      </c>
      <c r="BN314" s="76"/>
      <c r="BO314" s="76"/>
      <c r="BP314" s="76"/>
      <c r="BQ314" s="76"/>
      <c r="BR314" s="76"/>
      <c r="BS314" s="76"/>
      <c r="BT314" s="76"/>
      <c r="BU314" s="76"/>
      <c r="BV314" s="76"/>
      <c r="BW314" s="76"/>
      <c r="BX314" s="76"/>
      <c r="BY314" s="76"/>
      <c r="BZ314" s="76"/>
      <c r="CA314" s="76"/>
      <c r="CB314" s="76"/>
      <c r="CC314" s="76"/>
      <c r="CD314" s="76"/>
      <c r="CE314" s="76"/>
      <c r="CF314" s="76"/>
      <c r="CG314" s="76"/>
    </row>
    <row r="315" spans="1:85" ht="15.75" customHeight="1" x14ac:dyDescent="0.3">
      <c r="A315" s="76"/>
      <c r="B315" s="76"/>
      <c r="C315" s="76"/>
      <c r="D315" s="76"/>
      <c r="E315" s="239">
        <f t="shared" si="141"/>
        <v>44737</v>
      </c>
      <c r="F315" s="196">
        <f t="shared" si="139"/>
        <v>0</v>
      </c>
      <c r="G315" s="196">
        <f t="shared" ref="G315:BM315" si="182">+IF(SUM($F381:F381)&gt;=G446*$F$9,0,G381)</f>
        <v>0</v>
      </c>
      <c r="H315" s="196">
        <f t="shared" si="182"/>
        <v>0</v>
      </c>
      <c r="I315" s="196">
        <f t="shared" si="182"/>
        <v>0</v>
      </c>
      <c r="J315" s="196">
        <f t="shared" si="182"/>
        <v>0</v>
      </c>
      <c r="K315" s="196">
        <f t="shared" si="182"/>
        <v>0</v>
      </c>
      <c r="L315" s="196">
        <f t="shared" si="182"/>
        <v>0</v>
      </c>
      <c r="M315" s="196">
        <f t="shared" si="182"/>
        <v>0</v>
      </c>
      <c r="N315" s="196">
        <f t="shared" si="182"/>
        <v>0</v>
      </c>
      <c r="O315" s="196">
        <f t="shared" si="182"/>
        <v>0</v>
      </c>
      <c r="P315" s="196">
        <f t="shared" si="182"/>
        <v>0</v>
      </c>
      <c r="Q315" s="196">
        <f t="shared" si="182"/>
        <v>0</v>
      </c>
      <c r="R315" s="196">
        <f t="shared" si="182"/>
        <v>0</v>
      </c>
      <c r="S315" s="196">
        <f t="shared" si="182"/>
        <v>0</v>
      </c>
      <c r="T315" s="196">
        <f t="shared" si="182"/>
        <v>0</v>
      </c>
      <c r="U315" s="196">
        <f t="shared" si="182"/>
        <v>0</v>
      </c>
      <c r="V315" s="196">
        <f t="shared" si="182"/>
        <v>0</v>
      </c>
      <c r="W315" s="196">
        <f t="shared" si="182"/>
        <v>0</v>
      </c>
      <c r="X315" s="196">
        <f t="shared" si="182"/>
        <v>0</v>
      </c>
      <c r="Y315" s="196">
        <f t="shared" si="182"/>
        <v>0</v>
      </c>
      <c r="Z315" s="196">
        <f t="shared" si="182"/>
        <v>0</v>
      </c>
      <c r="AA315" s="196">
        <f t="shared" si="182"/>
        <v>0</v>
      </c>
      <c r="AB315" s="196">
        <f t="shared" si="182"/>
        <v>0</v>
      </c>
      <c r="AC315" s="196">
        <f t="shared" si="182"/>
        <v>0</v>
      </c>
      <c r="AD315" s="196">
        <f t="shared" si="182"/>
        <v>0</v>
      </c>
      <c r="AE315" s="196">
        <f t="shared" si="182"/>
        <v>0</v>
      </c>
      <c r="AF315" s="196">
        <f t="shared" si="182"/>
        <v>0</v>
      </c>
      <c r="AG315" s="196">
        <f t="shared" si="182"/>
        <v>0</v>
      </c>
      <c r="AH315" s="196">
        <f t="shared" si="182"/>
        <v>0</v>
      </c>
      <c r="AI315" s="196">
        <f t="shared" si="182"/>
        <v>0</v>
      </c>
      <c r="AJ315" s="196">
        <f t="shared" si="182"/>
        <v>0</v>
      </c>
      <c r="AK315" s="196">
        <f t="shared" si="182"/>
        <v>0</v>
      </c>
      <c r="AL315" s="196">
        <f t="shared" si="182"/>
        <v>0</v>
      </c>
      <c r="AM315" s="196">
        <f t="shared" si="182"/>
        <v>0</v>
      </c>
      <c r="AN315" s="196">
        <f t="shared" si="182"/>
        <v>0</v>
      </c>
      <c r="AO315" s="196">
        <f t="shared" si="182"/>
        <v>0</v>
      </c>
      <c r="AP315" s="196">
        <f t="shared" si="182"/>
        <v>0</v>
      </c>
      <c r="AQ315" s="196">
        <f t="shared" si="182"/>
        <v>0</v>
      </c>
      <c r="AR315" s="196">
        <f t="shared" si="182"/>
        <v>0</v>
      </c>
      <c r="AS315" s="196">
        <f t="shared" si="182"/>
        <v>0</v>
      </c>
      <c r="AT315" s="196">
        <f t="shared" si="182"/>
        <v>0</v>
      </c>
      <c r="AU315" s="196" t="e">
        <f t="shared" si="182"/>
        <v>#REF!</v>
      </c>
      <c r="AV315" s="196" t="e">
        <f t="shared" si="182"/>
        <v>#REF!</v>
      </c>
      <c r="AW315" s="196" t="e">
        <f t="shared" si="182"/>
        <v>#REF!</v>
      </c>
      <c r="AX315" s="196" t="e">
        <f t="shared" si="182"/>
        <v>#REF!</v>
      </c>
      <c r="AY315" s="196" t="e">
        <f t="shared" si="182"/>
        <v>#REF!</v>
      </c>
      <c r="AZ315" s="196" t="e">
        <f t="shared" si="182"/>
        <v>#REF!</v>
      </c>
      <c r="BA315" s="196" t="e">
        <f t="shared" si="182"/>
        <v>#REF!</v>
      </c>
      <c r="BB315" s="196" t="e">
        <f t="shared" si="182"/>
        <v>#REF!</v>
      </c>
      <c r="BC315" s="196" t="e">
        <f t="shared" si="182"/>
        <v>#REF!</v>
      </c>
      <c r="BD315" s="196" t="e">
        <f t="shared" si="182"/>
        <v>#REF!</v>
      </c>
      <c r="BE315" s="196" t="e">
        <f t="shared" si="182"/>
        <v>#REF!</v>
      </c>
      <c r="BF315" s="196" t="e">
        <f t="shared" si="182"/>
        <v>#REF!</v>
      </c>
      <c r="BG315" s="196" t="e">
        <f t="shared" si="182"/>
        <v>#REF!</v>
      </c>
      <c r="BH315" s="196" t="e">
        <f t="shared" si="182"/>
        <v>#REF!</v>
      </c>
      <c r="BI315" s="196" t="e">
        <f t="shared" si="182"/>
        <v>#REF!</v>
      </c>
      <c r="BJ315" s="196" t="e">
        <f t="shared" si="182"/>
        <v>#REF!</v>
      </c>
      <c r="BK315" s="196" t="e">
        <f t="shared" si="182"/>
        <v>#REF!</v>
      </c>
      <c r="BL315" s="196" t="e">
        <f t="shared" si="182"/>
        <v>#REF!</v>
      </c>
      <c r="BM315" s="196" t="e">
        <f t="shared" si="182"/>
        <v>#REF!</v>
      </c>
      <c r="BN315" s="76"/>
      <c r="BO315" s="76"/>
      <c r="BP315" s="76"/>
      <c r="BQ315" s="76"/>
      <c r="BR315" s="76"/>
      <c r="BS315" s="76"/>
      <c r="BT315" s="76"/>
      <c r="BU315" s="76"/>
      <c r="BV315" s="76"/>
      <c r="BW315" s="76"/>
      <c r="BX315" s="76"/>
      <c r="BY315" s="76"/>
      <c r="BZ315" s="76"/>
      <c r="CA315" s="76"/>
      <c r="CB315" s="76"/>
      <c r="CC315" s="76"/>
      <c r="CD315" s="76"/>
      <c r="CE315" s="76"/>
      <c r="CF315" s="76"/>
      <c r="CG315" s="76"/>
    </row>
    <row r="316" spans="1:85" ht="15.75" customHeight="1" x14ac:dyDescent="0.3">
      <c r="A316" s="76"/>
      <c r="B316" s="76"/>
      <c r="C316" s="76"/>
      <c r="D316" s="76"/>
      <c r="E316" s="239">
        <f t="shared" si="141"/>
        <v>44768</v>
      </c>
      <c r="F316" s="196">
        <f t="shared" si="139"/>
        <v>0</v>
      </c>
      <c r="G316" s="196">
        <f t="shared" ref="G316:BM316" si="183">+IF(SUM($F382:F382)&gt;=G447*$F$9,0,G382)</f>
        <v>0</v>
      </c>
      <c r="H316" s="196">
        <f t="shared" si="183"/>
        <v>0</v>
      </c>
      <c r="I316" s="196">
        <f t="shared" si="183"/>
        <v>0</v>
      </c>
      <c r="J316" s="196">
        <f t="shared" si="183"/>
        <v>0</v>
      </c>
      <c r="K316" s="196">
        <f t="shared" si="183"/>
        <v>0</v>
      </c>
      <c r="L316" s="196">
        <f t="shared" si="183"/>
        <v>0</v>
      </c>
      <c r="M316" s="196">
        <f t="shared" si="183"/>
        <v>0</v>
      </c>
      <c r="N316" s="196">
        <f t="shared" si="183"/>
        <v>0</v>
      </c>
      <c r="O316" s="196">
        <f t="shared" si="183"/>
        <v>0</v>
      </c>
      <c r="P316" s="196">
        <f t="shared" si="183"/>
        <v>0</v>
      </c>
      <c r="Q316" s="196">
        <f t="shared" si="183"/>
        <v>0</v>
      </c>
      <c r="R316" s="196">
        <f t="shared" si="183"/>
        <v>0</v>
      </c>
      <c r="S316" s="196">
        <f t="shared" si="183"/>
        <v>0</v>
      </c>
      <c r="T316" s="196">
        <f t="shared" si="183"/>
        <v>0</v>
      </c>
      <c r="U316" s="196">
        <f t="shared" si="183"/>
        <v>0</v>
      </c>
      <c r="V316" s="196">
        <f t="shared" si="183"/>
        <v>0</v>
      </c>
      <c r="W316" s="196">
        <f t="shared" si="183"/>
        <v>0</v>
      </c>
      <c r="X316" s="196">
        <f t="shared" si="183"/>
        <v>0</v>
      </c>
      <c r="Y316" s="196">
        <f t="shared" si="183"/>
        <v>0</v>
      </c>
      <c r="Z316" s="196">
        <f t="shared" si="183"/>
        <v>0</v>
      </c>
      <c r="AA316" s="196">
        <f t="shared" si="183"/>
        <v>0</v>
      </c>
      <c r="AB316" s="196">
        <f t="shared" si="183"/>
        <v>0</v>
      </c>
      <c r="AC316" s="196">
        <f t="shared" si="183"/>
        <v>0</v>
      </c>
      <c r="AD316" s="196">
        <f t="shared" si="183"/>
        <v>0</v>
      </c>
      <c r="AE316" s="196">
        <f t="shared" si="183"/>
        <v>0</v>
      </c>
      <c r="AF316" s="196">
        <f t="shared" si="183"/>
        <v>0</v>
      </c>
      <c r="AG316" s="196">
        <f t="shared" si="183"/>
        <v>0</v>
      </c>
      <c r="AH316" s="196">
        <f t="shared" si="183"/>
        <v>0</v>
      </c>
      <c r="AI316" s="196">
        <f t="shared" si="183"/>
        <v>0</v>
      </c>
      <c r="AJ316" s="196">
        <f t="shared" si="183"/>
        <v>0</v>
      </c>
      <c r="AK316" s="196">
        <f t="shared" si="183"/>
        <v>0</v>
      </c>
      <c r="AL316" s="196">
        <f t="shared" si="183"/>
        <v>0</v>
      </c>
      <c r="AM316" s="196">
        <f t="shared" si="183"/>
        <v>0</v>
      </c>
      <c r="AN316" s="196">
        <f t="shared" si="183"/>
        <v>0</v>
      </c>
      <c r="AO316" s="196">
        <f t="shared" si="183"/>
        <v>0</v>
      </c>
      <c r="AP316" s="196">
        <f t="shared" si="183"/>
        <v>0</v>
      </c>
      <c r="AQ316" s="196">
        <f t="shared" si="183"/>
        <v>0</v>
      </c>
      <c r="AR316" s="196">
        <f t="shared" si="183"/>
        <v>0</v>
      </c>
      <c r="AS316" s="196">
        <f t="shared" si="183"/>
        <v>0</v>
      </c>
      <c r="AT316" s="196">
        <f t="shared" si="183"/>
        <v>0</v>
      </c>
      <c r="AU316" s="196">
        <f t="shared" si="183"/>
        <v>0</v>
      </c>
      <c r="AV316" s="196" t="e">
        <f t="shared" si="183"/>
        <v>#REF!</v>
      </c>
      <c r="AW316" s="196" t="e">
        <f t="shared" si="183"/>
        <v>#REF!</v>
      </c>
      <c r="AX316" s="196" t="e">
        <f t="shared" si="183"/>
        <v>#REF!</v>
      </c>
      <c r="AY316" s="196" t="e">
        <f t="shared" si="183"/>
        <v>#REF!</v>
      </c>
      <c r="AZ316" s="196" t="e">
        <f t="shared" si="183"/>
        <v>#REF!</v>
      </c>
      <c r="BA316" s="196" t="e">
        <f t="shared" si="183"/>
        <v>#REF!</v>
      </c>
      <c r="BB316" s="196" t="e">
        <f t="shared" si="183"/>
        <v>#REF!</v>
      </c>
      <c r="BC316" s="196" t="e">
        <f t="shared" si="183"/>
        <v>#REF!</v>
      </c>
      <c r="BD316" s="196" t="e">
        <f t="shared" si="183"/>
        <v>#REF!</v>
      </c>
      <c r="BE316" s="196" t="e">
        <f t="shared" si="183"/>
        <v>#REF!</v>
      </c>
      <c r="BF316" s="196" t="e">
        <f t="shared" si="183"/>
        <v>#REF!</v>
      </c>
      <c r="BG316" s="196" t="e">
        <f t="shared" si="183"/>
        <v>#REF!</v>
      </c>
      <c r="BH316" s="196" t="e">
        <f t="shared" si="183"/>
        <v>#REF!</v>
      </c>
      <c r="BI316" s="196" t="e">
        <f t="shared" si="183"/>
        <v>#REF!</v>
      </c>
      <c r="BJ316" s="196" t="e">
        <f t="shared" si="183"/>
        <v>#REF!</v>
      </c>
      <c r="BK316" s="196" t="e">
        <f t="shared" si="183"/>
        <v>#REF!</v>
      </c>
      <c r="BL316" s="196" t="e">
        <f t="shared" si="183"/>
        <v>#REF!</v>
      </c>
      <c r="BM316" s="196" t="e">
        <f t="shared" si="183"/>
        <v>#REF!</v>
      </c>
      <c r="BN316" s="76"/>
      <c r="BO316" s="76"/>
      <c r="BP316" s="76"/>
      <c r="BQ316" s="76"/>
      <c r="BR316" s="76"/>
      <c r="BS316" s="76"/>
      <c r="BT316" s="76"/>
      <c r="BU316" s="76"/>
      <c r="BV316" s="76"/>
      <c r="BW316" s="76"/>
      <c r="BX316" s="76"/>
      <c r="BY316" s="76"/>
      <c r="BZ316" s="76"/>
      <c r="CA316" s="76"/>
      <c r="CB316" s="76"/>
      <c r="CC316" s="76"/>
      <c r="CD316" s="76"/>
      <c r="CE316" s="76"/>
      <c r="CF316" s="76"/>
      <c r="CG316" s="76"/>
    </row>
    <row r="317" spans="1:85" ht="15.75" customHeight="1" x14ac:dyDescent="0.3">
      <c r="A317" s="76"/>
      <c r="B317" s="76"/>
      <c r="C317" s="76"/>
      <c r="D317" s="76"/>
      <c r="E317" s="239">
        <f t="shared" si="141"/>
        <v>44799</v>
      </c>
      <c r="F317" s="196">
        <f t="shared" si="139"/>
        <v>0</v>
      </c>
      <c r="G317" s="196">
        <f t="shared" ref="G317:BM317" si="184">+IF(SUM($F383:F383)&gt;=G448*$F$9,0,G383)</f>
        <v>0</v>
      </c>
      <c r="H317" s="196">
        <f t="shared" si="184"/>
        <v>0</v>
      </c>
      <c r="I317" s="196">
        <f t="shared" si="184"/>
        <v>0</v>
      </c>
      <c r="J317" s="196">
        <f t="shared" si="184"/>
        <v>0</v>
      </c>
      <c r="K317" s="196">
        <f t="shared" si="184"/>
        <v>0</v>
      </c>
      <c r="L317" s="196">
        <f t="shared" si="184"/>
        <v>0</v>
      </c>
      <c r="M317" s="196">
        <f t="shared" si="184"/>
        <v>0</v>
      </c>
      <c r="N317" s="196">
        <f t="shared" si="184"/>
        <v>0</v>
      </c>
      <c r="O317" s="196">
        <f t="shared" si="184"/>
        <v>0</v>
      </c>
      <c r="P317" s="196">
        <f t="shared" si="184"/>
        <v>0</v>
      </c>
      <c r="Q317" s="196">
        <f t="shared" si="184"/>
        <v>0</v>
      </c>
      <c r="R317" s="196">
        <f t="shared" si="184"/>
        <v>0</v>
      </c>
      <c r="S317" s="196">
        <f t="shared" si="184"/>
        <v>0</v>
      </c>
      <c r="T317" s="196">
        <f t="shared" si="184"/>
        <v>0</v>
      </c>
      <c r="U317" s="196">
        <f t="shared" si="184"/>
        <v>0</v>
      </c>
      <c r="V317" s="196">
        <f t="shared" si="184"/>
        <v>0</v>
      </c>
      <c r="W317" s="196">
        <f t="shared" si="184"/>
        <v>0</v>
      </c>
      <c r="X317" s="196">
        <f t="shared" si="184"/>
        <v>0</v>
      </c>
      <c r="Y317" s="196">
        <f t="shared" si="184"/>
        <v>0</v>
      </c>
      <c r="Z317" s="196">
        <f t="shared" si="184"/>
        <v>0</v>
      </c>
      <c r="AA317" s="196">
        <f t="shared" si="184"/>
        <v>0</v>
      </c>
      <c r="AB317" s="196">
        <f t="shared" si="184"/>
        <v>0</v>
      </c>
      <c r="AC317" s="196">
        <f t="shared" si="184"/>
        <v>0</v>
      </c>
      <c r="AD317" s="196">
        <f t="shared" si="184"/>
        <v>0</v>
      </c>
      <c r="AE317" s="196">
        <f t="shared" si="184"/>
        <v>0</v>
      </c>
      <c r="AF317" s="196">
        <f t="shared" si="184"/>
        <v>0</v>
      </c>
      <c r="AG317" s="196">
        <f t="shared" si="184"/>
        <v>0</v>
      </c>
      <c r="AH317" s="196">
        <f t="shared" si="184"/>
        <v>0</v>
      </c>
      <c r="AI317" s="196">
        <f t="shared" si="184"/>
        <v>0</v>
      </c>
      <c r="AJ317" s="196">
        <f t="shared" si="184"/>
        <v>0</v>
      </c>
      <c r="AK317" s="196">
        <f t="shared" si="184"/>
        <v>0</v>
      </c>
      <c r="AL317" s="196">
        <f t="shared" si="184"/>
        <v>0</v>
      </c>
      <c r="AM317" s="196">
        <f t="shared" si="184"/>
        <v>0</v>
      </c>
      <c r="AN317" s="196">
        <f t="shared" si="184"/>
        <v>0</v>
      </c>
      <c r="AO317" s="196">
        <f t="shared" si="184"/>
        <v>0</v>
      </c>
      <c r="AP317" s="196">
        <f t="shared" si="184"/>
        <v>0</v>
      </c>
      <c r="AQ317" s="196">
        <f t="shared" si="184"/>
        <v>0</v>
      </c>
      <c r="AR317" s="196">
        <f t="shared" si="184"/>
        <v>0</v>
      </c>
      <c r="AS317" s="196">
        <f t="shared" si="184"/>
        <v>0</v>
      </c>
      <c r="AT317" s="196">
        <f t="shared" si="184"/>
        <v>0</v>
      </c>
      <c r="AU317" s="196">
        <f t="shared" si="184"/>
        <v>0</v>
      </c>
      <c r="AV317" s="196">
        <f t="shared" si="184"/>
        <v>0</v>
      </c>
      <c r="AW317" s="196" t="e">
        <f t="shared" si="184"/>
        <v>#REF!</v>
      </c>
      <c r="AX317" s="196" t="e">
        <f t="shared" si="184"/>
        <v>#REF!</v>
      </c>
      <c r="AY317" s="196" t="e">
        <f t="shared" si="184"/>
        <v>#REF!</v>
      </c>
      <c r="AZ317" s="196" t="e">
        <f t="shared" si="184"/>
        <v>#REF!</v>
      </c>
      <c r="BA317" s="196" t="e">
        <f t="shared" si="184"/>
        <v>#REF!</v>
      </c>
      <c r="BB317" s="196" t="e">
        <f t="shared" si="184"/>
        <v>#REF!</v>
      </c>
      <c r="BC317" s="196" t="e">
        <f t="shared" si="184"/>
        <v>#REF!</v>
      </c>
      <c r="BD317" s="196" t="e">
        <f t="shared" si="184"/>
        <v>#REF!</v>
      </c>
      <c r="BE317" s="196" t="e">
        <f t="shared" si="184"/>
        <v>#REF!</v>
      </c>
      <c r="BF317" s="196" t="e">
        <f t="shared" si="184"/>
        <v>#REF!</v>
      </c>
      <c r="BG317" s="196" t="e">
        <f t="shared" si="184"/>
        <v>#REF!</v>
      </c>
      <c r="BH317" s="196" t="e">
        <f t="shared" si="184"/>
        <v>#REF!</v>
      </c>
      <c r="BI317" s="196" t="e">
        <f t="shared" si="184"/>
        <v>#REF!</v>
      </c>
      <c r="BJ317" s="196" t="e">
        <f t="shared" si="184"/>
        <v>#REF!</v>
      </c>
      <c r="BK317" s="196" t="e">
        <f t="shared" si="184"/>
        <v>#REF!</v>
      </c>
      <c r="BL317" s="196" t="e">
        <f t="shared" si="184"/>
        <v>#REF!</v>
      </c>
      <c r="BM317" s="196" t="e">
        <f t="shared" si="184"/>
        <v>#REF!</v>
      </c>
      <c r="BN317" s="76"/>
      <c r="BO317" s="76"/>
      <c r="BP317" s="76"/>
      <c r="BQ317" s="76"/>
      <c r="BR317" s="76"/>
      <c r="BS317" s="76"/>
      <c r="BT317" s="76"/>
      <c r="BU317" s="76"/>
      <c r="BV317" s="76"/>
      <c r="BW317" s="76"/>
      <c r="BX317" s="76"/>
      <c r="BY317" s="76"/>
      <c r="BZ317" s="76"/>
      <c r="CA317" s="76"/>
      <c r="CB317" s="76"/>
      <c r="CC317" s="76"/>
      <c r="CD317" s="76"/>
      <c r="CE317" s="76"/>
      <c r="CF317" s="76"/>
      <c r="CG317" s="76"/>
    </row>
    <row r="318" spans="1:85" ht="15.75" customHeight="1" x14ac:dyDescent="0.3">
      <c r="A318" s="76"/>
      <c r="B318" s="76"/>
      <c r="C318" s="76"/>
      <c r="D318" s="76"/>
      <c r="E318" s="239">
        <f t="shared" si="141"/>
        <v>44830</v>
      </c>
      <c r="F318" s="196">
        <f t="shared" si="139"/>
        <v>0</v>
      </c>
      <c r="G318" s="196">
        <f t="shared" ref="G318:BM318" si="185">+IF(SUM($F384:F384)&gt;=G449*$F$9,0,G384)</f>
        <v>0</v>
      </c>
      <c r="H318" s="196">
        <f t="shared" si="185"/>
        <v>0</v>
      </c>
      <c r="I318" s="196">
        <f t="shared" si="185"/>
        <v>0</v>
      </c>
      <c r="J318" s="196">
        <f t="shared" si="185"/>
        <v>0</v>
      </c>
      <c r="K318" s="196">
        <f t="shared" si="185"/>
        <v>0</v>
      </c>
      <c r="L318" s="196">
        <f t="shared" si="185"/>
        <v>0</v>
      </c>
      <c r="M318" s="196">
        <f t="shared" si="185"/>
        <v>0</v>
      </c>
      <c r="N318" s="196">
        <f t="shared" si="185"/>
        <v>0</v>
      </c>
      <c r="O318" s="196">
        <f t="shared" si="185"/>
        <v>0</v>
      </c>
      <c r="P318" s="196">
        <f t="shared" si="185"/>
        <v>0</v>
      </c>
      <c r="Q318" s="196">
        <f t="shared" si="185"/>
        <v>0</v>
      </c>
      <c r="R318" s="196">
        <f t="shared" si="185"/>
        <v>0</v>
      </c>
      <c r="S318" s="196">
        <f t="shared" si="185"/>
        <v>0</v>
      </c>
      <c r="T318" s="196">
        <f t="shared" si="185"/>
        <v>0</v>
      </c>
      <c r="U318" s="196">
        <f t="shared" si="185"/>
        <v>0</v>
      </c>
      <c r="V318" s="196">
        <f t="shared" si="185"/>
        <v>0</v>
      </c>
      <c r="W318" s="196">
        <f t="shared" si="185"/>
        <v>0</v>
      </c>
      <c r="X318" s="196">
        <f t="shared" si="185"/>
        <v>0</v>
      </c>
      <c r="Y318" s="196">
        <f t="shared" si="185"/>
        <v>0</v>
      </c>
      <c r="Z318" s="196">
        <f t="shared" si="185"/>
        <v>0</v>
      </c>
      <c r="AA318" s="196">
        <f t="shared" si="185"/>
        <v>0</v>
      </c>
      <c r="AB318" s="196">
        <f t="shared" si="185"/>
        <v>0</v>
      </c>
      <c r="AC318" s="196">
        <f t="shared" si="185"/>
        <v>0</v>
      </c>
      <c r="AD318" s="196">
        <f t="shared" si="185"/>
        <v>0</v>
      </c>
      <c r="AE318" s="196">
        <f t="shared" si="185"/>
        <v>0</v>
      </c>
      <c r="AF318" s="196">
        <f t="shared" si="185"/>
        <v>0</v>
      </c>
      <c r="AG318" s="196">
        <f t="shared" si="185"/>
        <v>0</v>
      </c>
      <c r="AH318" s="196">
        <f t="shared" si="185"/>
        <v>0</v>
      </c>
      <c r="AI318" s="196">
        <f t="shared" si="185"/>
        <v>0</v>
      </c>
      <c r="AJ318" s="196">
        <f t="shared" si="185"/>
        <v>0</v>
      </c>
      <c r="AK318" s="196">
        <f t="shared" si="185"/>
        <v>0</v>
      </c>
      <c r="AL318" s="196">
        <f t="shared" si="185"/>
        <v>0</v>
      </c>
      <c r="AM318" s="196">
        <f t="shared" si="185"/>
        <v>0</v>
      </c>
      <c r="AN318" s="196">
        <f t="shared" si="185"/>
        <v>0</v>
      </c>
      <c r="AO318" s="196">
        <f t="shared" si="185"/>
        <v>0</v>
      </c>
      <c r="AP318" s="196">
        <f t="shared" si="185"/>
        <v>0</v>
      </c>
      <c r="AQ318" s="196">
        <f t="shared" si="185"/>
        <v>0</v>
      </c>
      <c r="AR318" s="196">
        <f t="shared" si="185"/>
        <v>0</v>
      </c>
      <c r="AS318" s="196">
        <f t="shared" si="185"/>
        <v>0</v>
      </c>
      <c r="AT318" s="196">
        <f t="shared" si="185"/>
        <v>0</v>
      </c>
      <c r="AU318" s="196">
        <f t="shared" si="185"/>
        <v>0</v>
      </c>
      <c r="AV318" s="196">
        <f t="shared" si="185"/>
        <v>0</v>
      </c>
      <c r="AW318" s="196">
        <f t="shared" si="185"/>
        <v>0</v>
      </c>
      <c r="AX318" s="196" t="e">
        <f t="shared" si="185"/>
        <v>#REF!</v>
      </c>
      <c r="AY318" s="196" t="e">
        <f t="shared" si="185"/>
        <v>#REF!</v>
      </c>
      <c r="AZ318" s="196" t="e">
        <f t="shared" si="185"/>
        <v>#REF!</v>
      </c>
      <c r="BA318" s="196" t="e">
        <f t="shared" si="185"/>
        <v>#REF!</v>
      </c>
      <c r="BB318" s="196" t="e">
        <f t="shared" si="185"/>
        <v>#REF!</v>
      </c>
      <c r="BC318" s="196" t="e">
        <f t="shared" si="185"/>
        <v>#REF!</v>
      </c>
      <c r="BD318" s="196" t="e">
        <f t="shared" si="185"/>
        <v>#REF!</v>
      </c>
      <c r="BE318" s="196" t="e">
        <f t="shared" si="185"/>
        <v>#REF!</v>
      </c>
      <c r="BF318" s="196" t="e">
        <f t="shared" si="185"/>
        <v>#REF!</v>
      </c>
      <c r="BG318" s="196" t="e">
        <f t="shared" si="185"/>
        <v>#REF!</v>
      </c>
      <c r="BH318" s="196" t="e">
        <f t="shared" si="185"/>
        <v>#REF!</v>
      </c>
      <c r="BI318" s="196" t="e">
        <f t="shared" si="185"/>
        <v>#REF!</v>
      </c>
      <c r="BJ318" s="196" t="e">
        <f t="shared" si="185"/>
        <v>#REF!</v>
      </c>
      <c r="BK318" s="196" t="e">
        <f t="shared" si="185"/>
        <v>#REF!</v>
      </c>
      <c r="BL318" s="196" t="e">
        <f t="shared" si="185"/>
        <v>#REF!</v>
      </c>
      <c r="BM318" s="196" t="e">
        <f t="shared" si="185"/>
        <v>#REF!</v>
      </c>
      <c r="BN318" s="76"/>
      <c r="BO318" s="76"/>
      <c r="BP318" s="76"/>
      <c r="BQ318" s="76"/>
      <c r="BR318" s="76"/>
      <c r="BS318" s="76"/>
      <c r="BT318" s="76"/>
      <c r="BU318" s="76"/>
      <c r="BV318" s="76"/>
      <c r="BW318" s="76"/>
      <c r="BX318" s="76"/>
      <c r="BY318" s="76"/>
      <c r="BZ318" s="76"/>
      <c r="CA318" s="76"/>
      <c r="CB318" s="76"/>
      <c r="CC318" s="76"/>
      <c r="CD318" s="76"/>
      <c r="CE318" s="76"/>
      <c r="CF318" s="76"/>
      <c r="CG318" s="76"/>
    </row>
    <row r="319" spans="1:85" ht="15.75" customHeight="1" x14ac:dyDescent="0.3">
      <c r="A319" s="76"/>
      <c r="B319" s="76"/>
      <c r="C319" s="76"/>
      <c r="D319" s="76"/>
      <c r="E319" s="239">
        <f t="shared" si="141"/>
        <v>44861</v>
      </c>
      <c r="F319" s="196">
        <f t="shared" si="139"/>
        <v>0</v>
      </c>
      <c r="G319" s="196">
        <f t="shared" ref="G319:BM319" si="186">+IF(SUM($F385:F385)&gt;=G450*$F$9,0,G385)</f>
        <v>0</v>
      </c>
      <c r="H319" s="196">
        <f t="shared" si="186"/>
        <v>0</v>
      </c>
      <c r="I319" s="196">
        <f t="shared" si="186"/>
        <v>0</v>
      </c>
      <c r="J319" s="196">
        <f t="shared" si="186"/>
        <v>0</v>
      </c>
      <c r="K319" s="196">
        <f t="shared" si="186"/>
        <v>0</v>
      </c>
      <c r="L319" s="196">
        <f t="shared" si="186"/>
        <v>0</v>
      </c>
      <c r="M319" s="196">
        <f t="shared" si="186"/>
        <v>0</v>
      </c>
      <c r="N319" s="196">
        <f t="shared" si="186"/>
        <v>0</v>
      </c>
      <c r="O319" s="196">
        <f t="shared" si="186"/>
        <v>0</v>
      </c>
      <c r="P319" s="196">
        <f t="shared" si="186"/>
        <v>0</v>
      </c>
      <c r="Q319" s="196">
        <f t="shared" si="186"/>
        <v>0</v>
      </c>
      <c r="R319" s="196">
        <f t="shared" si="186"/>
        <v>0</v>
      </c>
      <c r="S319" s="196">
        <f t="shared" si="186"/>
        <v>0</v>
      </c>
      <c r="T319" s="196">
        <f t="shared" si="186"/>
        <v>0</v>
      </c>
      <c r="U319" s="196">
        <f t="shared" si="186"/>
        <v>0</v>
      </c>
      <c r="V319" s="196">
        <f t="shared" si="186"/>
        <v>0</v>
      </c>
      <c r="W319" s="196">
        <f t="shared" si="186"/>
        <v>0</v>
      </c>
      <c r="X319" s="196">
        <f t="shared" si="186"/>
        <v>0</v>
      </c>
      <c r="Y319" s="196">
        <f t="shared" si="186"/>
        <v>0</v>
      </c>
      <c r="Z319" s="196">
        <f t="shared" si="186"/>
        <v>0</v>
      </c>
      <c r="AA319" s="196">
        <f t="shared" si="186"/>
        <v>0</v>
      </c>
      <c r="AB319" s="196">
        <f t="shared" si="186"/>
        <v>0</v>
      </c>
      <c r="AC319" s="196">
        <f t="shared" si="186"/>
        <v>0</v>
      </c>
      <c r="AD319" s="196">
        <f t="shared" si="186"/>
        <v>0</v>
      </c>
      <c r="AE319" s="196">
        <f t="shared" si="186"/>
        <v>0</v>
      </c>
      <c r="AF319" s="196">
        <f t="shared" si="186"/>
        <v>0</v>
      </c>
      <c r="AG319" s="196">
        <f t="shared" si="186"/>
        <v>0</v>
      </c>
      <c r="AH319" s="196">
        <f t="shared" si="186"/>
        <v>0</v>
      </c>
      <c r="AI319" s="196">
        <f t="shared" si="186"/>
        <v>0</v>
      </c>
      <c r="AJ319" s="196">
        <f t="shared" si="186"/>
        <v>0</v>
      </c>
      <c r="AK319" s="196">
        <f t="shared" si="186"/>
        <v>0</v>
      </c>
      <c r="AL319" s="196">
        <f t="shared" si="186"/>
        <v>0</v>
      </c>
      <c r="AM319" s="196">
        <f t="shared" si="186"/>
        <v>0</v>
      </c>
      <c r="AN319" s="196">
        <f t="shared" si="186"/>
        <v>0</v>
      </c>
      <c r="AO319" s="196">
        <f t="shared" si="186"/>
        <v>0</v>
      </c>
      <c r="AP319" s="196">
        <f t="shared" si="186"/>
        <v>0</v>
      </c>
      <c r="AQ319" s="196">
        <f t="shared" si="186"/>
        <v>0</v>
      </c>
      <c r="AR319" s="196">
        <f t="shared" si="186"/>
        <v>0</v>
      </c>
      <c r="AS319" s="196">
        <f t="shared" si="186"/>
        <v>0</v>
      </c>
      <c r="AT319" s="196">
        <f t="shared" si="186"/>
        <v>0</v>
      </c>
      <c r="AU319" s="196">
        <f t="shared" si="186"/>
        <v>0</v>
      </c>
      <c r="AV319" s="196">
        <f t="shared" si="186"/>
        <v>0</v>
      </c>
      <c r="AW319" s="196">
        <f t="shared" si="186"/>
        <v>0</v>
      </c>
      <c r="AX319" s="196">
        <f t="shared" si="186"/>
        <v>0</v>
      </c>
      <c r="AY319" s="196" t="e">
        <f t="shared" si="186"/>
        <v>#REF!</v>
      </c>
      <c r="AZ319" s="196" t="e">
        <f t="shared" si="186"/>
        <v>#REF!</v>
      </c>
      <c r="BA319" s="196" t="e">
        <f t="shared" si="186"/>
        <v>#REF!</v>
      </c>
      <c r="BB319" s="196" t="e">
        <f t="shared" si="186"/>
        <v>#REF!</v>
      </c>
      <c r="BC319" s="196" t="e">
        <f t="shared" si="186"/>
        <v>#REF!</v>
      </c>
      <c r="BD319" s="196" t="e">
        <f t="shared" si="186"/>
        <v>#REF!</v>
      </c>
      <c r="BE319" s="196" t="e">
        <f t="shared" si="186"/>
        <v>#REF!</v>
      </c>
      <c r="BF319" s="196" t="e">
        <f t="shared" si="186"/>
        <v>#REF!</v>
      </c>
      <c r="BG319" s="196" t="e">
        <f t="shared" si="186"/>
        <v>#REF!</v>
      </c>
      <c r="BH319" s="196" t="e">
        <f t="shared" si="186"/>
        <v>#REF!</v>
      </c>
      <c r="BI319" s="196" t="e">
        <f t="shared" si="186"/>
        <v>#REF!</v>
      </c>
      <c r="BJ319" s="196" t="e">
        <f t="shared" si="186"/>
        <v>#REF!</v>
      </c>
      <c r="BK319" s="196" t="e">
        <f t="shared" si="186"/>
        <v>#REF!</v>
      </c>
      <c r="BL319" s="196" t="e">
        <f t="shared" si="186"/>
        <v>#REF!</v>
      </c>
      <c r="BM319" s="196" t="e">
        <f t="shared" si="186"/>
        <v>#REF!</v>
      </c>
      <c r="BN319" s="76"/>
      <c r="BO319" s="76"/>
      <c r="BP319" s="76"/>
      <c r="BQ319" s="76"/>
      <c r="BR319" s="76"/>
      <c r="BS319" s="76"/>
      <c r="BT319" s="76"/>
      <c r="BU319" s="76"/>
      <c r="BV319" s="76"/>
      <c r="BW319" s="76"/>
      <c r="BX319" s="76"/>
      <c r="BY319" s="76"/>
      <c r="BZ319" s="76"/>
      <c r="CA319" s="76"/>
      <c r="CB319" s="76"/>
      <c r="CC319" s="76"/>
      <c r="CD319" s="76"/>
      <c r="CE319" s="76"/>
      <c r="CF319" s="76"/>
      <c r="CG319" s="76"/>
    </row>
    <row r="320" spans="1:85" ht="15.75" customHeight="1" x14ac:dyDescent="0.3">
      <c r="A320" s="76"/>
      <c r="B320" s="76"/>
      <c r="C320" s="76"/>
      <c r="D320" s="76"/>
      <c r="E320" s="239">
        <f t="shared" si="141"/>
        <v>44892</v>
      </c>
      <c r="F320" s="196">
        <f t="shared" si="139"/>
        <v>0</v>
      </c>
      <c r="G320" s="196">
        <f t="shared" ref="G320:BM320" si="187">+IF(SUM($F386:F386)&gt;=G451*$F$9,0,G386)</f>
        <v>0</v>
      </c>
      <c r="H320" s="196">
        <f t="shared" si="187"/>
        <v>0</v>
      </c>
      <c r="I320" s="196">
        <f t="shared" si="187"/>
        <v>0</v>
      </c>
      <c r="J320" s="196">
        <f t="shared" si="187"/>
        <v>0</v>
      </c>
      <c r="K320" s="196">
        <f t="shared" si="187"/>
        <v>0</v>
      </c>
      <c r="L320" s="196">
        <f t="shared" si="187"/>
        <v>0</v>
      </c>
      <c r="M320" s="196">
        <f t="shared" si="187"/>
        <v>0</v>
      </c>
      <c r="N320" s="196">
        <f t="shared" si="187"/>
        <v>0</v>
      </c>
      <c r="O320" s="196">
        <f t="shared" si="187"/>
        <v>0</v>
      </c>
      <c r="P320" s="196">
        <f t="shared" si="187"/>
        <v>0</v>
      </c>
      <c r="Q320" s="196">
        <f t="shared" si="187"/>
        <v>0</v>
      </c>
      <c r="R320" s="196">
        <f t="shared" si="187"/>
        <v>0</v>
      </c>
      <c r="S320" s="196">
        <f t="shared" si="187"/>
        <v>0</v>
      </c>
      <c r="T320" s="196">
        <f t="shared" si="187"/>
        <v>0</v>
      </c>
      <c r="U320" s="196">
        <f t="shared" si="187"/>
        <v>0</v>
      </c>
      <c r="V320" s="196">
        <f t="shared" si="187"/>
        <v>0</v>
      </c>
      <c r="W320" s="196">
        <f t="shared" si="187"/>
        <v>0</v>
      </c>
      <c r="X320" s="196">
        <f t="shared" si="187"/>
        <v>0</v>
      </c>
      <c r="Y320" s="196">
        <f t="shared" si="187"/>
        <v>0</v>
      </c>
      <c r="Z320" s="196">
        <f t="shared" si="187"/>
        <v>0</v>
      </c>
      <c r="AA320" s="196">
        <f t="shared" si="187"/>
        <v>0</v>
      </c>
      <c r="AB320" s="196">
        <f t="shared" si="187"/>
        <v>0</v>
      </c>
      <c r="AC320" s="196">
        <f t="shared" si="187"/>
        <v>0</v>
      </c>
      <c r="AD320" s="196">
        <f t="shared" si="187"/>
        <v>0</v>
      </c>
      <c r="AE320" s="196">
        <f t="shared" si="187"/>
        <v>0</v>
      </c>
      <c r="AF320" s="196">
        <f t="shared" si="187"/>
        <v>0</v>
      </c>
      <c r="AG320" s="196">
        <f t="shared" si="187"/>
        <v>0</v>
      </c>
      <c r="AH320" s="196">
        <f t="shared" si="187"/>
        <v>0</v>
      </c>
      <c r="AI320" s="196">
        <f t="shared" si="187"/>
        <v>0</v>
      </c>
      <c r="AJ320" s="196">
        <f t="shared" si="187"/>
        <v>0</v>
      </c>
      <c r="AK320" s="196">
        <f t="shared" si="187"/>
        <v>0</v>
      </c>
      <c r="AL320" s="196">
        <f t="shared" si="187"/>
        <v>0</v>
      </c>
      <c r="AM320" s="196">
        <f t="shared" si="187"/>
        <v>0</v>
      </c>
      <c r="AN320" s="196">
        <f t="shared" si="187"/>
        <v>0</v>
      </c>
      <c r="AO320" s="196">
        <f t="shared" si="187"/>
        <v>0</v>
      </c>
      <c r="AP320" s="196">
        <f t="shared" si="187"/>
        <v>0</v>
      </c>
      <c r="AQ320" s="196">
        <f t="shared" si="187"/>
        <v>0</v>
      </c>
      <c r="AR320" s="196">
        <f t="shared" si="187"/>
        <v>0</v>
      </c>
      <c r="AS320" s="196">
        <f t="shared" si="187"/>
        <v>0</v>
      </c>
      <c r="AT320" s="196">
        <f t="shared" si="187"/>
        <v>0</v>
      </c>
      <c r="AU320" s="196">
        <f t="shared" si="187"/>
        <v>0</v>
      </c>
      <c r="AV320" s="196">
        <f t="shared" si="187"/>
        <v>0</v>
      </c>
      <c r="AW320" s="196">
        <f t="shared" si="187"/>
        <v>0</v>
      </c>
      <c r="AX320" s="196">
        <f t="shared" si="187"/>
        <v>0</v>
      </c>
      <c r="AY320" s="196">
        <f t="shared" si="187"/>
        <v>0</v>
      </c>
      <c r="AZ320" s="196" t="e">
        <f t="shared" si="187"/>
        <v>#REF!</v>
      </c>
      <c r="BA320" s="196" t="e">
        <f t="shared" si="187"/>
        <v>#REF!</v>
      </c>
      <c r="BB320" s="196" t="e">
        <f t="shared" si="187"/>
        <v>#REF!</v>
      </c>
      <c r="BC320" s="196" t="e">
        <f t="shared" si="187"/>
        <v>#REF!</v>
      </c>
      <c r="BD320" s="196" t="e">
        <f t="shared" si="187"/>
        <v>#REF!</v>
      </c>
      <c r="BE320" s="196" t="e">
        <f t="shared" si="187"/>
        <v>#REF!</v>
      </c>
      <c r="BF320" s="196" t="e">
        <f t="shared" si="187"/>
        <v>#REF!</v>
      </c>
      <c r="BG320" s="196" t="e">
        <f t="shared" si="187"/>
        <v>#REF!</v>
      </c>
      <c r="BH320" s="196" t="e">
        <f t="shared" si="187"/>
        <v>#REF!</v>
      </c>
      <c r="BI320" s="196" t="e">
        <f t="shared" si="187"/>
        <v>#REF!</v>
      </c>
      <c r="BJ320" s="196" t="e">
        <f t="shared" si="187"/>
        <v>#REF!</v>
      </c>
      <c r="BK320" s="196" t="e">
        <f t="shared" si="187"/>
        <v>#REF!</v>
      </c>
      <c r="BL320" s="196" t="e">
        <f t="shared" si="187"/>
        <v>#REF!</v>
      </c>
      <c r="BM320" s="196" t="e">
        <f t="shared" si="187"/>
        <v>#REF!</v>
      </c>
      <c r="BN320" s="76"/>
      <c r="BO320" s="76"/>
      <c r="BP320" s="76"/>
      <c r="BQ320" s="76"/>
      <c r="BR320" s="76"/>
      <c r="BS320" s="76"/>
      <c r="BT320" s="76"/>
      <c r="BU320" s="76"/>
      <c r="BV320" s="76"/>
      <c r="BW320" s="76"/>
      <c r="BX320" s="76"/>
      <c r="BY320" s="76"/>
      <c r="BZ320" s="76"/>
      <c r="CA320" s="76"/>
      <c r="CB320" s="76"/>
      <c r="CC320" s="76"/>
      <c r="CD320" s="76"/>
      <c r="CE320" s="76"/>
      <c r="CF320" s="76"/>
      <c r="CG320" s="76"/>
    </row>
    <row r="321" spans="1:85" ht="15.75" customHeight="1" x14ac:dyDescent="0.3">
      <c r="A321" s="76"/>
      <c r="B321" s="76"/>
      <c r="C321" s="76"/>
      <c r="D321" s="76"/>
      <c r="E321" s="239">
        <f t="shared" si="141"/>
        <v>44923</v>
      </c>
      <c r="F321" s="196">
        <f t="shared" si="139"/>
        <v>0</v>
      </c>
      <c r="G321" s="196">
        <f t="shared" ref="G321:BM321" si="188">+IF(SUM($F387:F387)&gt;=G452*$F$9,0,G387)</f>
        <v>0</v>
      </c>
      <c r="H321" s="196">
        <f t="shared" si="188"/>
        <v>0</v>
      </c>
      <c r="I321" s="196">
        <f t="shared" si="188"/>
        <v>0</v>
      </c>
      <c r="J321" s="196">
        <f t="shared" si="188"/>
        <v>0</v>
      </c>
      <c r="K321" s="196">
        <f t="shared" si="188"/>
        <v>0</v>
      </c>
      <c r="L321" s="196">
        <f t="shared" si="188"/>
        <v>0</v>
      </c>
      <c r="M321" s="196">
        <f t="shared" si="188"/>
        <v>0</v>
      </c>
      <c r="N321" s="196">
        <f t="shared" si="188"/>
        <v>0</v>
      </c>
      <c r="O321" s="196">
        <f t="shared" si="188"/>
        <v>0</v>
      </c>
      <c r="P321" s="196">
        <f t="shared" si="188"/>
        <v>0</v>
      </c>
      <c r="Q321" s="196">
        <f t="shared" si="188"/>
        <v>0</v>
      </c>
      <c r="R321" s="196">
        <f t="shared" si="188"/>
        <v>0</v>
      </c>
      <c r="S321" s="196">
        <f t="shared" si="188"/>
        <v>0</v>
      </c>
      <c r="T321" s="196">
        <f t="shared" si="188"/>
        <v>0</v>
      </c>
      <c r="U321" s="196">
        <f t="shared" si="188"/>
        <v>0</v>
      </c>
      <c r="V321" s="196">
        <f t="shared" si="188"/>
        <v>0</v>
      </c>
      <c r="W321" s="196">
        <f t="shared" si="188"/>
        <v>0</v>
      </c>
      <c r="X321" s="196">
        <f t="shared" si="188"/>
        <v>0</v>
      </c>
      <c r="Y321" s="196">
        <f t="shared" si="188"/>
        <v>0</v>
      </c>
      <c r="Z321" s="196">
        <f t="shared" si="188"/>
        <v>0</v>
      </c>
      <c r="AA321" s="196">
        <f t="shared" si="188"/>
        <v>0</v>
      </c>
      <c r="AB321" s="196">
        <f t="shared" si="188"/>
        <v>0</v>
      </c>
      <c r="AC321" s="196">
        <f t="shared" si="188"/>
        <v>0</v>
      </c>
      <c r="AD321" s="196">
        <f t="shared" si="188"/>
        <v>0</v>
      </c>
      <c r="AE321" s="196">
        <f t="shared" si="188"/>
        <v>0</v>
      </c>
      <c r="AF321" s="196">
        <f t="shared" si="188"/>
        <v>0</v>
      </c>
      <c r="AG321" s="196">
        <f t="shared" si="188"/>
        <v>0</v>
      </c>
      <c r="AH321" s="196">
        <f t="shared" si="188"/>
        <v>0</v>
      </c>
      <c r="AI321" s="196">
        <f t="shared" si="188"/>
        <v>0</v>
      </c>
      <c r="AJ321" s="196">
        <f t="shared" si="188"/>
        <v>0</v>
      </c>
      <c r="AK321" s="196">
        <f t="shared" si="188"/>
        <v>0</v>
      </c>
      <c r="AL321" s="196">
        <f t="shared" si="188"/>
        <v>0</v>
      </c>
      <c r="AM321" s="196">
        <f t="shared" si="188"/>
        <v>0</v>
      </c>
      <c r="AN321" s="196">
        <f t="shared" si="188"/>
        <v>0</v>
      </c>
      <c r="AO321" s="196">
        <f t="shared" si="188"/>
        <v>0</v>
      </c>
      <c r="AP321" s="196">
        <f t="shared" si="188"/>
        <v>0</v>
      </c>
      <c r="AQ321" s="196">
        <f t="shared" si="188"/>
        <v>0</v>
      </c>
      <c r="AR321" s="196">
        <f t="shared" si="188"/>
        <v>0</v>
      </c>
      <c r="AS321" s="196">
        <f t="shared" si="188"/>
        <v>0</v>
      </c>
      <c r="AT321" s="196">
        <f t="shared" si="188"/>
        <v>0</v>
      </c>
      <c r="AU321" s="196">
        <f t="shared" si="188"/>
        <v>0</v>
      </c>
      <c r="AV321" s="196">
        <f t="shared" si="188"/>
        <v>0</v>
      </c>
      <c r="AW321" s="196">
        <f t="shared" si="188"/>
        <v>0</v>
      </c>
      <c r="AX321" s="196">
        <f t="shared" si="188"/>
        <v>0</v>
      </c>
      <c r="AY321" s="196">
        <f t="shared" si="188"/>
        <v>0</v>
      </c>
      <c r="AZ321" s="196">
        <f t="shared" si="188"/>
        <v>0</v>
      </c>
      <c r="BA321" s="196" t="e">
        <f t="shared" si="188"/>
        <v>#REF!</v>
      </c>
      <c r="BB321" s="196" t="e">
        <f t="shared" si="188"/>
        <v>#REF!</v>
      </c>
      <c r="BC321" s="196" t="e">
        <f t="shared" si="188"/>
        <v>#REF!</v>
      </c>
      <c r="BD321" s="196" t="e">
        <f t="shared" si="188"/>
        <v>#REF!</v>
      </c>
      <c r="BE321" s="196" t="e">
        <f t="shared" si="188"/>
        <v>#REF!</v>
      </c>
      <c r="BF321" s="196" t="e">
        <f t="shared" si="188"/>
        <v>#REF!</v>
      </c>
      <c r="BG321" s="196" t="e">
        <f t="shared" si="188"/>
        <v>#REF!</v>
      </c>
      <c r="BH321" s="196" t="e">
        <f t="shared" si="188"/>
        <v>#REF!</v>
      </c>
      <c r="BI321" s="196" t="e">
        <f t="shared" si="188"/>
        <v>#REF!</v>
      </c>
      <c r="BJ321" s="196" t="e">
        <f t="shared" si="188"/>
        <v>#REF!</v>
      </c>
      <c r="BK321" s="196" t="e">
        <f t="shared" si="188"/>
        <v>#REF!</v>
      </c>
      <c r="BL321" s="196" t="e">
        <f t="shared" si="188"/>
        <v>#REF!</v>
      </c>
      <c r="BM321" s="196" t="e">
        <f t="shared" si="188"/>
        <v>#REF!</v>
      </c>
      <c r="BN321" s="76"/>
      <c r="BO321" s="76"/>
      <c r="BP321" s="76"/>
      <c r="BQ321" s="76"/>
      <c r="BR321" s="76"/>
      <c r="BS321" s="76"/>
      <c r="BT321" s="76"/>
      <c r="BU321" s="76"/>
      <c r="BV321" s="76"/>
      <c r="BW321" s="76"/>
      <c r="BX321" s="76"/>
      <c r="BY321" s="76"/>
      <c r="BZ321" s="76"/>
      <c r="CA321" s="76"/>
      <c r="CB321" s="76"/>
      <c r="CC321" s="76"/>
      <c r="CD321" s="76"/>
      <c r="CE321" s="76"/>
      <c r="CF321" s="76"/>
      <c r="CG321" s="76"/>
    </row>
    <row r="322" spans="1:85" ht="15.75" customHeight="1" x14ac:dyDescent="0.3">
      <c r="A322" s="76"/>
      <c r="B322" s="76"/>
      <c r="C322" s="76"/>
      <c r="D322" s="76"/>
      <c r="E322" s="239">
        <f t="shared" si="141"/>
        <v>44954</v>
      </c>
      <c r="F322" s="196">
        <f t="shared" si="139"/>
        <v>0</v>
      </c>
      <c r="G322" s="196">
        <f t="shared" ref="G322:BM322" si="189">+IF(SUM($F388:F388)&gt;=G453*$F$9,0,G388)</f>
        <v>0</v>
      </c>
      <c r="H322" s="196">
        <f t="shared" si="189"/>
        <v>0</v>
      </c>
      <c r="I322" s="196">
        <f t="shared" si="189"/>
        <v>0</v>
      </c>
      <c r="J322" s="196">
        <f t="shared" si="189"/>
        <v>0</v>
      </c>
      <c r="K322" s="196">
        <f t="shared" si="189"/>
        <v>0</v>
      </c>
      <c r="L322" s="196">
        <f t="shared" si="189"/>
        <v>0</v>
      </c>
      <c r="M322" s="196">
        <f t="shared" si="189"/>
        <v>0</v>
      </c>
      <c r="N322" s="196">
        <f t="shared" si="189"/>
        <v>0</v>
      </c>
      <c r="O322" s="196">
        <f t="shared" si="189"/>
        <v>0</v>
      </c>
      <c r="P322" s="196">
        <f t="shared" si="189"/>
        <v>0</v>
      </c>
      <c r="Q322" s="196">
        <f t="shared" si="189"/>
        <v>0</v>
      </c>
      <c r="R322" s="196">
        <f t="shared" si="189"/>
        <v>0</v>
      </c>
      <c r="S322" s="196">
        <f t="shared" si="189"/>
        <v>0</v>
      </c>
      <c r="T322" s="196">
        <f t="shared" si="189"/>
        <v>0</v>
      </c>
      <c r="U322" s="196">
        <f t="shared" si="189"/>
        <v>0</v>
      </c>
      <c r="V322" s="196">
        <f t="shared" si="189"/>
        <v>0</v>
      </c>
      <c r="W322" s="196">
        <f t="shared" si="189"/>
        <v>0</v>
      </c>
      <c r="X322" s="196">
        <f t="shared" si="189"/>
        <v>0</v>
      </c>
      <c r="Y322" s="196">
        <f t="shared" si="189"/>
        <v>0</v>
      </c>
      <c r="Z322" s="196">
        <f t="shared" si="189"/>
        <v>0</v>
      </c>
      <c r="AA322" s="196">
        <f t="shared" si="189"/>
        <v>0</v>
      </c>
      <c r="AB322" s="196">
        <f t="shared" si="189"/>
        <v>0</v>
      </c>
      <c r="AC322" s="196">
        <f t="shared" si="189"/>
        <v>0</v>
      </c>
      <c r="AD322" s="196">
        <f t="shared" si="189"/>
        <v>0</v>
      </c>
      <c r="AE322" s="196">
        <f t="shared" si="189"/>
        <v>0</v>
      </c>
      <c r="AF322" s="196">
        <f t="shared" si="189"/>
        <v>0</v>
      </c>
      <c r="AG322" s="196">
        <f t="shared" si="189"/>
        <v>0</v>
      </c>
      <c r="AH322" s="196">
        <f t="shared" si="189"/>
        <v>0</v>
      </c>
      <c r="AI322" s="196">
        <f t="shared" si="189"/>
        <v>0</v>
      </c>
      <c r="AJ322" s="196">
        <f t="shared" si="189"/>
        <v>0</v>
      </c>
      <c r="AK322" s="196">
        <f t="shared" si="189"/>
        <v>0</v>
      </c>
      <c r="AL322" s="196">
        <f t="shared" si="189"/>
        <v>0</v>
      </c>
      <c r="AM322" s="196">
        <f t="shared" si="189"/>
        <v>0</v>
      </c>
      <c r="AN322" s="196">
        <f t="shared" si="189"/>
        <v>0</v>
      </c>
      <c r="AO322" s="196">
        <f t="shared" si="189"/>
        <v>0</v>
      </c>
      <c r="AP322" s="196">
        <f t="shared" si="189"/>
        <v>0</v>
      </c>
      <c r="AQ322" s="196">
        <f t="shared" si="189"/>
        <v>0</v>
      </c>
      <c r="AR322" s="196">
        <f t="shared" si="189"/>
        <v>0</v>
      </c>
      <c r="AS322" s="196">
        <f t="shared" si="189"/>
        <v>0</v>
      </c>
      <c r="AT322" s="196">
        <f t="shared" si="189"/>
        <v>0</v>
      </c>
      <c r="AU322" s="196">
        <f t="shared" si="189"/>
        <v>0</v>
      </c>
      <c r="AV322" s="196">
        <f t="shared" si="189"/>
        <v>0</v>
      </c>
      <c r="AW322" s="196">
        <f t="shared" si="189"/>
        <v>0</v>
      </c>
      <c r="AX322" s="196">
        <f t="shared" si="189"/>
        <v>0</v>
      </c>
      <c r="AY322" s="196">
        <f t="shared" si="189"/>
        <v>0</v>
      </c>
      <c r="AZ322" s="196">
        <f t="shared" si="189"/>
        <v>0</v>
      </c>
      <c r="BA322" s="196">
        <f t="shared" si="189"/>
        <v>0</v>
      </c>
      <c r="BB322" s="196" t="e">
        <f t="shared" si="189"/>
        <v>#REF!</v>
      </c>
      <c r="BC322" s="196" t="e">
        <f t="shared" si="189"/>
        <v>#REF!</v>
      </c>
      <c r="BD322" s="196" t="e">
        <f t="shared" si="189"/>
        <v>#REF!</v>
      </c>
      <c r="BE322" s="196" t="e">
        <f t="shared" si="189"/>
        <v>#REF!</v>
      </c>
      <c r="BF322" s="196" t="e">
        <f t="shared" si="189"/>
        <v>#REF!</v>
      </c>
      <c r="BG322" s="196" t="e">
        <f t="shared" si="189"/>
        <v>#REF!</v>
      </c>
      <c r="BH322" s="196" t="e">
        <f t="shared" si="189"/>
        <v>#REF!</v>
      </c>
      <c r="BI322" s="196" t="e">
        <f t="shared" si="189"/>
        <v>#REF!</v>
      </c>
      <c r="BJ322" s="196" t="e">
        <f t="shared" si="189"/>
        <v>#REF!</v>
      </c>
      <c r="BK322" s="196" t="e">
        <f t="shared" si="189"/>
        <v>#REF!</v>
      </c>
      <c r="BL322" s="196" t="e">
        <f t="shared" si="189"/>
        <v>#REF!</v>
      </c>
      <c r="BM322" s="196" t="e">
        <f t="shared" si="189"/>
        <v>#REF!</v>
      </c>
      <c r="BN322" s="76"/>
      <c r="BO322" s="76"/>
      <c r="BP322" s="76"/>
      <c r="BQ322" s="76"/>
      <c r="BR322" s="76"/>
      <c r="BS322" s="76"/>
      <c r="BT322" s="76"/>
      <c r="BU322" s="76"/>
      <c r="BV322" s="76"/>
      <c r="BW322" s="76"/>
      <c r="BX322" s="76"/>
      <c r="BY322" s="76"/>
      <c r="BZ322" s="76"/>
      <c r="CA322" s="76"/>
      <c r="CB322" s="76"/>
      <c r="CC322" s="76"/>
      <c r="CD322" s="76"/>
      <c r="CE322" s="76"/>
      <c r="CF322" s="76"/>
      <c r="CG322" s="76"/>
    </row>
    <row r="323" spans="1:85" ht="15.75" customHeight="1" x14ac:dyDescent="0.3">
      <c r="A323" s="76"/>
      <c r="B323" s="76"/>
      <c r="C323" s="76"/>
      <c r="D323" s="76"/>
      <c r="E323" s="239">
        <f t="shared" si="141"/>
        <v>44985</v>
      </c>
      <c r="F323" s="196">
        <f t="shared" si="139"/>
        <v>0</v>
      </c>
      <c r="G323" s="196">
        <f t="shared" ref="G323:BM323" si="190">+IF(SUM($F389:F389)&gt;=G454*$F$9,0,G389)</f>
        <v>0</v>
      </c>
      <c r="H323" s="196">
        <f t="shared" si="190"/>
        <v>0</v>
      </c>
      <c r="I323" s="196">
        <f t="shared" si="190"/>
        <v>0</v>
      </c>
      <c r="J323" s="196">
        <f t="shared" si="190"/>
        <v>0</v>
      </c>
      <c r="K323" s="196">
        <f t="shared" si="190"/>
        <v>0</v>
      </c>
      <c r="L323" s="196">
        <f t="shared" si="190"/>
        <v>0</v>
      </c>
      <c r="M323" s="196">
        <f t="shared" si="190"/>
        <v>0</v>
      </c>
      <c r="N323" s="196">
        <f t="shared" si="190"/>
        <v>0</v>
      </c>
      <c r="O323" s="196">
        <f t="shared" si="190"/>
        <v>0</v>
      </c>
      <c r="P323" s="196">
        <f t="shared" si="190"/>
        <v>0</v>
      </c>
      <c r="Q323" s="196">
        <f t="shared" si="190"/>
        <v>0</v>
      </c>
      <c r="R323" s="196">
        <f t="shared" si="190"/>
        <v>0</v>
      </c>
      <c r="S323" s="196">
        <f t="shared" si="190"/>
        <v>0</v>
      </c>
      <c r="T323" s="196">
        <f t="shared" si="190"/>
        <v>0</v>
      </c>
      <c r="U323" s="196">
        <f t="shared" si="190"/>
        <v>0</v>
      </c>
      <c r="V323" s="196">
        <f t="shared" si="190"/>
        <v>0</v>
      </c>
      <c r="W323" s="196">
        <f t="shared" si="190"/>
        <v>0</v>
      </c>
      <c r="X323" s="196">
        <f t="shared" si="190"/>
        <v>0</v>
      </c>
      <c r="Y323" s="196">
        <f t="shared" si="190"/>
        <v>0</v>
      </c>
      <c r="Z323" s="196">
        <f t="shared" si="190"/>
        <v>0</v>
      </c>
      <c r="AA323" s="196">
        <f t="shared" si="190"/>
        <v>0</v>
      </c>
      <c r="AB323" s="196">
        <f t="shared" si="190"/>
        <v>0</v>
      </c>
      <c r="AC323" s="196">
        <f t="shared" si="190"/>
        <v>0</v>
      </c>
      <c r="AD323" s="196">
        <f t="shared" si="190"/>
        <v>0</v>
      </c>
      <c r="AE323" s="196">
        <f t="shared" si="190"/>
        <v>0</v>
      </c>
      <c r="AF323" s="196">
        <f t="shared" si="190"/>
        <v>0</v>
      </c>
      <c r="AG323" s="196">
        <f t="shared" si="190"/>
        <v>0</v>
      </c>
      <c r="AH323" s="196">
        <f t="shared" si="190"/>
        <v>0</v>
      </c>
      <c r="AI323" s="196">
        <f t="shared" si="190"/>
        <v>0</v>
      </c>
      <c r="AJ323" s="196">
        <f t="shared" si="190"/>
        <v>0</v>
      </c>
      <c r="AK323" s="196">
        <f t="shared" si="190"/>
        <v>0</v>
      </c>
      <c r="AL323" s="196">
        <f t="shared" si="190"/>
        <v>0</v>
      </c>
      <c r="AM323" s="196">
        <f t="shared" si="190"/>
        <v>0</v>
      </c>
      <c r="AN323" s="196">
        <f t="shared" si="190"/>
        <v>0</v>
      </c>
      <c r="AO323" s="196">
        <f t="shared" si="190"/>
        <v>0</v>
      </c>
      <c r="AP323" s="196">
        <f t="shared" si="190"/>
        <v>0</v>
      </c>
      <c r="AQ323" s="196">
        <f t="shared" si="190"/>
        <v>0</v>
      </c>
      <c r="AR323" s="196">
        <f t="shared" si="190"/>
        <v>0</v>
      </c>
      <c r="AS323" s="196">
        <f t="shared" si="190"/>
        <v>0</v>
      </c>
      <c r="AT323" s="196">
        <f t="shared" si="190"/>
        <v>0</v>
      </c>
      <c r="AU323" s="196">
        <f t="shared" si="190"/>
        <v>0</v>
      </c>
      <c r="AV323" s="196">
        <f t="shared" si="190"/>
        <v>0</v>
      </c>
      <c r="AW323" s="196">
        <f t="shared" si="190"/>
        <v>0</v>
      </c>
      <c r="AX323" s="196">
        <f t="shared" si="190"/>
        <v>0</v>
      </c>
      <c r="AY323" s="196">
        <f t="shared" si="190"/>
        <v>0</v>
      </c>
      <c r="AZ323" s="196">
        <f t="shared" si="190"/>
        <v>0</v>
      </c>
      <c r="BA323" s="196">
        <f t="shared" si="190"/>
        <v>0</v>
      </c>
      <c r="BB323" s="196">
        <f t="shared" si="190"/>
        <v>0</v>
      </c>
      <c r="BC323" s="196" t="e">
        <f t="shared" si="190"/>
        <v>#REF!</v>
      </c>
      <c r="BD323" s="196" t="e">
        <f t="shared" si="190"/>
        <v>#REF!</v>
      </c>
      <c r="BE323" s="196" t="e">
        <f t="shared" si="190"/>
        <v>#REF!</v>
      </c>
      <c r="BF323" s="196" t="e">
        <f t="shared" si="190"/>
        <v>#REF!</v>
      </c>
      <c r="BG323" s="196" t="e">
        <f t="shared" si="190"/>
        <v>#REF!</v>
      </c>
      <c r="BH323" s="196" t="e">
        <f t="shared" si="190"/>
        <v>#REF!</v>
      </c>
      <c r="BI323" s="196" t="e">
        <f t="shared" si="190"/>
        <v>#REF!</v>
      </c>
      <c r="BJ323" s="196" t="e">
        <f t="shared" si="190"/>
        <v>#REF!</v>
      </c>
      <c r="BK323" s="196" t="e">
        <f t="shared" si="190"/>
        <v>#REF!</v>
      </c>
      <c r="BL323" s="196" t="e">
        <f t="shared" si="190"/>
        <v>#REF!</v>
      </c>
      <c r="BM323" s="196" t="e">
        <f t="shared" si="190"/>
        <v>#REF!</v>
      </c>
      <c r="BN323" s="76"/>
      <c r="BO323" s="76"/>
      <c r="BP323" s="76"/>
      <c r="BQ323" s="76"/>
      <c r="BR323" s="76"/>
      <c r="BS323" s="76"/>
      <c r="BT323" s="76"/>
      <c r="BU323" s="76"/>
      <c r="BV323" s="76"/>
      <c r="BW323" s="76"/>
      <c r="BX323" s="76"/>
      <c r="BY323" s="76"/>
      <c r="BZ323" s="76"/>
      <c r="CA323" s="76"/>
      <c r="CB323" s="76"/>
      <c r="CC323" s="76"/>
      <c r="CD323" s="76"/>
      <c r="CE323" s="76"/>
      <c r="CF323" s="76"/>
      <c r="CG323" s="76"/>
    </row>
    <row r="324" spans="1:85" ht="15.75" customHeight="1" x14ac:dyDescent="0.3">
      <c r="A324" s="76"/>
      <c r="B324" s="76"/>
      <c r="C324" s="76"/>
      <c r="D324" s="76"/>
      <c r="E324" s="239">
        <f t="shared" si="141"/>
        <v>45016</v>
      </c>
      <c r="F324" s="196">
        <f t="shared" si="139"/>
        <v>0</v>
      </c>
      <c r="G324" s="196">
        <f t="shared" ref="G324:BM324" si="191">+IF(SUM($F390:F390)&gt;=G455*$F$9,0,G390)</f>
        <v>0</v>
      </c>
      <c r="H324" s="196">
        <f t="shared" si="191"/>
        <v>0</v>
      </c>
      <c r="I324" s="196">
        <f t="shared" si="191"/>
        <v>0</v>
      </c>
      <c r="J324" s="196">
        <f t="shared" si="191"/>
        <v>0</v>
      </c>
      <c r="K324" s="196">
        <f t="shared" si="191"/>
        <v>0</v>
      </c>
      <c r="L324" s="196">
        <f t="shared" si="191"/>
        <v>0</v>
      </c>
      <c r="M324" s="196">
        <f t="shared" si="191"/>
        <v>0</v>
      </c>
      <c r="N324" s="196">
        <f t="shared" si="191"/>
        <v>0</v>
      </c>
      <c r="O324" s="196">
        <f t="shared" si="191"/>
        <v>0</v>
      </c>
      <c r="P324" s="196">
        <f t="shared" si="191"/>
        <v>0</v>
      </c>
      <c r="Q324" s="196">
        <f t="shared" si="191"/>
        <v>0</v>
      </c>
      <c r="R324" s="196">
        <f t="shared" si="191"/>
        <v>0</v>
      </c>
      <c r="S324" s="196">
        <f t="shared" si="191"/>
        <v>0</v>
      </c>
      <c r="T324" s="196">
        <f t="shared" si="191"/>
        <v>0</v>
      </c>
      <c r="U324" s="196">
        <f t="shared" si="191"/>
        <v>0</v>
      </c>
      <c r="V324" s="196">
        <f t="shared" si="191"/>
        <v>0</v>
      </c>
      <c r="W324" s="196">
        <f t="shared" si="191"/>
        <v>0</v>
      </c>
      <c r="X324" s="196">
        <f t="shared" si="191"/>
        <v>0</v>
      </c>
      <c r="Y324" s="196">
        <f t="shared" si="191"/>
        <v>0</v>
      </c>
      <c r="Z324" s="196">
        <f t="shared" si="191"/>
        <v>0</v>
      </c>
      <c r="AA324" s="196">
        <f t="shared" si="191"/>
        <v>0</v>
      </c>
      <c r="AB324" s="196">
        <f t="shared" si="191"/>
        <v>0</v>
      </c>
      <c r="AC324" s="196">
        <f t="shared" si="191"/>
        <v>0</v>
      </c>
      <c r="AD324" s="196">
        <f t="shared" si="191"/>
        <v>0</v>
      </c>
      <c r="AE324" s="196">
        <f t="shared" si="191"/>
        <v>0</v>
      </c>
      <c r="AF324" s="196">
        <f t="shared" si="191"/>
        <v>0</v>
      </c>
      <c r="AG324" s="196">
        <f t="shared" si="191"/>
        <v>0</v>
      </c>
      <c r="AH324" s="196">
        <f t="shared" si="191"/>
        <v>0</v>
      </c>
      <c r="AI324" s="196">
        <f t="shared" si="191"/>
        <v>0</v>
      </c>
      <c r="AJ324" s="196">
        <f t="shared" si="191"/>
        <v>0</v>
      </c>
      <c r="AK324" s="196">
        <f t="shared" si="191"/>
        <v>0</v>
      </c>
      <c r="AL324" s="196">
        <f t="shared" si="191"/>
        <v>0</v>
      </c>
      <c r="AM324" s="196">
        <f t="shared" si="191"/>
        <v>0</v>
      </c>
      <c r="AN324" s="196">
        <f t="shared" si="191"/>
        <v>0</v>
      </c>
      <c r="AO324" s="196">
        <f t="shared" si="191"/>
        <v>0</v>
      </c>
      <c r="AP324" s="196">
        <f t="shared" si="191"/>
        <v>0</v>
      </c>
      <c r="AQ324" s="196">
        <f t="shared" si="191"/>
        <v>0</v>
      </c>
      <c r="AR324" s="196">
        <f t="shared" si="191"/>
        <v>0</v>
      </c>
      <c r="AS324" s="196">
        <f t="shared" si="191"/>
        <v>0</v>
      </c>
      <c r="AT324" s="196">
        <f t="shared" si="191"/>
        <v>0</v>
      </c>
      <c r="AU324" s="196">
        <f t="shared" si="191"/>
        <v>0</v>
      </c>
      <c r="AV324" s="196">
        <f t="shared" si="191"/>
        <v>0</v>
      </c>
      <c r="AW324" s="196">
        <f t="shared" si="191"/>
        <v>0</v>
      </c>
      <c r="AX324" s="196">
        <f t="shared" si="191"/>
        <v>0</v>
      </c>
      <c r="AY324" s="196">
        <f t="shared" si="191"/>
        <v>0</v>
      </c>
      <c r="AZ324" s="196">
        <f t="shared" si="191"/>
        <v>0</v>
      </c>
      <c r="BA324" s="196">
        <f t="shared" si="191"/>
        <v>0</v>
      </c>
      <c r="BB324" s="196">
        <f t="shared" si="191"/>
        <v>0</v>
      </c>
      <c r="BC324" s="196">
        <f t="shared" si="191"/>
        <v>0</v>
      </c>
      <c r="BD324" s="196" t="e">
        <f t="shared" si="191"/>
        <v>#REF!</v>
      </c>
      <c r="BE324" s="196" t="e">
        <f t="shared" si="191"/>
        <v>#REF!</v>
      </c>
      <c r="BF324" s="196" t="e">
        <f t="shared" si="191"/>
        <v>#REF!</v>
      </c>
      <c r="BG324" s="196" t="e">
        <f t="shared" si="191"/>
        <v>#REF!</v>
      </c>
      <c r="BH324" s="196" t="e">
        <f t="shared" si="191"/>
        <v>#REF!</v>
      </c>
      <c r="BI324" s="196" t="e">
        <f t="shared" si="191"/>
        <v>#REF!</v>
      </c>
      <c r="BJ324" s="196" t="e">
        <f t="shared" si="191"/>
        <v>#REF!</v>
      </c>
      <c r="BK324" s="196" t="e">
        <f t="shared" si="191"/>
        <v>#REF!</v>
      </c>
      <c r="BL324" s="196" t="e">
        <f t="shared" si="191"/>
        <v>#REF!</v>
      </c>
      <c r="BM324" s="196" t="e">
        <f t="shared" si="191"/>
        <v>#REF!</v>
      </c>
      <c r="BN324" s="76"/>
      <c r="BO324" s="76"/>
      <c r="BP324" s="76"/>
      <c r="BQ324" s="76"/>
      <c r="BR324" s="76"/>
      <c r="BS324" s="76"/>
      <c r="BT324" s="76"/>
      <c r="BU324" s="76"/>
      <c r="BV324" s="76"/>
      <c r="BW324" s="76"/>
      <c r="BX324" s="76"/>
      <c r="BY324" s="76"/>
      <c r="BZ324" s="76"/>
      <c r="CA324" s="76"/>
      <c r="CB324" s="76"/>
      <c r="CC324" s="76"/>
      <c r="CD324" s="76"/>
      <c r="CE324" s="76"/>
      <c r="CF324" s="76"/>
      <c r="CG324" s="76"/>
    </row>
    <row r="325" spans="1:85" ht="15.75" customHeight="1" x14ac:dyDescent="0.3">
      <c r="A325" s="76"/>
      <c r="B325" s="76"/>
      <c r="C325" s="76"/>
      <c r="D325" s="76"/>
      <c r="E325" s="239">
        <f>+E324+10</f>
        <v>45026</v>
      </c>
      <c r="F325" s="196">
        <f t="shared" si="139"/>
        <v>0</v>
      </c>
      <c r="G325" s="196">
        <f t="shared" ref="G325:BM325" si="192">+IF(SUM($F391:F391)&gt;=G456*$F$9,0,G391)</f>
        <v>0</v>
      </c>
      <c r="H325" s="196">
        <f t="shared" si="192"/>
        <v>0</v>
      </c>
      <c r="I325" s="196">
        <f t="shared" si="192"/>
        <v>0</v>
      </c>
      <c r="J325" s="196">
        <f t="shared" si="192"/>
        <v>0</v>
      </c>
      <c r="K325" s="196">
        <f t="shared" si="192"/>
        <v>0</v>
      </c>
      <c r="L325" s="196">
        <f t="shared" si="192"/>
        <v>0</v>
      </c>
      <c r="M325" s="196">
        <f t="shared" si="192"/>
        <v>0</v>
      </c>
      <c r="N325" s="196">
        <f t="shared" si="192"/>
        <v>0</v>
      </c>
      <c r="O325" s="196">
        <f t="shared" si="192"/>
        <v>0</v>
      </c>
      <c r="P325" s="196">
        <f t="shared" si="192"/>
        <v>0</v>
      </c>
      <c r="Q325" s="196">
        <f t="shared" si="192"/>
        <v>0</v>
      </c>
      <c r="R325" s="196">
        <f t="shared" si="192"/>
        <v>0</v>
      </c>
      <c r="S325" s="196">
        <f t="shared" si="192"/>
        <v>0</v>
      </c>
      <c r="T325" s="196">
        <f t="shared" si="192"/>
        <v>0</v>
      </c>
      <c r="U325" s="196">
        <f t="shared" si="192"/>
        <v>0</v>
      </c>
      <c r="V325" s="196">
        <f t="shared" si="192"/>
        <v>0</v>
      </c>
      <c r="W325" s="196">
        <f t="shared" si="192"/>
        <v>0</v>
      </c>
      <c r="X325" s="196">
        <f t="shared" si="192"/>
        <v>0</v>
      </c>
      <c r="Y325" s="196">
        <f t="shared" si="192"/>
        <v>0</v>
      </c>
      <c r="Z325" s="196">
        <f t="shared" si="192"/>
        <v>0</v>
      </c>
      <c r="AA325" s="196">
        <f t="shared" si="192"/>
        <v>0</v>
      </c>
      <c r="AB325" s="196">
        <f t="shared" si="192"/>
        <v>0</v>
      </c>
      <c r="AC325" s="196">
        <f t="shared" si="192"/>
        <v>0</v>
      </c>
      <c r="AD325" s="196">
        <f t="shared" si="192"/>
        <v>0</v>
      </c>
      <c r="AE325" s="196">
        <f t="shared" si="192"/>
        <v>0</v>
      </c>
      <c r="AF325" s="196">
        <f t="shared" si="192"/>
        <v>0</v>
      </c>
      <c r="AG325" s="196">
        <f t="shared" si="192"/>
        <v>0</v>
      </c>
      <c r="AH325" s="196">
        <f t="shared" si="192"/>
        <v>0</v>
      </c>
      <c r="AI325" s="196">
        <f t="shared" si="192"/>
        <v>0</v>
      </c>
      <c r="AJ325" s="196">
        <f t="shared" si="192"/>
        <v>0</v>
      </c>
      <c r="AK325" s="196">
        <f t="shared" si="192"/>
        <v>0</v>
      </c>
      <c r="AL325" s="196">
        <f t="shared" si="192"/>
        <v>0</v>
      </c>
      <c r="AM325" s="196">
        <f t="shared" si="192"/>
        <v>0</v>
      </c>
      <c r="AN325" s="196">
        <f t="shared" si="192"/>
        <v>0</v>
      </c>
      <c r="AO325" s="196">
        <f t="shared" si="192"/>
        <v>0</v>
      </c>
      <c r="AP325" s="196">
        <f t="shared" si="192"/>
        <v>0</v>
      </c>
      <c r="AQ325" s="196">
        <f t="shared" si="192"/>
        <v>0</v>
      </c>
      <c r="AR325" s="196">
        <f t="shared" si="192"/>
        <v>0</v>
      </c>
      <c r="AS325" s="196">
        <f t="shared" si="192"/>
        <v>0</v>
      </c>
      <c r="AT325" s="196">
        <f t="shared" si="192"/>
        <v>0</v>
      </c>
      <c r="AU325" s="196">
        <f t="shared" si="192"/>
        <v>0</v>
      </c>
      <c r="AV325" s="196">
        <f t="shared" si="192"/>
        <v>0</v>
      </c>
      <c r="AW325" s="196">
        <f t="shared" si="192"/>
        <v>0</v>
      </c>
      <c r="AX325" s="196">
        <f t="shared" si="192"/>
        <v>0</v>
      </c>
      <c r="AY325" s="196">
        <f t="shared" si="192"/>
        <v>0</v>
      </c>
      <c r="AZ325" s="196">
        <f t="shared" si="192"/>
        <v>0</v>
      </c>
      <c r="BA325" s="196">
        <f t="shared" si="192"/>
        <v>0</v>
      </c>
      <c r="BB325" s="196">
        <f t="shared" si="192"/>
        <v>0</v>
      </c>
      <c r="BC325" s="196">
        <f t="shared" si="192"/>
        <v>0</v>
      </c>
      <c r="BD325" s="196">
        <f t="shared" si="192"/>
        <v>0</v>
      </c>
      <c r="BE325" s="196" t="e">
        <f t="shared" si="192"/>
        <v>#REF!</v>
      </c>
      <c r="BF325" s="196" t="e">
        <f t="shared" si="192"/>
        <v>#REF!</v>
      </c>
      <c r="BG325" s="196" t="e">
        <f t="shared" si="192"/>
        <v>#REF!</v>
      </c>
      <c r="BH325" s="196" t="e">
        <f t="shared" si="192"/>
        <v>#REF!</v>
      </c>
      <c r="BI325" s="196" t="e">
        <f t="shared" si="192"/>
        <v>#REF!</v>
      </c>
      <c r="BJ325" s="196" t="e">
        <f t="shared" si="192"/>
        <v>#REF!</v>
      </c>
      <c r="BK325" s="196" t="e">
        <f t="shared" si="192"/>
        <v>#REF!</v>
      </c>
      <c r="BL325" s="196" t="e">
        <f t="shared" si="192"/>
        <v>#REF!</v>
      </c>
      <c r="BM325" s="196" t="e">
        <f t="shared" si="192"/>
        <v>#REF!</v>
      </c>
      <c r="BN325" s="76"/>
      <c r="BO325" s="76"/>
      <c r="BP325" s="76"/>
      <c r="BQ325" s="76"/>
      <c r="BR325" s="76"/>
      <c r="BS325" s="76"/>
      <c r="BT325" s="76"/>
      <c r="BU325" s="76"/>
      <c r="BV325" s="76"/>
      <c r="BW325" s="76"/>
      <c r="BX325" s="76"/>
      <c r="BY325" s="76"/>
      <c r="BZ325" s="76"/>
      <c r="CA325" s="76"/>
      <c r="CB325" s="76"/>
      <c r="CC325" s="76"/>
      <c r="CD325" s="76"/>
      <c r="CE325" s="76"/>
      <c r="CF325" s="76"/>
      <c r="CG325" s="76"/>
    </row>
    <row r="326" spans="1:85" ht="15.75" customHeight="1" x14ac:dyDescent="0.3">
      <c r="A326" s="76"/>
      <c r="B326" s="76"/>
      <c r="C326" s="76"/>
      <c r="D326" s="76"/>
      <c r="E326" s="239">
        <f t="shared" ref="E326:E333" si="193">+E325+31</f>
        <v>45057</v>
      </c>
      <c r="F326" s="196">
        <f t="shared" si="139"/>
        <v>0</v>
      </c>
      <c r="G326" s="196">
        <f t="shared" ref="G326:BM326" si="194">+IF(SUM($F392:F392)&gt;=G457*$F$9,0,G392)</f>
        <v>0</v>
      </c>
      <c r="H326" s="196">
        <f t="shared" si="194"/>
        <v>0</v>
      </c>
      <c r="I326" s="196">
        <f t="shared" si="194"/>
        <v>0</v>
      </c>
      <c r="J326" s="196">
        <f t="shared" si="194"/>
        <v>0</v>
      </c>
      <c r="K326" s="196">
        <f t="shared" si="194"/>
        <v>0</v>
      </c>
      <c r="L326" s="196">
        <f t="shared" si="194"/>
        <v>0</v>
      </c>
      <c r="M326" s="196">
        <f t="shared" si="194"/>
        <v>0</v>
      </c>
      <c r="N326" s="196">
        <f t="shared" si="194"/>
        <v>0</v>
      </c>
      <c r="O326" s="196">
        <f t="shared" si="194"/>
        <v>0</v>
      </c>
      <c r="P326" s="196">
        <f t="shared" si="194"/>
        <v>0</v>
      </c>
      <c r="Q326" s="196">
        <f t="shared" si="194"/>
        <v>0</v>
      </c>
      <c r="R326" s="196">
        <f t="shared" si="194"/>
        <v>0</v>
      </c>
      <c r="S326" s="196">
        <f t="shared" si="194"/>
        <v>0</v>
      </c>
      <c r="T326" s="196">
        <f t="shared" si="194"/>
        <v>0</v>
      </c>
      <c r="U326" s="196">
        <f t="shared" si="194"/>
        <v>0</v>
      </c>
      <c r="V326" s="196">
        <f t="shared" si="194"/>
        <v>0</v>
      </c>
      <c r="W326" s="196">
        <f t="shared" si="194"/>
        <v>0</v>
      </c>
      <c r="X326" s="196">
        <f t="shared" si="194"/>
        <v>0</v>
      </c>
      <c r="Y326" s="196">
        <f t="shared" si="194"/>
        <v>0</v>
      </c>
      <c r="Z326" s="196">
        <f t="shared" si="194"/>
        <v>0</v>
      </c>
      <c r="AA326" s="196">
        <f t="shared" si="194"/>
        <v>0</v>
      </c>
      <c r="AB326" s="196">
        <f t="shared" si="194"/>
        <v>0</v>
      </c>
      <c r="AC326" s="196">
        <f t="shared" si="194"/>
        <v>0</v>
      </c>
      <c r="AD326" s="196">
        <f t="shared" si="194"/>
        <v>0</v>
      </c>
      <c r="AE326" s="196">
        <f t="shared" si="194"/>
        <v>0</v>
      </c>
      <c r="AF326" s="196">
        <f t="shared" si="194"/>
        <v>0</v>
      </c>
      <c r="AG326" s="196">
        <f t="shared" si="194"/>
        <v>0</v>
      </c>
      <c r="AH326" s="196">
        <f t="shared" si="194"/>
        <v>0</v>
      </c>
      <c r="AI326" s="196">
        <f t="shared" si="194"/>
        <v>0</v>
      </c>
      <c r="AJ326" s="196">
        <f t="shared" si="194"/>
        <v>0</v>
      </c>
      <c r="AK326" s="196">
        <f t="shared" si="194"/>
        <v>0</v>
      </c>
      <c r="AL326" s="196">
        <f t="shared" si="194"/>
        <v>0</v>
      </c>
      <c r="AM326" s="196">
        <f t="shared" si="194"/>
        <v>0</v>
      </c>
      <c r="AN326" s="196">
        <f t="shared" si="194"/>
        <v>0</v>
      </c>
      <c r="AO326" s="196">
        <f t="shared" si="194"/>
        <v>0</v>
      </c>
      <c r="AP326" s="196">
        <f t="shared" si="194"/>
        <v>0</v>
      </c>
      <c r="AQ326" s="196">
        <f t="shared" si="194"/>
        <v>0</v>
      </c>
      <c r="AR326" s="196">
        <f t="shared" si="194"/>
        <v>0</v>
      </c>
      <c r="AS326" s="196">
        <f t="shared" si="194"/>
        <v>0</v>
      </c>
      <c r="AT326" s="196">
        <f t="shared" si="194"/>
        <v>0</v>
      </c>
      <c r="AU326" s="196">
        <f t="shared" si="194"/>
        <v>0</v>
      </c>
      <c r="AV326" s="196">
        <f t="shared" si="194"/>
        <v>0</v>
      </c>
      <c r="AW326" s="196">
        <f t="shared" si="194"/>
        <v>0</v>
      </c>
      <c r="AX326" s="196">
        <f t="shared" si="194"/>
        <v>0</v>
      </c>
      <c r="AY326" s="196">
        <f t="shared" si="194"/>
        <v>0</v>
      </c>
      <c r="AZ326" s="196">
        <f t="shared" si="194"/>
        <v>0</v>
      </c>
      <c r="BA326" s="196">
        <f t="shared" si="194"/>
        <v>0</v>
      </c>
      <c r="BB326" s="196">
        <f t="shared" si="194"/>
        <v>0</v>
      </c>
      <c r="BC326" s="196">
        <f t="shared" si="194"/>
        <v>0</v>
      </c>
      <c r="BD326" s="196">
        <f t="shared" si="194"/>
        <v>0</v>
      </c>
      <c r="BE326" s="196">
        <f t="shared" si="194"/>
        <v>0</v>
      </c>
      <c r="BF326" s="196" t="e">
        <f t="shared" si="194"/>
        <v>#REF!</v>
      </c>
      <c r="BG326" s="196" t="e">
        <f t="shared" si="194"/>
        <v>#REF!</v>
      </c>
      <c r="BH326" s="196" t="e">
        <f t="shared" si="194"/>
        <v>#REF!</v>
      </c>
      <c r="BI326" s="196" t="e">
        <f t="shared" si="194"/>
        <v>#REF!</v>
      </c>
      <c r="BJ326" s="196" t="e">
        <f t="shared" si="194"/>
        <v>#REF!</v>
      </c>
      <c r="BK326" s="196" t="e">
        <f t="shared" si="194"/>
        <v>#REF!</v>
      </c>
      <c r="BL326" s="196" t="e">
        <f t="shared" si="194"/>
        <v>#REF!</v>
      </c>
      <c r="BM326" s="196" t="e">
        <f t="shared" si="194"/>
        <v>#REF!</v>
      </c>
      <c r="BN326" s="76"/>
      <c r="BO326" s="76"/>
      <c r="BP326" s="76"/>
      <c r="BQ326" s="76"/>
      <c r="BR326" s="76"/>
      <c r="BS326" s="76"/>
      <c r="BT326" s="76"/>
      <c r="BU326" s="76"/>
      <c r="BV326" s="76"/>
      <c r="BW326" s="76"/>
      <c r="BX326" s="76"/>
      <c r="BY326" s="76"/>
      <c r="BZ326" s="76"/>
      <c r="CA326" s="76"/>
      <c r="CB326" s="76"/>
      <c r="CC326" s="76"/>
      <c r="CD326" s="76"/>
      <c r="CE326" s="76"/>
      <c r="CF326" s="76"/>
      <c r="CG326" s="76"/>
    </row>
    <row r="327" spans="1:85" ht="15.75" customHeight="1" x14ac:dyDescent="0.3">
      <c r="A327" s="76"/>
      <c r="B327" s="76"/>
      <c r="C327" s="76"/>
      <c r="D327" s="76"/>
      <c r="E327" s="239">
        <f t="shared" si="193"/>
        <v>45088</v>
      </c>
      <c r="F327" s="196">
        <f t="shared" si="139"/>
        <v>0</v>
      </c>
      <c r="G327" s="196">
        <f t="shared" ref="G327:BM327" si="195">+IF(SUM($F393:F393)&gt;=G458*$F$9,0,G393)</f>
        <v>0</v>
      </c>
      <c r="H327" s="196">
        <f t="shared" si="195"/>
        <v>0</v>
      </c>
      <c r="I327" s="196">
        <f t="shared" si="195"/>
        <v>0</v>
      </c>
      <c r="J327" s="196">
        <f t="shared" si="195"/>
        <v>0</v>
      </c>
      <c r="K327" s="196">
        <f t="shared" si="195"/>
        <v>0</v>
      </c>
      <c r="L327" s="196">
        <f t="shared" si="195"/>
        <v>0</v>
      </c>
      <c r="M327" s="196">
        <f t="shared" si="195"/>
        <v>0</v>
      </c>
      <c r="N327" s="196">
        <f t="shared" si="195"/>
        <v>0</v>
      </c>
      <c r="O327" s="196">
        <f t="shared" si="195"/>
        <v>0</v>
      </c>
      <c r="P327" s="196">
        <f t="shared" si="195"/>
        <v>0</v>
      </c>
      <c r="Q327" s="196">
        <f t="shared" si="195"/>
        <v>0</v>
      </c>
      <c r="R327" s="196">
        <f t="shared" si="195"/>
        <v>0</v>
      </c>
      <c r="S327" s="196">
        <f t="shared" si="195"/>
        <v>0</v>
      </c>
      <c r="T327" s="196">
        <f t="shared" si="195"/>
        <v>0</v>
      </c>
      <c r="U327" s="196">
        <f t="shared" si="195"/>
        <v>0</v>
      </c>
      <c r="V327" s="196">
        <f t="shared" si="195"/>
        <v>0</v>
      </c>
      <c r="W327" s="196">
        <f t="shared" si="195"/>
        <v>0</v>
      </c>
      <c r="X327" s="196">
        <f t="shared" si="195"/>
        <v>0</v>
      </c>
      <c r="Y327" s="196">
        <f t="shared" si="195"/>
        <v>0</v>
      </c>
      <c r="Z327" s="196">
        <f t="shared" si="195"/>
        <v>0</v>
      </c>
      <c r="AA327" s="196">
        <f t="shared" si="195"/>
        <v>0</v>
      </c>
      <c r="AB327" s="196">
        <f t="shared" si="195"/>
        <v>0</v>
      </c>
      <c r="AC327" s="196">
        <f t="shared" si="195"/>
        <v>0</v>
      </c>
      <c r="AD327" s="196">
        <f t="shared" si="195"/>
        <v>0</v>
      </c>
      <c r="AE327" s="196">
        <f t="shared" si="195"/>
        <v>0</v>
      </c>
      <c r="AF327" s="196">
        <f t="shared" si="195"/>
        <v>0</v>
      </c>
      <c r="AG327" s="196">
        <f t="shared" si="195"/>
        <v>0</v>
      </c>
      <c r="AH327" s="196">
        <f t="shared" si="195"/>
        <v>0</v>
      </c>
      <c r="AI327" s="196">
        <f t="shared" si="195"/>
        <v>0</v>
      </c>
      <c r="AJ327" s="196">
        <f t="shared" si="195"/>
        <v>0</v>
      </c>
      <c r="AK327" s="196">
        <f t="shared" si="195"/>
        <v>0</v>
      </c>
      <c r="AL327" s="196">
        <f t="shared" si="195"/>
        <v>0</v>
      </c>
      <c r="AM327" s="196">
        <f t="shared" si="195"/>
        <v>0</v>
      </c>
      <c r="AN327" s="196">
        <f t="shared" si="195"/>
        <v>0</v>
      </c>
      <c r="AO327" s="196">
        <f t="shared" si="195"/>
        <v>0</v>
      </c>
      <c r="AP327" s="196">
        <f t="shared" si="195"/>
        <v>0</v>
      </c>
      <c r="AQ327" s="196">
        <f t="shared" si="195"/>
        <v>0</v>
      </c>
      <c r="AR327" s="196">
        <f t="shared" si="195"/>
        <v>0</v>
      </c>
      <c r="AS327" s="196">
        <f t="shared" si="195"/>
        <v>0</v>
      </c>
      <c r="AT327" s="196">
        <f t="shared" si="195"/>
        <v>0</v>
      </c>
      <c r="AU327" s="196">
        <f t="shared" si="195"/>
        <v>0</v>
      </c>
      <c r="AV327" s="196">
        <f t="shared" si="195"/>
        <v>0</v>
      </c>
      <c r="AW327" s="196">
        <f t="shared" si="195"/>
        <v>0</v>
      </c>
      <c r="AX327" s="196">
        <f t="shared" si="195"/>
        <v>0</v>
      </c>
      <c r="AY327" s="196">
        <f t="shared" si="195"/>
        <v>0</v>
      </c>
      <c r="AZ327" s="196">
        <f t="shared" si="195"/>
        <v>0</v>
      </c>
      <c r="BA327" s="196">
        <f t="shared" si="195"/>
        <v>0</v>
      </c>
      <c r="BB327" s="196">
        <f t="shared" si="195"/>
        <v>0</v>
      </c>
      <c r="BC327" s="196">
        <f t="shared" si="195"/>
        <v>0</v>
      </c>
      <c r="BD327" s="196">
        <f t="shared" si="195"/>
        <v>0</v>
      </c>
      <c r="BE327" s="196">
        <f t="shared" si="195"/>
        <v>0</v>
      </c>
      <c r="BF327" s="196">
        <f t="shared" si="195"/>
        <v>0</v>
      </c>
      <c r="BG327" s="196" t="e">
        <f t="shared" si="195"/>
        <v>#REF!</v>
      </c>
      <c r="BH327" s="196" t="e">
        <f t="shared" si="195"/>
        <v>#REF!</v>
      </c>
      <c r="BI327" s="196" t="e">
        <f t="shared" si="195"/>
        <v>#REF!</v>
      </c>
      <c r="BJ327" s="196" t="e">
        <f t="shared" si="195"/>
        <v>#REF!</v>
      </c>
      <c r="BK327" s="196" t="e">
        <f t="shared" si="195"/>
        <v>#REF!</v>
      </c>
      <c r="BL327" s="196" t="e">
        <f t="shared" si="195"/>
        <v>#REF!</v>
      </c>
      <c r="BM327" s="196" t="e">
        <f t="shared" si="195"/>
        <v>#REF!</v>
      </c>
      <c r="BN327" s="76"/>
      <c r="BO327" s="76"/>
      <c r="BP327" s="76"/>
      <c r="BQ327" s="76"/>
      <c r="BR327" s="76"/>
      <c r="BS327" s="76"/>
      <c r="BT327" s="76"/>
      <c r="BU327" s="76"/>
      <c r="BV327" s="76"/>
      <c r="BW327" s="76"/>
      <c r="BX327" s="76"/>
      <c r="BY327" s="76"/>
      <c r="BZ327" s="76"/>
      <c r="CA327" s="76"/>
      <c r="CB327" s="76"/>
      <c r="CC327" s="76"/>
      <c r="CD327" s="76"/>
      <c r="CE327" s="76"/>
      <c r="CF327" s="76"/>
      <c r="CG327" s="76"/>
    </row>
    <row r="328" spans="1:85" ht="15.75" customHeight="1" x14ac:dyDescent="0.3">
      <c r="A328" s="76"/>
      <c r="B328" s="76"/>
      <c r="C328" s="76"/>
      <c r="D328" s="76"/>
      <c r="E328" s="239">
        <f t="shared" si="193"/>
        <v>45119</v>
      </c>
      <c r="F328" s="196">
        <f t="shared" si="139"/>
        <v>0</v>
      </c>
      <c r="G328" s="196">
        <f t="shared" ref="G328:BM328" si="196">+IF(SUM($F394:F394)&gt;=G459*$F$9,0,G394)</f>
        <v>0</v>
      </c>
      <c r="H328" s="196">
        <f t="shared" si="196"/>
        <v>0</v>
      </c>
      <c r="I328" s="196">
        <f t="shared" si="196"/>
        <v>0</v>
      </c>
      <c r="J328" s="196">
        <f t="shared" si="196"/>
        <v>0</v>
      </c>
      <c r="K328" s="196">
        <f t="shared" si="196"/>
        <v>0</v>
      </c>
      <c r="L328" s="196">
        <f t="shared" si="196"/>
        <v>0</v>
      </c>
      <c r="M328" s="196">
        <f t="shared" si="196"/>
        <v>0</v>
      </c>
      <c r="N328" s="196">
        <f t="shared" si="196"/>
        <v>0</v>
      </c>
      <c r="O328" s="196">
        <f t="shared" si="196"/>
        <v>0</v>
      </c>
      <c r="P328" s="196">
        <f t="shared" si="196"/>
        <v>0</v>
      </c>
      <c r="Q328" s="196">
        <f t="shared" si="196"/>
        <v>0</v>
      </c>
      <c r="R328" s="196">
        <f t="shared" si="196"/>
        <v>0</v>
      </c>
      <c r="S328" s="196">
        <f t="shared" si="196"/>
        <v>0</v>
      </c>
      <c r="T328" s="196">
        <f t="shared" si="196"/>
        <v>0</v>
      </c>
      <c r="U328" s="196">
        <f t="shared" si="196"/>
        <v>0</v>
      </c>
      <c r="V328" s="196">
        <f t="shared" si="196"/>
        <v>0</v>
      </c>
      <c r="W328" s="196">
        <f t="shared" si="196"/>
        <v>0</v>
      </c>
      <c r="X328" s="196">
        <f t="shared" si="196"/>
        <v>0</v>
      </c>
      <c r="Y328" s="196">
        <f t="shared" si="196"/>
        <v>0</v>
      </c>
      <c r="Z328" s="196">
        <f t="shared" si="196"/>
        <v>0</v>
      </c>
      <c r="AA328" s="196">
        <f t="shared" si="196"/>
        <v>0</v>
      </c>
      <c r="AB328" s="196">
        <f t="shared" si="196"/>
        <v>0</v>
      </c>
      <c r="AC328" s="196">
        <f t="shared" si="196"/>
        <v>0</v>
      </c>
      <c r="AD328" s="196">
        <f t="shared" si="196"/>
        <v>0</v>
      </c>
      <c r="AE328" s="196">
        <f t="shared" si="196"/>
        <v>0</v>
      </c>
      <c r="AF328" s="196">
        <f t="shared" si="196"/>
        <v>0</v>
      </c>
      <c r="AG328" s="196">
        <f t="shared" si="196"/>
        <v>0</v>
      </c>
      <c r="AH328" s="196">
        <f t="shared" si="196"/>
        <v>0</v>
      </c>
      <c r="AI328" s="196">
        <f t="shared" si="196"/>
        <v>0</v>
      </c>
      <c r="AJ328" s="196">
        <f t="shared" si="196"/>
        <v>0</v>
      </c>
      <c r="AK328" s="196">
        <f t="shared" si="196"/>
        <v>0</v>
      </c>
      <c r="AL328" s="196">
        <f t="shared" si="196"/>
        <v>0</v>
      </c>
      <c r="AM328" s="196">
        <f t="shared" si="196"/>
        <v>0</v>
      </c>
      <c r="AN328" s="196">
        <f t="shared" si="196"/>
        <v>0</v>
      </c>
      <c r="AO328" s="196">
        <f t="shared" si="196"/>
        <v>0</v>
      </c>
      <c r="AP328" s="196">
        <f t="shared" si="196"/>
        <v>0</v>
      </c>
      <c r="AQ328" s="196">
        <f t="shared" si="196"/>
        <v>0</v>
      </c>
      <c r="AR328" s="196">
        <f t="shared" si="196"/>
        <v>0</v>
      </c>
      <c r="AS328" s="196">
        <f t="shared" si="196"/>
        <v>0</v>
      </c>
      <c r="AT328" s="196">
        <f t="shared" si="196"/>
        <v>0</v>
      </c>
      <c r="AU328" s="196">
        <f t="shared" si="196"/>
        <v>0</v>
      </c>
      <c r="AV328" s="196">
        <f t="shared" si="196"/>
        <v>0</v>
      </c>
      <c r="AW328" s="196">
        <f t="shared" si="196"/>
        <v>0</v>
      </c>
      <c r="AX328" s="196">
        <f t="shared" si="196"/>
        <v>0</v>
      </c>
      <c r="AY328" s="196">
        <f t="shared" si="196"/>
        <v>0</v>
      </c>
      <c r="AZ328" s="196">
        <f t="shared" si="196"/>
        <v>0</v>
      </c>
      <c r="BA328" s="196">
        <f t="shared" si="196"/>
        <v>0</v>
      </c>
      <c r="BB328" s="196">
        <f t="shared" si="196"/>
        <v>0</v>
      </c>
      <c r="BC328" s="196">
        <f t="shared" si="196"/>
        <v>0</v>
      </c>
      <c r="BD328" s="196">
        <f t="shared" si="196"/>
        <v>0</v>
      </c>
      <c r="BE328" s="196">
        <f t="shared" si="196"/>
        <v>0</v>
      </c>
      <c r="BF328" s="196">
        <f t="shared" si="196"/>
        <v>0</v>
      </c>
      <c r="BG328" s="196">
        <f t="shared" si="196"/>
        <v>0</v>
      </c>
      <c r="BH328" s="196" t="e">
        <f t="shared" si="196"/>
        <v>#REF!</v>
      </c>
      <c r="BI328" s="196" t="e">
        <f t="shared" si="196"/>
        <v>#REF!</v>
      </c>
      <c r="BJ328" s="196" t="e">
        <f t="shared" si="196"/>
        <v>#REF!</v>
      </c>
      <c r="BK328" s="196" t="e">
        <f t="shared" si="196"/>
        <v>#REF!</v>
      </c>
      <c r="BL328" s="196" t="e">
        <f t="shared" si="196"/>
        <v>#REF!</v>
      </c>
      <c r="BM328" s="196" t="e">
        <f t="shared" si="196"/>
        <v>#REF!</v>
      </c>
      <c r="BN328" s="76"/>
      <c r="BO328" s="76"/>
      <c r="BP328" s="76"/>
      <c r="BQ328" s="76"/>
      <c r="BR328" s="76"/>
      <c r="BS328" s="76"/>
      <c r="BT328" s="76"/>
      <c r="BU328" s="76"/>
      <c r="BV328" s="76"/>
      <c r="BW328" s="76"/>
      <c r="BX328" s="76"/>
      <c r="BY328" s="76"/>
      <c r="BZ328" s="76"/>
      <c r="CA328" s="76"/>
      <c r="CB328" s="76"/>
      <c r="CC328" s="76"/>
      <c r="CD328" s="76"/>
      <c r="CE328" s="76"/>
      <c r="CF328" s="76"/>
      <c r="CG328" s="76"/>
    </row>
    <row r="329" spans="1:85" ht="15.75" customHeight="1" x14ac:dyDescent="0.3">
      <c r="A329" s="76"/>
      <c r="B329" s="76"/>
      <c r="C329" s="76"/>
      <c r="D329" s="76"/>
      <c r="E329" s="239">
        <f t="shared" si="193"/>
        <v>45150</v>
      </c>
      <c r="F329" s="196">
        <f t="shared" si="139"/>
        <v>0</v>
      </c>
      <c r="G329" s="196">
        <f t="shared" ref="G329:BM329" si="197">+IF(SUM($F395:F395)&gt;=G460*$F$9,0,G395)</f>
        <v>0</v>
      </c>
      <c r="H329" s="196">
        <f t="shared" si="197"/>
        <v>0</v>
      </c>
      <c r="I329" s="196">
        <f t="shared" si="197"/>
        <v>0</v>
      </c>
      <c r="J329" s="196">
        <f t="shared" si="197"/>
        <v>0</v>
      </c>
      <c r="K329" s="196">
        <f t="shared" si="197"/>
        <v>0</v>
      </c>
      <c r="L329" s="196">
        <f t="shared" si="197"/>
        <v>0</v>
      </c>
      <c r="M329" s="196">
        <f t="shared" si="197"/>
        <v>0</v>
      </c>
      <c r="N329" s="196">
        <f t="shared" si="197"/>
        <v>0</v>
      </c>
      <c r="O329" s="196">
        <f t="shared" si="197"/>
        <v>0</v>
      </c>
      <c r="P329" s="196">
        <f t="shared" si="197"/>
        <v>0</v>
      </c>
      <c r="Q329" s="196">
        <f t="shared" si="197"/>
        <v>0</v>
      </c>
      <c r="R329" s="196">
        <f t="shared" si="197"/>
        <v>0</v>
      </c>
      <c r="S329" s="196">
        <f t="shared" si="197"/>
        <v>0</v>
      </c>
      <c r="T329" s="196">
        <f t="shared" si="197"/>
        <v>0</v>
      </c>
      <c r="U329" s="196">
        <f t="shared" si="197"/>
        <v>0</v>
      </c>
      <c r="V329" s="196">
        <f t="shared" si="197"/>
        <v>0</v>
      </c>
      <c r="W329" s="196">
        <f t="shared" si="197"/>
        <v>0</v>
      </c>
      <c r="X329" s="196">
        <f t="shared" si="197"/>
        <v>0</v>
      </c>
      <c r="Y329" s="196">
        <f t="shared" si="197"/>
        <v>0</v>
      </c>
      <c r="Z329" s="196">
        <f t="shared" si="197"/>
        <v>0</v>
      </c>
      <c r="AA329" s="196">
        <f t="shared" si="197"/>
        <v>0</v>
      </c>
      <c r="AB329" s="196">
        <f t="shared" si="197"/>
        <v>0</v>
      </c>
      <c r="AC329" s="196">
        <f t="shared" si="197"/>
        <v>0</v>
      </c>
      <c r="AD329" s="196">
        <f t="shared" si="197"/>
        <v>0</v>
      </c>
      <c r="AE329" s="196">
        <f t="shared" si="197"/>
        <v>0</v>
      </c>
      <c r="AF329" s="196">
        <f t="shared" si="197"/>
        <v>0</v>
      </c>
      <c r="AG329" s="196">
        <f t="shared" si="197"/>
        <v>0</v>
      </c>
      <c r="AH329" s="196">
        <f t="shared" si="197"/>
        <v>0</v>
      </c>
      <c r="AI329" s="196">
        <f t="shared" si="197"/>
        <v>0</v>
      </c>
      <c r="AJ329" s="196">
        <f t="shared" si="197"/>
        <v>0</v>
      </c>
      <c r="AK329" s="196">
        <f t="shared" si="197"/>
        <v>0</v>
      </c>
      <c r="AL329" s="196">
        <f t="shared" si="197"/>
        <v>0</v>
      </c>
      <c r="AM329" s="196">
        <f t="shared" si="197"/>
        <v>0</v>
      </c>
      <c r="AN329" s="196">
        <f t="shared" si="197"/>
        <v>0</v>
      </c>
      <c r="AO329" s="196">
        <f t="shared" si="197"/>
        <v>0</v>
      </c>
      <c r="AP329" s="196">
        <f t="shared" si="197"/>
        <v>0</v>
      </c>
      <c r="AQ329" s="196">
        <f t="shared" si="197"/>
        <v>0</v>
      </c>
      <c r="AR329" s="196">
        <f t="shared" si="197"/>
        <v>0</v>
      </c>
      <c r="AS329" s="196">
        <f t="shared" si="197"/>
        <v>0</v>
      </c>
      <c r="AT329" s="196">
        <f t="shared" si="197"/>
        <v>0</v>
      </c>
      <c r="AU329" s="196">
        <f t="shared" si="197"/>
        <v>0</v>
      </c>
      <c r="AV329" s="196">
        <f t="shared" si="197"/>
        <v>0</v>
      </c>
      <c r="AW329" s="196">
        <f t="shared" si="197"/>
        <v>0</v>
      </c>
      <c r="AX329" s="196">
        <f t="shared" si="197"/>
        <v>0</v>
      </c>
      <c r="AY329" s="196">
        <f t="shared" si="197"/>
        <v>0</v>
      </c>
      <c r="AZ329" s="196">
        <f t="shared" si="197"/>
        <v>0</v>
      </c>
      <c r="BA329" s="196">
        <f t="shared" si="197"/>
        <v>0</v>
      </c>
      <c r="BB329" s="196">
        <f t="shared" si="197"/>
        <v>0</v>
      </c>
      <c r="BC329" s="196">
        <f t="shared" si="197"/>
        <v>0</v>
      </c>
      <c r="BD329" s="196">
        <f t="shared" si="197"/>
        <v>0</v>
      </c>
      <c r="BE329" s="196">
        <f t="shared" si="197"/>
        <v>0</v>
      </c>
      <c r="BF329" s="196">
        <f t="shared" si="197"/>
        <v>0</v>
      </c>
      <c r="BG329" s="196">
        <f t="shared" si="197"/>
        <v>0</v>
      </c>
      <c r="BH329" s="196">
        <f t="shared" si="197"/>
        <v>0</v>
      </c>
      <c r="BI329" s="196" t="e">
        <f t="shared" si="197"/>
        <v>#REF!</v>
      </c>
      <c r="BJ329" s="196" t="e">
        <f t="shared" si="197"/>
        <v>#REF!</v>
      </c>
      <c r="BK329" s="196" t="e">
        <f t="shared" si="197"/>
        <v>#REF!</v>
      </c>
      <c r="BL329" s="196" t="e">
        <f t="shared" si="197"/>
        <v>#REF!</v>
      </c>
      <c r="BM329" s="196" t="e">
        <f t="shared" si="197"/>
        <v>#REF!</v>
      </c>
      <c r="BN329" s="76"/>
      <c r="BO329" s="76"/>
      <c r="BP329" s="76"/>
      <c r="BQ329" s="76"/>
      <c r="BR329" s="76"/>
      <c r="BS329" s="76"/>
      <c r="BT329" s="76"/>
      <c r="BU329" s="76"/>
      <c r="BV329" s="76"/>
      <c r="BW329" s="76"/>
      <c r="BX329" s="76"/>
      <c r="BY329" s="76"/>
      <c r="BZ329" s="76"/>
      <c r="CA329" s="76"/>
      <c r="CB329" s="76"/>
      <c r="CC329" s="76"/>
      <c r="CD329" s="76"/>
      <c r="CE329" s="76"/>
      <c r="CF329" s="76"/>
      <c r="CG329" s="76"/>
    </row>
    <row r="330" spans="1:85" ht="15.75" customHeight="1" x14ac:dyDescent="0.3">
      <c r="A330" s="76"/>
      <c r="B330" s="76"/>
      <c r="C330" s="76"/>
      <c r="D330" s="76"/>
      <c r="E330" s="239">
        <f t="shared" si="193"/>
        <v>45181</v>
      </c>
      <c r="F330" s="196">
        <f t="shared" si="139"/>
        <v>0</v>
      </c>
      <c r="G330" s="196">
        <f t="shared" ref="G330:BM330" si="198">+IF(SUM($F396:F396)&gt;=G461*$F$9,0,G396)</f>
        <v>0</v>
      </c>
      <c r="H330" s="196">
        <f t="shared" si="198"/>
        <v>0</v>
      </c>
      <c r="I330" s="196">
        <f t="shared" si="198"/>
        <v>0</v>
      </c>
      <c r="J330" s="196">
        <f t="shared" si="198"/>
        <v>0</v>
      </c>
      <c r="K330" s="196">
        <f t="shared" si="198"/>
        <v>0</v>
      </c>
      <c r="L330" s="196">
        <f t="shared" si="198"/>
        <v>0</v>
      </c>
      <c r="M330" s="196">
        <f t="shared" si="198"/>
        <v>0</v>
      </c>
      <c r="N330" s="196">
        <f t="shared" si="198"/>
        <v>0</v>
      </c>
      <c r="O330" s="196">
        <f t="shared" si="198"/>
        <v>0</v>
      </c>
      <c r="P330" s="196">
        <f t="shared" si="198"/>
        <v>0</v>
      </c>
      <c r="Q330" s="196">
        <f t="shared" si="198"/>
        <v>0</v>
      </c>
      <c r="R330" s="196">
        <f t="shared" si="198"/>
        <v>0</v>
      </c>
      <c r="S330" s="196">
        <f t="shared" si="198"/>
        <v>0</v>
      </c>
      <c r="T330" s="196">
        <f t="shared" si="198"/>
        <v>0</v>
      </c>
      <c r="U330" s="196">
        <f t="shared" si="198"/>
        <v>0</v>
      </c>
      <c r="V330" s="196">
        <f t="shared" si="198"/>
        <v>0</v>
      </c>
      <c r="W330" s="196">
        <f t="shared" si="198"/>
        <v>0</v>
      </c>
      <c r="X330" s="196">
        <f t="shared" si="198"/>
        <v>0</v>
      </c>
      <c r="Y330" s="196">
        <f t="shared" si="198"/>
        <v>0</v>
      </c>
      <c r="Z330" s="196">
        <f t="shared" si="198"/>
        <v>0</v>
      </c>
      <c r="AA330" s="196">
        <f t="shared" si="198"/>
        <v>0</v>
      </c>
      <c r="AB330" s="196">
        <f t="shared" si="198"/>
        <v>0</v>
      </c>
      <c r="AC330" s="196">
        <f t="shared" si="198"/>
        <v>0</v>
      </c>
      <c r="AD330" s="196">
        <f t="shared" si="198"/>
        <v>0</v>
      </c>
      <c r="AE330" s="196">
        <f t="shared" si="198"/>
        <v>0</v>
      </c>
      <c r="AF330" s="196">
        <f t="shared" si="198"/>
        <v>0</v>
      </c>
      <c r="AG330" s="196">
        <f t="shared" si="198"/>
        <v>0</v>
      </c>
      <c r="AH330" s="196">
        <f t="shared" si="198"/>
        <v>0</v>
      </c>
      <c r="AI330" s="196">
        <f t="shared" si="198"/>
        <v>0</v>
      </c>
      <c r="AJ330" s="196">
        <f t="shared" si="198"/>
        <v>0</v>
      </c>
      <c r="AK330" s="196">
        <f t="shared" si="198"/>
        <v>0</v>
      </c>
      <c r="AL330" s="196">
        <f t="shared" si="198"/>
        <v>0</v>
      </c>
      <c r="AM330" s="196">
        <f t="shared" si="198"/>
        <v>0</v>
      </c>
      <c r="AN330" s="196">
        <f t="shared" si="198"/>
        <v>0</v>
      </c>
      <c r="AO330" s="196">
        <f t="shared" si="198"/>
        <v>0</v>
      </c>
      <c r="AP330" s="196">
        <f t="shared" si="198"/>
        <v>0</v>
      </c>
      <c r="AQ330" s="196">
        <f t="shared" si="198"/>
        <v>0</v>
      </c>
      <c r="AR330" s="196">
        <f t="shared" si="198"/>
        <v>0</v>
      </c>
      <c r="AS330" s="196">
        <f t="shared" si="198"/>
        <v>0</v>
      </c>
      <c r="AT330" s="196">
        <f t="shared" si="198"/>
        <v>0</v>
      </c>
      <c r="AU330" s="196">
        <f t="shared" si="198"/>
        <v>0</v>
      </c>
      <c r="AV330" s="196">
        <f t="shared" si="198"/>
        <v>0</v>
      </c>
      <c r="AW330" s="196">
        <f t="shared" si="198"/>
        <v>0</v>
      </c>
      <c r="AX330" s="196">
        <f t="shared" si="198"/>
        <v>0</v>
      </c>
      <c r="AY330" s="196">
        <f t="shared" si="198"/>
        <v>0</v>
      </c>
      <c r="AZ330" s="196">
        <f t="shared" si="198"/>
        <v>0</v>
      </c>
      <c r="BA330" s="196">
        <f t="shared" si="198"/>
        <v>0</v>
      </c>
      <c r="BB330" s="196">
        <f t="shared" si="198"/>
        <v>0</v>
      </c>
      <c r="BC330" s="196">
        <f t="shared" si="198"/>
        <v>0</v>
      </c>
      <c r="BD330" s="196">
        <f t="shared" si="198"/>
        <v>0</v>
      </c>
      <c r="BE330" s="196">
        <f t="shared" si="198"/>
        <v>0</v>
      </c>
      <c r="BF330" s="196">
        <f t="shared" si="198"/>
        <v>0</v>
      </c>
      <c r="BG330" s="196">
        <f t="shared" si="198"/>
        <v>0</v>
      </c>
      <c r="BH330" s="196">
        <f t="shared" si="198"/>
        <v>0</v>
      </c>
      <c r="BI330" s="196">
        <f t="shared" si="198"/>
        <v>0</v>
      </c>
      <c r="BJ330" s="196" t="e">
        <f t="shared" si="198"/>
        <v>#REF!</v>
      </c>
      <c r="BK330" s="196" t="e">
        <f t="shared" si="198"/>
        <v>#REF!</v>
      </c>
      <c r="BL330" s="196" t="e">
        <f t="shared" si="198"/>
        <v>#REF!</v>
      </c>
      <c r="BM330" s="196" t="e">
        <f t="shared" si="198"/>
        <v>#REF!</v>
      </c>
      <c r="BN330" s="76"/>
      <c r="BO330" s="76"/>
      <c r="BP330" s="76"/>
      <c r="BQ330" s="76"/>
      <c r="BR330" s="76"/>
      <c r="BS330" s="76"/>
      <c r="BT330" s="76"/>
      <c r="BU330" s="76"/>
      <c r="BV330" s="76"/>
      <c r="BW330" s="76"/>
      <c r="BX330" s="76"/>
      <c r="BY330" s="76"/>
      <c r="BZ330" s="76"/>
      <c r="CA330" s="76"/>
      <c r="CB330" s="76"/>
      <c r="CC330" s="76"/>
      <c r="CD330" s="76"/>
      <c r="CE330" s="76"/>
      <c r="CF330" s="76"/>
      <c r="CG330" s="76"/>
    </row>
    <row r="331" spans="1:85" ht="15.75" customHeight="1" x14ac:dyDescent="0.3">
      <c r="A331" s="76"/>
      <c r="B331" s="76"/>
      <c r="C331" s="76"/>
      <c r="D331" s="76"/>
      <c r="E331" s="239">
        <f t="shared" si="193"/>
        <v>45212</v>
      </c>
      <c r="F331" s="196">
        <f t="shared" si="139"/>
        <v>0</v>
      </c>
      <c r="G331" s="196">
        <f t="shared" ref="G331:BM331" si="199">+IF(SUM($F397:F397)&gt;=G462*$F$9,0,G397)</f>
        <v>0</v>
      </c>
      <c r="H331" s="196">
        <f t="shared" si="199"/>
        <v>0</v>
      </c>
      <c r="I331" s="196">
        <f t="shared" si="199"/>
        <v>0</v>
      </c>
      <c r="J331" s="196">
        <f t="shared" si="199"/>
        <v>0</v>
      </c>
      <c r="K331" s="196">
        <f t="shared" si="199"/>
        <v>0</v>
      </c>
      <c r="L331" s="196">
        <f t="shared" si="199"/>
        <v>0</v>
      </c>
      <c r="M331" s="196">
        <f t="shared" si="199"/>
        <v>0</v>
      </c>
      <c r="N331" s="196">
        <f t="shared" si="199"/>
        <v>0</v>
      </c>
      <c r="O331" s="196">
        <f t="shared" si="199"/>
        <v>0</v>
      </c>
      <c r="P331" s="196">
        <f t="shared" si="199"/>
        <v>0</v>
      </c>
      <c r="Q331" s="196">
        <f t="shared" si="199"/>
        <v>0</v>
      </c>
      <c r="R331" s="196">
        <f t="shared" si="199"/>
        <v>0</v>
      </c>
      <c r="S331" s="196">
        <f t="shared" si="199"/>
        <v>0</v>
      </c>
      <c r="T331" s="196">
        <f t="shared" si="199"/>
        <v>0</v>
      </c>
      <c r="U331" s="196">
        <f t="shared" si="199"/>
        <v>0</v>
      </c>
      <c r="V331" s="196">
        <f t="shared" si="199"/>
        <v>0</v>
      </c>
      <c r="W331" s="196">
        <f t="shared" si="199"/>
        <v>0</v>
      </c>
      <c r="X331" s="196">
        <f t="shared" si="199"/>
        <v>0</v>
      </c>
      <c r="Y331" s="196">
        <f t="shared" si="199"/>
        <v>0</v>
      </c>
      <c r="Z331" s="196">
        <f t="shared" si="199"/>
        <v>0</v>
      </c>
      <c r="AA331" s="196">
        <f t="shared" si="199"/>
        <v>0</v>
      </c>
      <c r="AB331" s="196">
        <f t="shared" si="199"/>
        <v>0</v>
      </c>
      <c r="AC331" s="196">
        <f t="shared" si="199"/>
        <v>0</v>
      </c>
      <c r="AD331" s="196">
        <f t="shared" si="199"/>
        <v>0</v>
      </c>
      <c r="AE331" s="196">
        <f t="shared" si="199"/>
        <v>0</v>
      </c>
      <c r="AF331" s="196">
        <f t="shared" si="199"/>
        <v>0</v>
      </c>
      <c r="AG331" s="196">
        <f t="shared" si="199"/>
        <v>0</v>
      </c>
      <c r="AH331" s="196">
        <f t="shared" si="199"/>
        <v>0</v>
      </c>
      <c r="AI331" s="196">
        <f t="shared" si="199"/>
        <v>0</v>
      </c>
      <c r="AJ331" s="196">
        <f t="shared" si="199"/>
        <v>0</v>
      </c>
      <c r="AK331" s="196">
        <f t="shared" si="199"/>
        <v>0</v>
      </c>
      <c r="AL331" s="196">
        <f t="shared" si="199"/>
        <v>0</v>
      </c>
      <c r="AM331" s="196">
        <f t="shared" si="199"/>
        <v>0</v>
      </c>
      <c r="AN331" s="196">
        <f t="shared" si="199"/>
        <v>0</v>
      </c>
      <c r="AO331" s="196">
        <f t="shared" si="199"/>
        <v>0</v>
      </c>
      <c r="AP331" s="196">
        <f t="shared" si="199"/>
        <v>0</v>
      </c>
      <c r="AQ331" s="196">
        <f t="shared" si="199"/>
        <v>0</v>
      </c>
      <c r="AR331" s="196">
        <f t="shared" si="199"/>
        <v>0</v>
      </c>
      <c r="AS331" s="196">
        <f t="shared" si="199"/>
        <v>0</v>
      </c>
      <c r="AT331" s="196">
        <f t="shared" si="199"/>
        <v>0</v>
      </c>
      <c r="AU331" s="196">
        <f t="shared" si="199"/>
        <v>0</v>
      </c>
      <c r="AV331" s="196">
        <f t="shared" si="199"/>
        <v>0</v>
      </c>
      <c r="AW331" s="196">
        <f t="shared" si="199"/>
        <v>0</v>
      </c>
      <c r="AX331" s="196">
        <f t="shared" si="199"/>
        <v>0</v>
      </c>
      <c r="AY331" s="196">
        <f t="shared" si="199"/>
        <v>0</v>
      </c>
      <c r="AZ331" s="196">
        <f t="shared" si="199"/>
        <v>0</v>
      </c>
      <c r="BA331" s="196">
        <f t="shared" si="199"/>
        <v>0</v>
      </c>
      <c r="BB331" s="196">
        <f t="shared" si="199"/>
        <v>0</v>
      </c>
      <c r="BC331" s="196">
        <f t="shared" si="199"/>
        <v>0</v>
      </c>
      <c r="BD331" s="196">
        <f t="shared" si="199"/>
        <v>0</v>
      </c>
      <c r="BE331" s="196">
        <f t="shared" si="199"/>
        <v>0</v>
      </c>
      <c r="BF331" s="196">
        <f t="shared" si="199"/>
        <v>0</v>
      </c>
      <c r="BG331" s="196">
        <f t="shared" si="199"/>
        <v>0</v>
      </c>
      <c r="BH331" s="196">
        <f t="shared" si="199"/>
        <v>0</v>
      </c>
      <c r="BI331" s="196">
        <f t="shared" si="199"/>
        <v>0</v>
      </c>
      <c r="BJ331" s="196">
        <f t="shared" si="199"/>
        <v>0</v>
      </c>
      <c r="BK331" s="196" t="e">
        <f t="shared" si="199"/>
        <v>#REF!</v>
      </c>
      <c r="BL331" s="196" t="e">
        <f t="shared" si="199"/>
        <v>#REF!</v>
      </c>
      <c r="BM331" s="196" t="e">
        <f t="shared" si="199"/>
        <v>#REF!</v>
      </c>
      <c r="BN331" s="76"/>
      <c r="BO331" s="76"/>
      <c r="BP331" s="76"/>
      <c r="BQ331" s="76"/>
      <c r="BR331" s="76"/>
      <c r="BS331" s="76"/>
      <c r="BT331" s="76"/>
      <c r="BU331" s="76"/>
      <c r="BV331" s="76"/>
      <c r="BW331" s="76"/>
      <c r="BX331" s="76"/>
      <c r="BY331" s="76"/>
      <c r="BZ331" s="76"/>
      <c r="CA331" s="76"/>
      <c r="CB331" s="76"/>
      <c r="CC331" s="76"/>
      <c r="CD331" s="76"/>
      <c r="CE331" s="76"/>
      <c r="CF331" s="76"/>
      <c r="CG331" s="76"/>
    </row>
    <row r="332" spans="1:85" ht="15.75" customHeight="1" x14ac:dyDescent="0.3">
      <c r="A332" s="76"/>
      <c r="B332" s="76"/>
      <c r="C332" s="76"/>
      <c r="D332" s="76"/>
      <c r="E332" s="239">
        <f t="shared" si="193"/>
        <v>45243</v>
      </c>
      <c r="F332" s="196">
        <f t="shared" si="139"/>
        <v>0</v>
      </c>
      <c r="G332" s="196">
        <f t="shared" ref="G332:BM332" si="200">+IF(SUM($F398:F398)&gt;=G463*$F$9,0,G398)</f>
        <v>0</v>
      </c>
      <c r="H332" s="196">
        <f t="shared" si="200"/>
        <v>0</v>
      </c>
      <c r="I332" s="196">
        <f t="shared" si="200"/>
        <v>0</v>
      </c>
      <c r="J332" s="196">
        <f t="shared" si="200"/>
        <v>0</v>
      </c>
      <c r="K332" s="196">
        <f t="shared" si="200"/>
        <v>0</v>
      </c>
      <c r="L332" s="196">
        <f t="shared" si="200"/>
        <v>0</v>
      </c>
      <c r="M332" s="196">
        <f t="shared" si="200"/>
        <v>0</v>
      </c>
      <c r="N332" s="196">
        <f t="shared" si="200"/>
        <v>0</v>
      </c>
      <c r="O332" s="196">
        <f t="shared" si="200"/>
        <v>0</v>
      </c>
      <c r="P332" s="196">
        <f t="shared" si="200"/>
        <v>0</v>
      </c>
      <c r="Q332" s="196">
        <f t="shared" si="200"/>
        <v>0</v>
      </c>
      <c r="R332" s="196">
        <f t="shared" si="200"/>
        <v>0</v>
      </c>
      <c r="S332" s="196">
        <f t="shared" si="200"/>
        <v>0</v>
      </c>
      <c r="T332" s="196">
        <f t="shared" si="200"/>
        <v>0</v>
      </c>
      <c r="U332" s="196">
        <f t="shared" si="200"/>
        <v>0</v>
      </c>
      <c r="V332" s="196">
        <f t="shared" si="200"/>
        <v>0</v>
      </c>
      <c r="W332" s="196">
        <f t="shared" si="200"/>
        <v>0</v>
      </c>
      <c r="X332" s="196">
        <f t="shared" si="200"/>
        <v>0</v>
      </c>
      <c r="Y332" s="196">
        <f t="shared" si="200"/>
        <v>0</v>
      </c>
      <c r="Z332" s="196">
        <f t="shared" si="200"/>
        <v>0</v>
      </c>
      <c r="AA332" s="196">
        <f t="shared" si="200"/>
        <v>0</v>
      </c>
      <c r="AB332" s="196">
        <f t="shared" si="200"/>
        <v>0</v>
      </c>
      <c r="AC332" s="196">
        <f t="shared" si="200"/>
        <v>0</v>
      </c>
      <c r="AD332" s="196">
        <f t="shared" si="200"/>
        <v>0</v>
      </c>
      <c r="AE332" s="196">
        <f t="shared" si="200"/>
        <v>0</v>
      </c>
      <c r="AF332" s="196">
        <f t="shared" si="200"/>
        <v>0</v>
      </c>
      <c r="AG332" s="196">
        <f t="shared" si="200"/>
        <v>0</v>
      </c>
      <c r="AH332" s="196">
        <f t="shared" si="200"/>
        <v>0</v>
      </c>
      <c r="AI332" s="196">
        <f t="shared" si="200"/>
        <v>0</v>
      </c>
      <c r="AJ332" s="196">
        <f t="shared" si="200"/>
        <v>0</v>
      </c>
      <c r="AK332" s="196">
        <f t="shared" si="200"/>
        <v>0</v>
      </c>
      <c r="AL332" s="196">
        <f t="shared" si="200"/>
        <v>0</v>
      </c>
      <c r="AM332" s="196">
        <f t="shared" si="200"/>
        <v>0</v>
      </c>
      <c r="AN332" s="196">
        <f t="shared" si="200"/>
        <v>0</v>
      </c>
      <c r="AO332" s="196">
        <f t="shared" si="200"/>
        <v>0</v>
      </c>
      <c r="AP332" s="196">
        <f t="shared" si="200"/>
        <v>0</v>
      </c>
      <c r="AQ332" s="196">
        <f t="shared" si="200"/>
        <v>0</v>
      </c>
      <c r="AR332" s="196">
        <f t="shared" si="200"/>
        <v>0</v>
      </c>
      <c r="AS332" s="196">
        <f t="shared" si="200"/>
        <v>0</v>
      </c>
      <c r="AT332" s="196">
        <f t="shared" si="200"/>
        <v>0</v>
      </c>
      <c r="AU332" s="196">
        <f t="shared" si="200"/>
        <v>0</v>
      </c>
      <c r="AV332" s="196">
        <f t="shared" si="200"/>
        <v>0</v>
      </c>
      <c r="AW332" s="196">
        <f t="shared" si="200"/>
        <v>0</v>
      </c>
      <c r="AX332" s="196">
        <f t="shared" si="200"/>
        <v>0</v>
      </c>
      <c r="AY332" s="196">
        <f t="shared" si="200"/>
        <v>0</v>
      </c>
      <c r="AZ332" s="196">
        <f t="shared" si="200"/>
        <v>0</v>
      </c>
      <c r="BA332" s="196">
        <f t="shared" si="200"/>
        <v>0</v>
      </c>
      <c r="BB332" s="196">
        <f t="shared" si="200"/>
        <v>0</v>
      </c>
      <c r="BC332" s="196">
        <f t="shared" si="200"/>
        <v>0</v>
      </c>
      <c r="BD332" s="196">
        <f t="shared" si="200"/>
        <v>0</v>
      </c>
      <c r="BE332" s="196">
        <f t="shared" si="200"/>
        <v>0</v>
      </c>
      <c r="BF332" s="196">
        <f t="shared" si="200"/>
        <v>0</v>
      </c>
      <c r="BG332" s="196">
        <f t="shared" si="200"/>
        <v>0</v>
      </c>
      <c r="BH332" s="196">
        <f t="shared" si="200"/>
        <v>0</v>
      </c>
      <c r="BI332" s="196">
        <f t="shared" si="200"/>
        <v>0</v>
      </c>
      <c r="BJ332" s="196">
        <f t="shared" si="200"/>
        <v>0</v>
      </c>
      <c r="BK332" s="196">
        <f t="shared" si="200"/>
        <v>0</v>
      </c>
      <c r="BL332" s="196" t="e">
        <f t="shared" si="200"/>
        <v>#REF!</v>
      </c>
      <c r="BM332" s="196" t="e">
        <f t="shared" si="200"/>
        <v>#REF!</v>
      </c>
      <c r="BN332" s="76"/>
      <c r="BO332" s="76"/>
      <c r="BP332" s="76"/>
      <c r="BQ332" s="76"/>
      <c r="BR332" s="76"/>
      <c r="BS332" s="76"/>
      <c r="BT332" s="76"/>
      <c r="BU332" s="76"/>
      <c r="BV332" s="76"/>
      <c r="BW332" s="76"/>
      <c r="BX332" s="76"/>
      <c r="BY332" s="76"/>
      <c r="BZ332" s="76"/>
      <c r="CA332" s="76"/>
      <c r="CB332" s="76"/>
      <c r="CC332" s="76"/>
      <c r="CD332" s="76"/>
      <c r="CE332" s="76"/>
      <c r="CF332" s="76"/>
      <c r="CG332" s="76"/>
    </row>
    <row r="333" spans="1:85" ht="15.75" customHeight="1" x14ac:dyDescent="0.3">
      <c r="A333" s="76"/>
      <c r="B333" s="76"/>
      <c r="C333" s="76"/>
      <c r="D333" s="76"/>
      <c r="E333" s="239">
        <f t="shared" si="193"/>
        <v>45274</v>
      </c>
      <c r="F333" s="196">
        <f t="shared" si="139"/>
        <v>0</v>
      </c>
      <c r="G333" s="196">
        <f t="shared" ref="G333:BM333" si="201">+IF(SUM($F399:F399)&gt;=G464*$F$9,0,G399)</f>
        <v>0</v>
      </c>
      <c r="H333" s="196">
        <f t="shared" si="201"/>
        <v>0</v>
      </c>
      <c r="I333" s="196">
        <f t="shared" si="201"/>
        <v>0</v>
      </c>
      <c r="J333" s="196">
        <f t="shared" si="201"/>
        <v>0</v>
      </c>
      <c r="K333" s="196">
        <f t="shared" si="201"/>
        <v>0</v>
      </c>
      <c r="L333" s="196">
        <f t="shared" si="201"/>
        <v>0</v>
      </c>
      <c r="M333" s="196">
        <f t="shared" si="201"/>
        <v>0</v>
      </c>
      <c r="N333" s="196">
        <f t="shared" si="201"/>
        <v>0</v>
      </c>
      <c r="O333" s="196">
        <f t="shared" si="201"/>
        <v>0</v>
      </c>
      <c r="P333" s="196">
        <f t="shared" si="201"/>
        <v>0</v>
      </c>
      <c r="Q333" s="196">
        <f t="shared" si="201"/>
        <v>0</v>
      </c>
      <c r="R333" s="196">
        <f t="shared" si="201"/>
        <v>0</v>
      </c>
      <c r="S333" s="196">
        <f t="shared" si="201"/>
        <v>0</v>
      </c>
      <c r="T333" s="196">
        <f t="shared" si="201"/>
        <v>0</v>
      </c>
      <c r="U333" s="196">
        <f t="shared" si="201"/>
        <v>0</v>
      </c>
      <c r="V333" s="196">
        <f t="shared" si="201"/>
        <v>0</v>
      </c>
      <c r="W333" s="196">
        <f t="shared" si="201"/>
        <v>0</v>
      </c>
      <c r="X333" s="196">
        <f t="shared" si="201"/>
        <v>0</v>
      </c>
      <c r="Y333" s="196">
        <f t="shared" si="201"/>
        <v>0</v>
      </c>
      <c r="Z333" s="196">
        <f t="shared" si="201"/>
        <v>0</v>
      </c>
      <c r="AA333" s="196">
        <f t="shared" si="201"/>
        <v>0</v>
      </c>
      <c r="AB333" s="196">
        <f t="shared" si="201"/>
        <v>0</v>
      </c>
      <c r="AC333" s="196">
        <f t="shared" si="201"/>
        <v>0</v>
      </c>
      <c r="AD333" s="196">
        <f t="shared" si="201"/>
        <v>0</v>
      </c>
      <c r="AE333" s="196">
        <f t="shared" si="201"/>
        <v>0</v>
      </c>
      <c r="AF333" s="196">
        <f t="shared" si="201"/>
        <v>0</v>
      </c>
      <c r="AG333" s="196">
        <f t="shared" si="201"/>
        <v>0</v>
      </c>
      <c r="AH333" s="196">
        <f t="shared" si="201"/>
        <v>0</v>
      </c>
      <c r="AI333" s="196">
        <f t="shared" si="201"/>
        <v>0</v>
      </c>
      <c r="AJ333" s="196">
        <f t="shared" si="201"/>
        <v>0</v>
      </c>
      <c r="AK333" s="196">
        <f t="shared" si="201"/>
        <v>0</v>
      </c>
      <c r="AL333" s="196">
        <f t="shared" si="201"/>
        <v>0</v>
      </c>
      <c r="AM333" s="196">
        <f t="shared" si="201"/>
        <v>0</v>
      </c>
      <c r="AN333" s="196">
        <f t="shared" si="201"/>
        <v>0</v>
      </c>
      <c r="AO333" s="196">
        <f t="shared" si="201"/>
        <v>0</v>
      </c>
      <c r="AP333" s="196">
        <f t="shared" si="201"/>
        <v>0</v>
      </c>
      <c r="AQ333" s="196">
        <f t="shared" si="201"/>
        <v>0</v>
      </c>
      <c r="AR333" s="196">
        <f t="shared" si="201"/>
        <v>0</v>
      </c>
      <c r="AS333" s="196">
        <f t="shared" si="201"/>
        <v>0</v>
      </c>
      <c r="AT333" s="196">
        <f t="shared" si="201"/>
        <v>0</v>
      </c>
      <c r="AU333" s="196">
        <f t="shared" si="201"/>
        <v>0</v>
      </c>
      <c r="AV333" s="196">
        <f t="shared" si="201"/>
        <v>0</v>
      </c>
      <c r="AW333" s="196">
        <f t="shared" si="201"/>
        <v>0</v>
      </c>
      <c r="AX333" s="196">
        <f t="shared" si="201"/>
        <v>0</v>
      </c>
      <c r="AY333" s="196">
        <f t="shared" si="201"/>
        <v>0</v>
      </c>
      <c r="AZ333" s="196">
        <f t="shared" si="201"/>
        <v>0</v>
      </c>
      <c r="BA333" s="196">
        <f t="shared" si="201"/>
        <v>0</v>
      </c>
      <c r="BB333" s="196">
        <f t="shared" si="201"/>
        <v>0</v>
      </c>
      <c r="BC333" s="196">
        <f t="shared" si="201"/>
        <v>0</v>
      </c>
      <c r="BD333" s="196">
        <f t="shared" si="201"/>
        <v>0</v>
      </c>
      <c r="BE333" s="196">
        <f t="shared" si="201"/>
        <v>0</v>
      </c>
      <c r="BF333" s="196">
        <f t="shared" si="201"/>
        <v>0</v>
      </c>
      <c r="BG333" s="196">
        <f t="shared" si="201"/>
        <v>0</v>
      </c>
      <c r="BH333" s="196">
        <f t="shared" si="201"/>
        <v>0</v>
      </c>
      <c r="BI333" s="196">
        <f t="shared" si="201"/>
        <v>0</v>
      </c>
      <c r="BJ333" s="196">
        <f t="shared" si="201"/>
        <v>0</v>
      </c>
      <c r="BK333" s="196">
        <f t="shared" si="201"/>
        <v>0</v>
      </c>
      <c r="BL333" s="196">
        <f t="shared" si="201"/>
        <v>0</v>
      </c>
      <c r="BM333" s="196" t="e">
        <f t="shared" si="201"/>
        <v>#REF!</v>
      </c>
      <c r="BN333" s="76"/>
      <c r="BO333" s="76"/>
      <c r="BP333" s="76"/>
      <c r="BQ333" s="76"/>
      <c r="BR333" s="76"/>
      <c r="BS333" s="76"/>
      <c r="BT333" s="76"/>
      <c r="BU333" s="76"/>
      <c r="BV333" s="76"/>
      <c r="BW333" s="76"/>
      <c r="BX333" s="76"/>
      <c r="BY333" s="76"/>
      <c r="BZ333" s="76"/>
      <c r="CA333" s="76"/>
      <c r="CB333" s="76"/>
      <c r="CC333" s="76"/>
      <c r="CD333" s="76"/>
      <c r="CE333" s="76"/>
      <c r="CF333" s="76"/>
      <c r="CG333" s="76"/>
    </row>
    <row r="334" spans="1:85" ht="31.5" customHeight="1" x14ac:dyDescent="0.3">
      <c r="A334" s="241"/>
      <c r="B334" s="241"/>
      <c r="C334" s="241"/>
      <c r="D334" s="241"/>
      <c r="E334" s="242" t="s">
        <v>155</v>
      </c>
      <c r="F334" s="243" t="e">
        <f t="shared" ref="F334:BM334" si="202">+SUM(F274:F333)</f>
        <v>#REF!</v>
      </c>
      <c r="G334" s="243" t="e">
        <f t="shared" si="202"/>
        <v>#REF!</v>
      </c>
      <c r="H334" s="243" t="e">
        <f t="shared" si="202"/>
        <v>#REF!</v>
      </c>
      <c r="I334" s="243" t="e">
        <f t="shared" si="202"/>
        <v>#REF!</v>
      </c>
      <c r="J334" s="243" t="e">
        <f t="shared" si="202"/>
        <v>#REF!</v>
      </c>
      <c r="K334" s="243" t="e">
        <f t="shared" si="202"/>
        <v>#REF!</v>
      </c>
      <c r="L334" s="243" t="e">
        <f t="shared" si="202"/>
        <v>#REF!</v>
      </c>
      <c r="M334" s="243" t="e">
        <f t="shared" si="202"/>
        <v>#REF!</v>
      </c>
      <c r="N334" s="243" t="e">
        <f t="shared" si="202"/>
        <v>#REF!</v>
      </c>
      <c r="O334" s="243" t="e">
        <f t="shared" si="202"/>
        <v>#REF!</v>
      </c>
      <c r="P334" s="243" t="e">
        <f t="shared" si="202"/>
        <v>#REF!</v>
      </c>
      <c r="Q334" s="243" t="e">
        <f t="shared" si="202"/>
        <v>#REF!</v>
      </c>
      <c r="R334" s="243" t="e">
        <f t="shared" si="202"/>
        <v>#REF!</v>
      </c>
      <c r="S334" s="243" t="e">
        <f t="shared" si="202"/>
        <v>#REF!</v>
      </c>
      <c r="T334" s="243" t="e">
        <f t="shared" si="202"/>
        <v>#REF!</v>
      </c>
      <c r="U334" s="243" t="e">
        <f t="shared" si="202"/>
        <v>#REF!</v>
      </c>
      <c r="V334" s="243" t="e">
        <f t="shared" si="202"/>
        <v>#REF!</v>
      </c>
      <c r="W334" s="243" t="e">
        <f t="shared" si="202"/>
        <v>#REF!</v>
      </c>
      <c r="X334" s="243" t="e">
        <f t="shared" si="202"/>
        <v>#REF!</v>
      </c>
      <c r="Y334" s="243" t="e">
        <f t="shared" si="202"/>
        <v>#REF!</v>
      </c>
      <c r="Z334" s="243" t="e">
        <f t="shared" si="202"/>
        <v>#REF!</v>
      </c>
      <c r="AA334" s="243" t="e">
        <f t="shared" si="202"/>
        <v>#REF!</v>
      </c>
      <c r="AB334" s="243" t="e">
        <f t="shared" si="202"/>
        <v>#REF!</v>
      </c>
      <c r="AC334" s="243" t="e">
        <f t="shared" si="202"/>
        <v>#REF!</v>
      </c>
      <c r="AD334" s="243" t="e">
        <f t="shared" si="202"/>
        <v>#REF!</v>
      </c>
      <c r="AE334" s="243" t="e">
        <f t="shared" si="202"/>
        <v>#REF!</v>
      </c>
      <c r="AF334" s="243" t="e">
        <f t="shared" si="202"/>
        <v>#REF!</v>
      </c>
      <c r="AG334" s="243" t="e">
        <f t="shared" si="202"/>
        <v>#REF!</v>
      </c>
      <c r="AH334" s="243" t="e">
        <f t="shared" si="202"/>
        <v>#REF!</v>
      </c>
      <c r="AI334" s="243" t="e">
        <f t="shared" si="202"/>
        <v>#REF!</v>
      </c>
      <c r="AJ334" s="243" t="e">
        <f t="shared" si="202"/>
        <v>#REF!</v>
      </c>
      <c r="AK334" s="243" t="e">
        <f t="shared" si="202"/>
        <v>#REF!</v>
      </c>
      <c r="AL334" s="243" t="e">
        <f t="shared" si="202"/>
        <v>#REF!</v>
      </c>
      <c r="AM334" s="243" t="e">
        <f t="shared" si="202"/>
        <v>#REF!</v>
      </c>
      <c r="AN334" s="243" t="e">
        <f t="shared" si="202"/>
        <v>#REF!</v>
      </c>
      <c r="AO334" s="243" t="e">
        <f t="shared" si="202"/>
        <v>#REF!</v>
      </c>
      <c r="AP334" s="243" t="e">
        <f t="shared" si="202"/>
        <v>#REF!</v>
      </c>
      <c r="AQ334" s="243" t="e">
        <f t="shared" si="202"/>
        <v>#REF!</v>
      </c>
      <c r="AR334" s="243" t="e">
        <f t="shared" si="202"/>
        <v>#REF!</v>
      </c>
      <c r="AS334" s="243" t="e">
        <f t="shared" si="202"/>
        <v>#REF!</v>
      </c>
      <c r="AT334" s="243" t="e">
        <f t="shared" si="202"/>
        <v>#REF!</v>
      </c>
      <c r="AU334" s="243" t="e">
        <f t="shared" si="202"/>
        <v>#REF!</v>
      </c>
      <c r="AV334" s="243" t="e">
        <f t="shared" si="202"/>
        <v>#REF!</v>
      </c>
      <c r="AW334" s="243" t="e">
        <f t="shared" si="202"/>
        <v>#REF!</v>
      </c>
      <c r="AX334" s="243" t="e">
        <f t="shared" si="202"/>
        <v>#REF!</v>
      </c>
      <c r="AY334" s="243" t="e">
        <f t="shared" si="202"/>
        <v>#REF!</v>
      </c>
      <c r="AZ334" s="243" t="e">
        <f t="shared" si="202"/>
        <v>#REF!</v>
      </c>
      <c r="BA334" s="243" t="e">
        <f t="shared" si="202"/>
        <v>#REF!</v>
      </c>
      <c r="BB334" s="243" t="e">
        <f t="shared" si="202"/>
        <v>#REF!</v>
      </c>
      <c r="BC334" s="243" t="e">
        <f t="shared" si="202"/>
        <v>#REF!</v>
      </c>
      <c r="BD334" s="243" t="e">
        <f t="shared" si="202"/>
        <v>#REF!</v>
      </c>
      <c r="BE334" s="243" t="e">
        <f t="shared" si="202"/>
        <v>#REF!</v>
      </c>
      <c r="BF334" s="243" t="e">
        <f t="shared" si="202"/>
        <v>#REF!</v>
      </c>
      <c r="BG334" s="243" t="e">
        <f t="shared" si="202"/>
        <v>#REF!</v>
      </c>
      <c r="BH334" s="243" t="e">
        <f t="shared" si="202"/>
        <v>#REF!</v>
      </c>
      <c r="BI334" s="243" t="e">
        <f t="shared" si="202"/>
        <v>#REF!</v>
      </c>
      <c r="BJ334" s="243" t="e">
        <f t="shared" si="202"/>
        <v>#REF!</v>
      </c>
      <c r="BK334" s="243" t="e">
        <f t="shared" si="202"/>
        <v>#REF!</v>
      </c>
      <c r="BL334" s="243" t="e">
        <f t="shared" si="202"/>
        <v>#REF!</v>
      </c>
      <c r="BM334" s="244" t="e">
        <f t="shared" si="202"/>
        <v>#REF!</v>
      </c>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row>
    <row r="335" spans="1:85" ht="15.75" customHeight="1" x14ac:dyDescent="0.3">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row>
    <row r="336" spans="1:85" ht="15.75" customHeight="1" x14ac:dyDescent="0.3">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row>
    <row r="337" spans="1:85" ht="15.75" customHeight="1" x14ac:dyDescent="0.3">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row>
    <row r="338" spans="1:85" ht="15.75" customHeight="1" x14ac:dyDescent="0.3">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row>
    <row r="339" spans="1:85" ht="36" customHeight="1" x14ac:dyDescent="0.3">
      <c r="A339" s="90"/>
      <c r="B339" s="90"/>
      <c r="C339" s="90"/>
      <c r="D339" s="90"/>
      <c r="E339" s="90"/>
      <c r="F339" s="239">
        <v>43466</v>
      </c>
      <c r="G339" s="239">
        <f t="shared" ref="G339:BD339" si="203">+F339+31</f>
        <v>43497</v>
      </c>
      <c r="H339" s="239">
        <f t="shared" si="203"/>
        <v>43528</v>
      </c>
      <c r="I339" s="239">
        <f t="shared" si="203"/>
        <v>43559</v>
      </c>
      <c r="J339" s="239">
        <f t="shared" si="203"/>
        <v>43590</v>
      </c>
      <c r="K339" s="239">
        <f t="shared" si="203"/>
        <v>43621</v>
      </c>
      <c r="L339" s="239">
        <f t="shared" si="203"/>
        <v>43652</v>
      </c>
      <c r="M339" s="239">
        <f t="shared" si="203"/>
        <v>43683</v>
      </c>
      <c r="N339" s="239">
        <f t="shared" si="203"/>
        <v>43714</v>
      </c>
      <c r="O339" s="239">
        <f t="shared" si="203"/>
        <v>43745</v>
      </c>
      <c r="P339" s="239">
        <f t="shared" si="203"/>
        <v>43776</v>
      </c>
      <c r="Q339" s="239">
        <f t="shared" si="203"/>
        <v>43807</v>
      </c>
      <c r="R339" s="239">
        <f t="shared" si="203"/>
        <v>43838</v>
      </c>
      <c r="S339" s="239">
        <f t="shared" si="203"/>
        <v>43869</v>
      </c>
      <c r="T339" s="239">
        <f t="shared" si="203"/>
        <v>43900</v>
      </c>
      <c r="U339" s="239">
        <f t="shared" si="203"/>
        <v>43931</v>
      </c>
      <c r="V339" s="239">
        <f t="shared" si="203"/>
        <v>43962</v>
      </c>
      <c r="W339" s="239">
        <f t="shared" si="203"/>
        <v>43993</v>
      </c>
      <c r="X339" s="239">
        <f t="shared" si="203"/>
        <v>44024</v>
      </c>
      <c r="Y339" s="239">
        <f t="shared" si="203"/>
        <v>44055</v>
      </c>
      <c r="Z339" s="239">
        <f t="shared" si="203"/>
        <v>44086</v>
      </c>
      <c r="AA339" s="239">
        <f t="shared" si="203"/>
        <v>44117</v>
      </c>
      <c r="AB339" s="239">
        <f t="shared" si="203"/>
        <v>44148</v>
      </c>
      <c r="AC339" s="239">
        <f t="shared" si="203"/>
        <v>44179</v>
      </c>
      <c r="AD339" s="239">
        <f t="shared" si="203"/>
        <v>44210</v>
      </c>
      <c r="AE339" s="239">
        <f t="shared" si="203"/>
        <v>44241</v>
      </c>
      <c r="AF339" s="239">
        <f t="shared" si="203"/>
        <v>44272</v>
      </c>
      <c r="AG339" s="239">
        <f t="shared" si="203"/>
        <v>44303</v>
      </c>
      <c r="AH339" s="239">
        <f t="shared" si="203"/>
        <v>44334</v>
      </c>
      <c r="AI339" s="239">
        <f t="shared" si="203"/>
        <v>44365</v>
      </c>
      <c r="AJ339" s="239">
        <f t="shared" si="203"/>
        <v>44396</v>
      </c>
      <c r="AK339" s="239">
        <f t="shared" si="203"/>
        <v>44427</v>
      </c>
      <c r="AL339" s="239">
        <f t="shared" si="203"/>
        <v>44458</v>
      </c>
      <c r="AM339" s="239">
        <f t="shared" si="203"/>
        <v>44489</v>
      </c>
      <c r="AN339" s="239">
        <f t="shared" si="203"/>
        <v>44520</v>
      </c>
      <c r="AO339" s="239">
        <f t="shared" si="203"/>
        <v>44551</v>
      </c>
      <c r="AP339" s="239">
        <f t="shared" si="203"/>
        <v>44582</v>
      </c>
      <c r="AQ339" s="239">
        <f t="shared" si="203"/>
        <v>44613</v>
      </c>
      <c r="AR339" s="239">
        <f t="shared" si="203"/>
        <v>44644</v>
      </c>
      <c r="AS339" s="239">
        <f t="shared" si="203"/>
        <v>44675</v>
      </c>
      <c r="AT339" s="239">
        <f t="shared" si="203"/>
        <v>44706</v>
      </c>
      <c r="AU339" s="239">
        <f t="shared" si="203"/>
        <v>44737</v>
      </c>
      <c r="AV339" s="239">
        <f t="shared" si="203"/>
        <v>44768</v>
      </c>
      <c r="AW339" s="239">
        <f t="shared" si="203"/>
        <v>44799</v>
      </c>
      <c r="AX339" s="239">
        <f t="shared" si="203"/>
        <v>44830</v>
      </c>
      <c r="AY339" s="239">
        <f t="shared" si="203"/>
        <v>44861</v>
      </c>
      <c r="AZ339" s="239">
        <f t="shared" si="203"/>
        <v>44892</v>
      </c>
      <c r="BA339" s="239">
        <f t="shared" si="203"/>
        <v>44923</v>
      </c>
      <c r="BB339" s="239">
        <f t="shared" si="203"/>
        <v>44954</v>
      </c>
      <c r="BC339" s="239">
        <f t="shared" si="203"/>
        <v>44985</v>
      </c>
      <c r="BD339" s="239">
        <f t="shared" si="203"/>
        <v>45016</v>
      </c>
      <c r="BE339" s="239">
        <f>+BD339+10</f>
        <v>45026</v>
      </c>
      <c r="BF339" s="239">
        <f t="shared" ref="BF339:BM339" si="204">+BE339+31</f>
        <v>45057</v>
      </c>
      <c r="BG339" s="239">
        <f t="shared" si="204"/>
        <v>45088</v>
      </c>
      <c r="BH339" s="239">
        <f t="shared" si="204"/>
        <v>45119</v>
      </c>
      <c r="BI339" s="239">
        <f t="shared" si="204"/>
        <v>45150</v>
      </c>
      <c r="BJ339" s="239">
        <f t="shared" si="204"/>
        <v>45181</v>
      </c>
      <c r="BK339" s="239">
        <f t="shared" si="204"/>
        <v>45212</v>
      </c>
      <c r="BL339" s="239">
        <f t="shared" si="204"/>
        <v>45243</v>
      </c>
      <c r="BM339" s="239">
        <f t="shared" si="204"/>
        <v>45274</v>
      </c>
      <c r="BN339" s="90"/>
      <c r="BO339" s="90"/>
      <c r="BP339" s="90"/>
      <c r="BQ339" s="90"/>
      <c r="BR339" s="90"/>
      <c r="BS339" s="90"/>
      <c r="BT339" s="90"/>
      <c r="BU339" s="90"/>
      <c r="BV339" s="90"/>
      <c r="BW339" s="90"/>
      <c r="BX339" s="90"/>
      <c r="BY339" s="90"/>
      <c r="BZ339" s="90"/>
      <c r="CA339" s="90"/>
      <c r="CB339" s="90"/>
      <c r="CC339" s="90"/>
      <c r="CD339" s="90"/>
      <c r="CE339" s="90"/>
      <c r="CF339" s="90"/>
      <c r="CG339" s="90"/>
    </row>
    <row r="340" spans="1:85" ht="15.75" customHeight="1" x14ac:dyDescent="0.3">
      <c r="A340" s="196"/>
      <c r="B340" s="196"/>
      <c r="C340" s="196"/>
      <c r="D340" s="196"/>
      <c r="E340" s="239">
        <v>43466</v>
      </c>
      <c r="F340" s="196" t="e">
        <f>+F405</f>
        <v>#REF!</v>
      </c>
      <c r="G340" s="196" t="e">
        <f>+IF($F$10=0,G405,0)</f>
        <v>#REF!</v>
      </c>
      <c r="H340" s="196" t="e">
        <f>+IF($F$10=0,H405,IF($F$10=30,H405,0))</f>
        <v>#REF!</v>
      </c>
      <c r="I340" s="196" t="e">
        <f>+IF($F$10=0,I405,IF($F$10=30,0,I405))</f>
        <v>#REF!</v>
      </c>
      <c r="J340" s="196" t="e">
        <f>+IF($F$10=0,J405,IF($F$10=30,J405,0))</f>
        <v>#REF!</v>
      </c>
      <c r="K340" s="196" t="e">
        <f>+IF($F$10=0,K405,0)</f>
        <v>#REF!</v>
      </c>
      <c r="L340" s="196" t="e">
        <f>+L405</f>
        <v>#REF!</v>
      </c>
      <c r="M340" s="196" t="e">
        <f>+IF($F$10=0,M405,0)</f>
        <v>#REF!</v>
      </c>
      <c r="N340" s="196" t="e">
        <f>+IF($F$10=0,N405,IF($F$10=30,N405,0))</f>
        <v>#REF!</v>
      </c>
      <c r="O340" s="196" t="e">
        <f>+IF($F$10=0,O405,IF($F$10=30,0,O405))</f>
        <v>#REF!</v>
      </c>
      <c r="P340" s="196" t="e">
        <f>+IF($F$10=0,P405,IF($F$10=30,P405,0))</f>
        <v>#REF!</v>
      </c>
      <c r="Q340" s="196" t="e">
        <f>+IF($F$10=0,Q405,0)</f>
        <v>#REF!</v>
      </c>
      <c r="R340" s="196" t="e">
        <f>+R405</f>
        <v>#REF!</v>
      </c>
      <c r="S340" s="196" t="e">
        <f>+IF($F$10=0,S405,0)</f>
        <v>#REF!</v>
      </c>
      <c r="T340" s="196" t="e">
        <f>+IF($F$10=0,T405,IF($F$10=30,T405,0))</f>
        <v>#REF!</v>
      </c>
      <c r="U340" s="196" t="e">
        <f>+IF($F$10=0,U405,IF($F$10=30,0,U405))</f>
        <v>#REF!</v>
      </c>
      <c r="V340" s="196" t="e">
        <f>+IF($F$10=0,V405,IF($F$10=30,V405,0))</f>
        <v>#REF!</v>
      </c>
      <c r="W340" s="196" t="e">
        <f>+IF($F$10=0,W405,0)</f>
        <v>#REF!</v>
      </c>
      <c r="X340" s="196" t="e">
        <f>+X405</f>
        <v>#REF!</v>
      </c>
      <c r="Y340" s="196" t="e">
        <f>+IF($F$10=0,Y405,0)</f>
        <v>#REF!</v>
      </c>
      <c r="Z340" s="196" t="e">
        <f>+IF($F$10=0,Z405,IF($F$10=30,Z405,0))</f>
        <v>#REF!</v>
      </c>
      <c r="AA340" s="196" t="e">
        <f>+IF($F$10=0,AA405,IF($F$10=30,0,AA405))</f>
        <v>#REF!</v>
      </c>
      <c r="AB340" s="196" t="e">
        <f>+IF($F$10=0,AB405,IF($F$10=30,AB405,0))</f>
        <v>#REF!</v>
      </c>
      <c r="AC340" s="196" t="e">
        <f>+IF($F$10=0,AC405,0)</f>
        <v>#REF!</v>
      </c>
      <c r="AD340" s="196" t="e">
        <f>+AD405</f>
        <v>#REF!</v>
      </c>
      <c r="AE340" s="196" t="e">
        <f>+IF($F$10=0,AE405,0)</f>
        <v>#REF!</v>
      </c>
      <c r="AF340" s="196" t="e">
        <f>+IF($F$10=0,AF405,IF($F$10=30,AF405,0))</f>
        <v>#REF!</v>
      </c>
      <c r="AG340" s="196" t="e">
        <f>+IF($F$10=0,AG405,IF($F$10=30,0,AG405))</f>
        <v>#REF!</v>
      </c>
      <c r="AH340" s="196" t="e">
        <f>+IF($F$10=0,AH405,IF($F$10=30,AH405,0))</f>
        <v>#REF!</v>
      </c>
      <c r="AI340" s="196" t="e">
        <f>+IF($F$10=0,AI405,0)</f>
        <v>#REF!</v>
      </c>
      <c r="AJ340" s="196" t="e">
        <f>+AJ405</f>
        <v>#REF!</v>
      </c>
      <c r="AK340" s="196" t="e">
        <f>+IF($F$10=0,AK405,0)</f>
        <v>#REF!</v>
      </c>
      <c r="AL340" s="196" t="e">
        <f>+IF($F$10=0,AL405,IF($F$10=30,AL405,0))</f>
        <v>#REF!</v>
      </c>
      <c r="AM340" s="196" t="e">
        <f>+IF($F$10=0,AM405,IF($F$10=30,0,AM405))</f>
        <v>#REF!</v>
      </c>
      <c r="AN340" s="196" t="e">
        <f>+IF($F$10=0,AN405,IF($F$10=30,AN405,0))</f>
        <v>#REF!</v>
      </c>
      <c r="AO340" s="196" t="e">
        <f>+IF($F$10=0,AO405,0)</f>
        <v>#REF!</v>
      </c>
      <c r="AP340" s="196" t="e">
        <f>+AP405</f>
        <v>#REF!</v>
      </c>
      <c r="AQ340" s="196" t="e">
        <f>+IF($F$10=0,AQ405,0)</f>
        <v>#REF!</v>
      </c>
      <c r="AR340" s="196" t="e">
        <f>+IF($F$10=0,AR405,IF($F$10=30,AR405,0))</f>
        <v>#REF!</v>
      </c>
      <c r="AS340" s="196" t="e">
        <f>+IF($F$10=0,AS405,IF($F$10=30,0,AS405))</f>
        <v>#REF!</v>
      </c>
      <c r="AT340" s="196" t="e">
        <f>+IF($F$10=0,AT405,IF($F$10=30,AT405,0))</f>
        <v>#REF!</v>
      </c>
      <c r="AU340" s="196" t="e">
        <f>+IF($F$10=0,AU405,0)</f>
        <v>#REF!</v>
      </c>
      <c r="AV340" s="196" t="e">
        <f>+AV405</f>
        <v>#REF!</v>
      </c>
      <c r="AW340" s="196" t="e">
        <f>+IF($F$10=0,AW405,0)</f>
        <v>#REF!</v>
      </c>
      <c r="AX340" s="196" t="e">
        <f>+IF($F$10=0,AX405,IF($F$10=30,AX405,0))</f>
        <v>#REF!</v>
      </c>
      <c r="AY340" s="196" t="e">
        <f>+IF($F$10=0,AY405,IF($F$10=30,0,AY405))</f>
        <v>#REF!</v>
      </c>
      <c r="AZ340" s="196" t="e">
        <f>+IF($F$10=0,AZ405,IF($F$10=30,AZ405,0))</f>
        <v>#REF!</v>
      </c>
      <c r="BA340" s="196" t="e">
        <f>+IF($F$10=0,BA405,0)</f>
        <v>#REF!</v>
      </c>
      <c r="BB340" s="196" t="e">
        <f>+BB405</f>
        <v>#REF!</v>
      </c>
      <c r="BC340" s="196" t="e">
        <f>+IF($F$10=0,BC405,0)</f>
        <v>#REF!</v>
      </c>
      <c r="BD340" s="196" t="e">
        <f>+IF($F$10=0,BD405,IF($F$10=30,BD405,0))</f>
        <v>#REF!</v>
      </c>
      <c r="BE340" s="196" t="e">
        <f>+IF($F$10=0,BE405,IF($F$10=30,0,BE405))</f>
        <v>#REF!</v>
      </c>
      <c r="BF340" s="196" t="e">
        <f>+IF($F$10=0,BF405,IF($F$10=30,BF405,0))</f>
        <v>#REF!</v>
      </c>
      <c r="BG340" s="196" t="e">
        <f>+IF($F$10=0,BG405,0)</f>
        <v>#REF!</v>
      </c>
      <c r="BH340" s="196" t="e">
        <f>+BH405</f>
        <v>#REF!</v>
      </c>
      <c r="BI340" s="196" t="e">
        <f>+IF($F$10=0,BI405,0)</f>
        <v>#REF!</v>
      </c>
      <c r="BJ340" s="196" t="e">
        <f>+IF($F$10=0,BJ405,IF($F$10=30,BJ405,0))</f>
        <v>#REF!</v>
      </c>
      <c r="BK340" s="196" t="e">
        <f>+IF($F$10=0,BK405,IF($F$10=30,0,BK405))</f>
        <v>#REF!</v>
      </c>
      <c r="BL340" s="196" t="e">
        <f>+IF($F$10=0,BL405,IF($F$10=30,BL405,0))</f>
        <v>#REF!</v>
      </c>
      <c r="BM340" s="196" t="e">
        <f>+IF($F$10=0,BM405,0)</f>
        <v>#REF!</v>
      </c>
      <c r="BN340" s="196"/>
      <c r="BO340" s="196"/>
      <c r="BP340" s="196"/>
      <c r="BQ340" s="196"/>
      <c r="BR340" s="196"/>
      <c r="BS340" s="196"/>
      <c r="BT340" s="196"/>
      <c r="BU340" s="196"/>
      <c r="BV340" s="196"/>
      <c r="BW340" s="196"/>
      <c r="BX340" s="196"/>
      <c r="BY340" s="196"/>
      <c r="BZ340" s="196"/>
      <c r="CA340" s="196"/>
      <c r="CB340" s="196"/>
      <c r="CC340" s="196"/>
      <c r="CD340" s="196"/>
      <c r="CE340" s="196"/>
      <c r="CF340" s="196"/>
      <c r="CG340" s="196"/>
    </row>
    <row r="341" spans="1:85" ht="15.75" customHeight="1" x14ac:dyDescent="0.3">
      <c r="A341" s="76"/>
      <c r="B341" s="76"/>
      <c r="C341" s="76"/>
      <c r="D341" s="76"/>
      <c r="E341" s="239">
        <f t="shared" ref="E341:E390" si="205">+E340+31</f>
        <v>43497</v>
      </c>
      <c r="F341" s="196"/>
      <c r="G341" s="196" t="e">
        <f>+G406</f>
        <v>#REF!</v>
      </c>
      <c r="H341" s="196" t="e">
        <f>+IF($F$10=0,H406,0)</f>
        <v>#REF!</v>
      </c>
      <c r="I341" s="196" t="e">
        <f>+IF($F$10=0,I406,IF($F$10=30,I406,0))</f>
        <v>#REF!</v>
      </c>
      <c r="J341" s="196" t="e">
        <f>+IF($F$10=0,J406,IF($F$10=30,0,J406))</f>
        <v>#REF!</v>
      </c>
      <c r="K341" s="196" t="e">
        <f>+IF($F$10=0,K406,IF($F$10=30,K406,0))</f>
        <v>#REF!</v>
      </c>
      <c r="L341" s="196" t="e">
        <f>+IF($F$10=0,L406,0)</f>
        <v>#REF!</v>
      </c>
      <c r="M341" s="196" t="e">
        <f>+M406</f>
        <v>#REF!</v>
      </c>
      <c r="N341" s="196" t="e">
        <f>+IF($F$10=0,N406,0)</f>
        <v>#REF!</v>
      </c>
      <c r="O341" s="196" t="e">
        <f>+IF($F$10=0,O406,IF($F$10=30,O406,0))</f>
        <v>#REF!</v>
      </c>
      <c r="P341" s="196" t="e">
        <f>+IF($F$10=0,P406,IF($F$10=30,0,P406))</f>
        <v>#REF!</v>
      </c>
      <c r="Q341" s="196" t="e">
        <f>+IF($F$10=0,Q406,IF($F$10=30,Q406,0))</f>
        <v>#REF!</v>
      </c>
      <c r="R341" s="196" t="e">
        <f>+IF($F$10=0,R406,0)</f>
        <v>#REF!</v>
      </c>
      <c r="S341" s="196" t="e">
        <f>+S406</f>
        <v>#REF!</v>
      </c>
      <c r="T341" s="196" t="e">
        <f>+IF($F$10=0,T406,0)</f>
        <v>#REF!</v>
      </c>
      <c r="U341" s="196" t="e">
        <f>+IF($F$10=0,U406,IF($F$10=30,U406,0))</f>
        <v>#REF!</v>
      </c>
      <c r="V341" s="196" t="e">
        <f>+IF($F$10=0,V406,IF($F$10=30,0,V406))</f>
        <v>#REF!</v>
      </c>
      <c r="W341" s="196" t="e">
        <f>+IF($F$10=0,W406,IF($F$10=30,W406,0))</f>
        <v>#REF!</v>
      </c>
      <c r="X341" s="196" t="e">
        <f>+IF($F$10=0,X406,0)</f>
        <v>#REF!</v>
      </c>
      <c r="Y341" s="196" t="e">
        <f>+Y406</f>
        <v>#REF!</v>
      </c>
      <c r="Z341" s="196" t="e">
        <f>+IF($F$10=0,Z406,0)</f>
        <v>#REF!</v>
      </c>
      <c r="AA341" s="196" t="e">
        <f>+IF($F$10=0,AA406,IF($F$10=30,AA406,0))</f>
        <v>#REF!</v>
      </c>
      <c r="AB341" s="196" t="e">
        <f>+IF($F$10=0,AB406,IF($F$10=30,0,AB406))</f>
        <v>#REF!</v>
      </c>
      <c r="AC341" s="196" t="e">
        <f>+IF($F$10=0,AC406,IF($F$10=30,AC406,0))</f>
        <v>#REF!</v>
      </c>
      <c r="AD341" s="196" t="e">
        <f>+IF($F$10=0,AD406,0)</f>
        <v>#REF!</v>
      </c>
      <c r="AE341" s="196" t="e">
        <f>+AE406</f>
        <v>#REF!</v>
      </c>
      <c r="AF341" s="196" t="e">
        <f>+IF($F$10=0,AF406,0)</f>
        <v>#REF!</v>
      </c>
      <c r="AG341" s="196" t="e">
        <f>+IF($F$10=0,AG406,IF($F$10=30,AG406,0))</f>
        <v>#REF!</v>
      </c>
      <c r="AH341" s="196" t="e">
        <f>+IF($F$10=0,AH406,IF($F$10=30,0,AH406))</f>
        <v>#REF!</v>
      </c>
      <c r="AI341" s="196" t="e">
        <f>+IF($F$10=0,AI406,IF($F$10=30,AI406,0))</f>
        <v>#REF!</v>
      </c>
      <c r="AJ341" s="196" t="e">
        <f>+IF($F$10=0,AJ406,0)</f>
        <v>#REF!</v>
      </c>
      <c r="AK341" s="196" t="e">
        <f>+AK406</f>
        <v>#REF!</v>
      </c>
      <c r="AL341" s="196" t="e">
        <f>+IF($F$10=0,AL406,0)</f>
        <v>#REF!</v>
      </c>
      <c r="AM341" s="196" t="e">
        <f>+IF($F$10=0,AM406,IF($F$10=30,AM406,0))</f>
        <v>#REF!</v>
      </c>
      <c r="AN341" s="196" t="e">
        <f>+IF($F$10=0,AN406,IF($F$10=30,0,AN406))</f>
        <v>#REF!</v>
      </c>
      <c r="AO341" s="196" t="e">
        <f>+IF($F$10=0,AO406,IF($F$10=30,AO406,0))</f>
        <v>#REF!</v>
      </c>
      <c r="AP341" s="196" t="e">
        <f>+IF($F$10=0,AP406,0)</f>
        <v>#REF!</v>
      </c>
      <c r="AQ341" s="196" t="e">
        <f>+AQ406</f>
        <v>#REF!</v>
      </c>
      <c r="AR341" s="196" t="e">
        <f>+IF($F$10=0,AR406,0)</f>
        <v>#REF!</v>
      </c>
      <c r="AS341" s="196" t="e">
        <f>+IF($F$10=0,AS406,IF($F$10=30,AS406,0))</f>
        <v>#REF!</v>
      </c>
      <c r="AT341" s="196" t="e">
        <f>+IF($F$10=0,AT406,IF($F$10=30,0,AT406))</f>
        <v>#REF!</v>
      </c>
      <c r="AU341" s="196" t="e">
        <f>+IF($F$10=0,AU406,IF($F$10=30,AU406,0))</f>
        <v>#REF!</v>
      </c>
      <c r="AV341" s="196" t="e">
        <f>+IF($F$10=0,AV406,0)</f>
        <v>#REF!</v>
      </c>
      <c r="AW341" s="196" t="e">
        <f>+AW406</f>
        <v>#REF!</v>
      </c>
      <c r="AX341" s="196" t="e">
        <f>+IF($F$10=0,AX406,0)</f>
        <v>#REF!</v>
      </c>
      <c r="AY341" s="196" t="e">
        <f>+IF($F$10=0,AY406,IF($F$10=30,AY406,0))</f>
        <v>#REF!</v>
      </c>
      <c r="AZ341" s="196" t="e">
        <f>+IF($F$10=0,AZ406,IF($F$10=30,0,AZ406))</f>
        <v>#REF!</v>
      </c>
      <c r="BA341" s="196" t="e">
        <f>+IF($F$10=0,BA406,IF($F$10=30,BA406,0))</f>
        <v>#REF!</v>
      </c>
      <c r="BB341" s="196" t="e">
        <f>+IF($F$10=0,BB406,0)</f>
        <v>#REF!</v>
      </c>
      <c r="BC341" s="196" t="e">
        <f>+BC406</f>
        <v>#REF!</v>
      </c>
      <c r="BD341" s="196" t="e">
        <f>+IF($F$10=0,BD406,0)</f>
        <v>#REF!</v>
      </c>
      <c r="BE341" s="196" t="e">
        <f>+IF($F$10=0,BE406,IF($F$10=30,BE406,0))</f>
        <v>#REF!</v>
      </c>
      <c r="BF341" s="196" t="e">
        <f>+IF($F$10=0,BF406,IF($F$10=30,0,BF406))</f>
        <v>#REF!</v>
      </c>
      <c r="BG341" s="196" t="e">
        <f>+IF($F$10=0,BG406,IF($F$10=30,BG406,0))</f>
        <v>#REF!</v>
      </c>
      <c r="BH341" s="196" t="e">
        <f>+IF($F$10=0,BH406,0)</f>
        <v>#REF!</v>
      </c>
      <c r="BI341" s="196" t="e">
        <f>+BI406</f>
        <v>#REF!</v>
      </c>
      <c r="BJ341" s="196" t="e">
        <f>+IF($F$10=0,BJ406,0)</f>
        <v>#REF!</v>
      </c>
      <c r="BK341" s="196" t="e">
        <f>+IF($F$10=0,BK406,IF($F$10=30,BK406,0))</f>
        <v>#REF!</v>
      </c>
      <c r="BL341" s="196" t="e">
        <f>+IF($F$10=0,BL406,IF($F$10=30,0,BL406))</f>
        <v>#REF!</v>
      </c>
      <c r="BM341" s="196" t="e">
        <f>+IF($F$10=0,BM406,IF($F$10=30,BM406,0))</f>
        <v>#REF!</v>
      </c>
      <c r="BN341" s="196"/>
      <c r="BO341" s="76"/>
      <c r="BP341" s="76"/>
      <c r="BQ341" s="76"/>
      <c r="BR341" s="76"/>
      <c r="BS341" s="76"/>
      <c r="BT341" s="76"/>
      <c r="BU341" s="76"/>
      <c r="BV341" s="76"/>
      <c r="BW341" s="76"/>
      <c r="BX341" s="76"/>
      <c r="BY341" s="76"/>
      <c r="BZ341" s="76"/>
      <c r="CA341" s="76"/>
      <c r="CB341" s="76"/>
      <c r="CC341" s="76"/>
      <c r="CD341" s="76"/>
      <c r="CE341" s="76"/>
      <c r="CF341" s="76"/>
      <c r="CG341" s="76"/>
    </row>
    <row r="342" spans="1:85" ht="15.75" customHeight="1" x14ac:dyDescent="0.3">
      <c r="A342" s="76"/>
      <c r="B342" s="76"/>
      <c r="C342" s="76"/>
      <c r="D342" s="76"/>
      <c r="E342" s="239">
        <f t="shared" si="205"/>
        <v>43528</v>
      </c>
      <c r="F342" s="196"/>
      <c r="G342" s="196"/>
      <c r="H342" s="196" t="e">
        <f>+H407</f>
        <v>#REF!</v>
      </c>
      <c r="I342" s="196" t="e">
        <f>+IF($F$10=0,I407,0)</f>
        <v>#REF!</v>
      </c>
      <c r="J342" s="196" t="e">
        <f>+IF($F$10=0,J407,IF($F$10=30,J407,0))</f>
        <v>#REF!</v>
      </c>
      <c r="K342" s="196" t="e">
        <f>+IF($F$10=0,K407,IF($F$10=30,0,K407))</f>
        <v>#REF!</v>
      </c>
      <c r="L342" s="196" t="e">
        <f>+IF($F$10=0,L407,IF($F$10=30,L407,0))</f>
        <v>#REF!</v>
      </c>
      <c r="M342" s="196" t="e">
        <f>+IF($F$10=0,M407,0)</f>
        <v>#REF!</v>
      </c>
      <c r="N342" s="196" t="e">
        <f>+N407</f>
        <v>#REF!</v>
      </c>
      <c r="O342" s="196" t="e">
        <f>+IF($F$10=0,O407,0)</f>
        <v>#REF!</v>
      </c>
      <c r="P342" s="196" t="e">
        <f>+IF($F$10=0,P407,IF($F$10=30,P407,0))</f>
        <v>#REF!</v>
      </c>
      <c r="Q342" s="196" t="e">
        <f>+IF($F$10=0,Q407,IF($F$10=30,0,Q407))</f>
        <v>#REF!</v>
      </c>
      <c r="R342" s="196" t="e">
        <f>+IF($F$10=0,R407,IF($F$10=30,R407,0))</f>
        <v>#REF!</v>
      </c>
      <c r="S342" s="196" t="e">
        <f>+IF($F$10=0,S407,0)</f>
        <v>#REF!</v>
      </c>
      <c r="T342" s="196" t="e">
        <f>+T407</f>
        <v>#REF!</v>
      </c>
      <c r="U342" s="196" t="e">
        <f>+IF($F$10=0,U407,0)</f>
        <v>#REF!</v>
      </c>
      <c r="V342" s="196" t="e">
        <f>+IF($F$10=0,V407,IF($F$10=30,V407,0))</f>
        <v>#REF!</v>
      </c>
      <c r="W342" s="196" t="e">
        <f>+IF($F$10=0,W407,IF($F$10=30,0,W407))</f>
        <v>#REF!</v>
      </c>
      <c r="X342" s="196" t="e">
        <f>+IF($F$10=0,X407,IF($F$10=30,X407,0))</f>
        <v>#REF!</v>
      </c>
      <c r="Y342" s="196" t="e">
        <f>+IF($F$10=0,Y407,0)</f>
        <v>#REF!</v>
      </c>
      <c r="Z342" s="196" t="e">
        <f>+Z407</f>
        <v>#REF!</v>
      </c>
      <c r="AA342" s="196" t="e">
        <f>+IF($F$10=0,AA407,0)</f>
        <v>#REF!</v>
      </c>
      <c r="AB342" s="196" t="e">
        <f>+IF($F$10=0,AB407,IF($F$10=30,AB407,0))</f>
        <v>#REF!</v>
      </c>
      <c r="AC342" s="196" t="e">
        <f>+IF($F$10=0,AC407,IF($F$10=30,0,AC407))</f>
        <v>#REF!</v>
      </c>
      <c r="AD342" s="196" t="e">
        <f>+IF($F$10=0,AD407,IF($F$10=30,AD407,0))</f>
        <v>#REF!</v>
      </c>
      <c r="AE342" s="196" t="e">
        <f>+IF($F$10=0,AE407,0)</f>
        <v>#REF!</v>
      </c>
      <c r="AF342" s="196" t="e">
        <f>+AF407</f>
        <v>#REF!</v>
      </c>
      <c r="AG342" s="196" t="e">
        <f>+IF($F$10=0,AG407,0)</f>
        <v>#REF!</v>
      </c>
      <c r="AH342" s="196" t="e">
        <f>+IF($F$10=0,AH407,IF($F$10=30,AH407,0))</f>
        <v>#REF!</v>
      </c>
      <c r="AI342" s="196" t="e">
        <f>+IF($F$10=0,AI407,IF($F$10=30,0,AI407))</f>
        <v>#REF!</v>
      </c>
      <c r="AJ342" s="196" t="e">
        <f>+IF($F$10=0,AJ407,IF($F$10=30,AJ407,0))</f>
        <v>#REF!</v>
      </c>
      <c r="AK342" s="196" t="e">
        <f>+IF($F$10=0,AK407,0)</f>
        <v>#REF!</v>
      </c>
      <c r="AL342" s="196" t="e">
        <f>+AL407</f>
        <v>#REF!</v>
      </c>
      <c r="AM342" s="196" t="e">
        <f>+IF($F$10=0,AM407,0)</f>
        <v>#REF!</v>
      </c>
      <c r="AN342" s="196" t="e">
        <f>+IF($F$10=0,AN407,IF($F$10=30,AN407,0))</f>
        <v>#REF!</v>
      </c>
      <c r="AO342" s="196" t="e">
        <f>+IF($F$10=0,AO407,IF($F$10=30,0,AO407))</f>
        <v>#REF!</v>
      </c>
      <c r="AP342" s="196" t="e">
        <f>+IF($F$10=0,AP407,IF($F$10=30,AP407,0))</f>
        <v>#REF!</v>
      </c>
      <c r="AQ342" s="196" t="e">
        <f>+IF($F$10=0,AQ407,0)</f>
        <v>#REF!</v>
      </c>
      <c r="AR342" s="196" t="e">
        <f>+AR407</f>
        <v>#REF!</v>
      </c>
      <c r="AS342" s="196" t="e">
        <f>+IF($F$10=0,AS407,0)</f>
        <v>#REF!</v>
      </c>
      <c r="AT342" s="196" t="e">
        <f>+IF($F$10=0,AT407,IF($F$10=30,AT407,0))</f>
        <v>#REF!</v>
      </c>
      <c r="AU342" s="196" t="e">
        <f>+IF($F$10=0,AU407,IF($F$10=30,0,AU407))</f>
        <v>#REF!</v>
      </c>
      <c r="AV342" s="196" t="e">
        <f>+IF($F$10=0,AV407,IF($F$10=30,AV407,0))</f>
        <v>#REF!</v>
      </c>
      <c r="AW342" s="196" t="e">
        <f>+IF($F$10=0,AW407,0)</f>
        <v>#REF!</v>
      </c>
      <c r="AX342" s="196" t="e">
        <f>+AX407</f>
        <v>#REF!</v>
      </c>
      <c r="AY342" s="196" t="e">
        <f>+IF($F$10=0,AY407,0)</f>
        <v>#REF!</v>
      </c>
      <c r="AZ342" s="196" t="e">
        <f>+IF($F$10=0,AZ407,IF($F$10=30,AZ407,0))</f>
        <v>#REF!</v>
      </c>
      <c r="BA342" s="196" t="e">
        <f>+IF($F$10=0,BA407,IF($F$10=30,0,BA407))</f>
        <v>#REF!</v>
      </c>
      <c r="BB342" s="196" t="e">
        <f>+IF($F$10=0,BB407,IF($F$10=30,BB407,0))</f>
        <v>#REF!</v>
      </c>
      <c r="BC342" s="196" t="e">
        <f>+IF($F$10=0,BC407,0)</f>
        <v>#REF!</v>
      </c>
      <c r="BD342" s="196" t="e">
        <f>+BD407</f>
        <v>#REF!</v>
      </c>
      <c r="BE342" s="196" t="e">
        <f>+IF($F$10=0,BE407,0)</f>
        <v>#REF!</v>
      </c>
      <c r="BF342" s="196" t="e">
        <f>+IF($F$10=0,BF407,IF($F$10=30,BF407,0))</f>
        <v>#REF!</v>
      </c>
      <c r="BG342" s="196" t="e">
        <f>+IF($F$10=0,BG407,IF($F$10=30,0,BG407))</f>
        <v>#REF!</v>
      </c>
      <c r="BH342" s="196" t="e">
        <f>+IF($F$10=0,BH407,IF($F$10=30,BH407,0))</f>
        <v>#REF!</v>
      </c>
      <c r="BI342" s="196" t="e">
        <f>+IF($F$10=0,BI407,0)</f>
        <v>#REF!</v>
      </c>
      <c r="BJ342" s="196" t="e">
        <f>+BJ407</f>
        <v>#REF!</v>
      </c>
      <c r="BK342" s="196" t="e">
        <f>+IF($F$10=0,BK407,0)</f>
        <v>#REF!</v>
      </c>
      <c r="BL342" s="196" t="e">
        <f>+IF($F$10=0,BL407,IF($F$10=30,BL407,0))</f>
        <v>#REF!</v>
      </c>
      <c r="BM342" s="196" t="e">
        <f>+IF($F$10=0,BM407,IF($F$10=30,0,BM407))</f>
        <v>#REF!</v>
      </c>
      <c r="BN342" s="196"/>
      <c r="BO342" s="196"/>
      <c r="BP342" s="76"/>
      <c r="BQ342" s="76"/>
      <c r="BR342" s="76"/>
      <c r="BS342" s="76"/>
      <c r="BT342" s="76"/>
      <c r="BU342" s="76"/>
      <c r="BV342" s="76"/>
      <c r="BW342" s="76"/>
      <c r="BX342" s="76"/>
      <c r="BY342" s="76"/>
      <c r="BZ342" s="76"/>
      <c r="CA342" s="76"/>
      <c r="CB342" s="76"/>
      <c r="CC342" s="76"/>
      <c r="CD342" s="76"/>
      <c r="CE342" s="76"/>
      <c r="CF342" s="76"/>
      <c r="CG342" s="76"/>
    </row>
    <row r="343" spans="1:85" ht="15.75" customHeight="1" x14ac:dyDescent="0.3">
      <c r="A343" s="76"/>
      <c r="B343" s="76"/>
      <c r="C343" s="76"/>
      <c r="D343" s="76"/>
      <c r="E343" s="239">
        <f t="shared" si="205"/>
        <v>43559</v>
      </c>
      <c r="F343" s="196"/>
      <c r="G343" s="196"/>
      <c r="H343" s="196"/>
      <c r="I343" s="196" t="e">
        <f>+I408</f>
        <v>#REF!</v>
      </c>
      <c r="J343" s="196" t="e">
        <f>+IF($F$10=0,J408,0)</f>
        <v>#REF!</v>
      </c>
      <c r="K343" s="196" t="e">
        <f>+IF($F$10=0,K408,IF($F$10=30,K408,0))</f>
        <v>#REF!</v>
      </c>
      <c r="L343" s="196" t="e">
        <f>+IF($F$10=0,L408,IF($F$10=30,0,L408))</f>
        <v>#REF!</v>
      </c>
      <c r="M343" s="196" t="e">
        <f>+IF($F$10=0,M408,IF($F$10=30,M408,0))</f>
        <v>#REF!</v>
      </c>
      <c r="N343" s="196" t="e">
        <f>+IF($F$10=0,N408,0)</f>
        <v>#REF!</v>
      </c>
      <c r="O343" s="196" t="e">
        <f>+O408</f>
        <v>#REF!</v>
      </c>
      <c r="P343" s="196" t="e">
        <f>+IF($F$10=0,P408,0)</f>
        <v>#REF!</v>
      </c>
      <c r="Q343" s="196" t="e">
        <f>+IF($F$10=0,Q408,IF($F$10=30,Q408,0))</f>
        <v>#REF!</v>
      </c>
      <c r="R343" s="196" t="e">
        <f>+IF($F$10=0,R408,IF($F$10=30,0,R408))</f>
        <v>#REF!</v>
      </c>
      <c r="S343" s="196" t="e">
        <f>+IF($F$10=0,S408,IF($F$10=30,S408,0))</f>
        <v>#REF!</v>
      </c>
      <c r="T343" s="196" t="e">
        <f>+IF($F$10=0,T408,0)</f>
        <v>#REF!</v>
      </c>
      <c r="U343" s="196" t="e">
        <f>+U408</f>
        <v>#REF!</v>
      </c>
      <c r="V343" s="196" t="e">
        <f>+IF($F$10=0,V408,0)</f>
        <v>#REF!</v>
      </c>
      <c r="W343" s="196" t="e">
        <f>+IF($F$10=0,W408,IF($F$10=30,W408,0))</f>
        <v>#REF!</v>
      </c>
      <c r="X343" s="196" t="e">
        <f>+IF($F$10=0,X408,IF($F$10=30,0,X408))</f>
        <v>#REF!</v>
      </c>
      <c r="Y343" s="196" t="e">
        <f>+IF($F$10=0,Y408,IF($F$10=30,Y408,0))</f>
        <v>#REF!</v>
      </c>
      <c r="Z343" s="196" t="e">
        <f>+IF($F$10=0,Z408,0)</f>
        <v>#REF!</v>
      </c>
      <c r="AA343" s="196" t="e">
        <f>+AA408</f>
        <v>#REF!</v>
      </c>
      <c r="AB343" s="196" t="e">
        <f>+IF($F$10=0,AB408,0)</f>
        <v>#REF!</v>
      </c>
      <c r="AC343" s="196" t="e">
        <f>+IF($F$10=0,AC408,IF($F$10=30,AC408,0))</f>
        <v>#REF!</v>
      </c>
      <c r="AD343" s="196" t="e">
        <f>+IF($F$10=0,AD408,IF($F$10=30,0,AD408))</f>
        <v>#REF!</v>
      </c>
      <c r="AE343" s="196" t="e">
        <f>+IF($F$10=0,AE408,IF($F$10=30,AE408,0))</f>
        <v>#REF!</v>
      </c>
      <c r="AF343" s="196" t="e">
        <f>+IF($F$10=0,AF408,0)</f>
        <v>#REF!</v>
      </c>
      <c r="AG343" s="196" t="e">
        <f>+AG408</f>
        <v>#REF!</v>
      </c>
      <c r="AH343" s="196" t="e">
        <f>+IF($F$10=0,AH408,0)</f>
        <v>#REF!</v>
      </c>
      <c r="AI343" s="196" t="e">
        <f>+IF($F$10=0,AI408,IF($F$10=30,AI408,0))</f>
        <v>#REF!</v>
      </c>
      <c r="AJ343" s="196" t="e">
        <f>+IF($F$10=0,AJ408,IF($F$10=30,0,AJ408))</f>
        <v>#REF!</v>
      </c>
      <c r="AK343" s="196" t="e">
        <f>+IF($F$10=0,AK408,IF($F$10=30,AK408,0))</f>
        <v>#REF!</v>
      </c>
      <c r="AL343" s="196" t="e">
        <f>+IF($F$10=0,AL408,0)</f>
        <v>#REF!</v>
      </c>
      <c r="AM343" s="196" t="e">
        <f>+AM408</f>
        <v>#REF!</v>
      </c>
      <c r="AN343" s="196" t="e">
        <f>+IF($F$10=0,AN408,0)</f>
        <v>#REF!</v>
      </c>
      <c r="AO343" s="196" t="e">
        <f>+IF($F$10=0,AO408,IF($F$10=30,AO408,0))</f>
        <v>#REF!</v>
      </c>
      <c r="AP343" s="196" t="e">
        <f>+IF($F$10=0,AP408,IF($F$10=30,0,AP408))</f>
        <v>#REF!</v>
      </c>
      <c r="AQ343" s="196" t="e">
        <f>+IF($F$10=0,AQ408,IF($F$10=30,AQ408,0))</f>
        <v>#REF!</v>
      </c>
      <c r="AR343" s="196" t="e">
        <f>+IF($F$10=0,AR408,0)</f>
        <v>#REF!</v>
      </c>
      <c r="AS343" s="196" t="e">
        <f>+AS408</f>
        <v>#REF!</v>
      </c>
      <c r="AT343" s="196" t="e">
        <f>+IF($F$10=0,AT408,0)</f>
        <v>#REF!</v>
      </c>
      <c r="AU343" s="196" t="e">
        <f>+IF($F$10=0,AU408,IF($F$10=30,AU408,0))</f>
        <v>#REF!</v>
      </c>
      <c r="AV343" s="196" t="e">
        <f>+IF($F$10=0,AV408,IF($F$10=30,0,AV408))</f>
        <v>#REF!</v>
      </c>
      <c r="AW343" s="196" t="e">
        <f>+IF($F$10=0,AW408,IF($F$10=30,AW408,0))</f>
        <v>#REF!</v>
      </c>
      <c r="AX343" s="196" t="e">
        <f>+IF($F$10=0,AX408,0)</f>
        <v>#REF!</v>
      </c>
      <c r="AY343" s="196" t="e">
        <f>+AY408</f>
        <v>#REF!</v>
      </c>
      <c r="AZ343" s="196" t="e">
        <f>+IF($F$10=0,AZ408,0)</f>
        <v>#REF!</v>
      </c>
      <c r="BA343" s="196" t="e">
        <f>+IF($F$10=0,BA408,IF($F$10=30,BA408,0))</f>
        <v>#REF!</v>
      </c>
      <c r="BB343" s="196" t="e">
        <f>+IF($F$10=0,BB408,IF($F$10=30,0,BB408))</f>
        <v>#REF!</v>
      </c>
      <c r="BC343" s="196" t="e">
        <f>+IF($F$10=0,BC408,IF($F$10=30,BC408,0))</f>
        <v>#REF!</v>
      </c>
      <c r="BD343" s="196" t="e">
        <f>+IF($F$10=0,BD408,0)</f>
        <v>#REF!</v>
      </c>
      <c r="BE343" s="196" t="e">
        <f>+BE408</f>
        <v>#REF!</v>
      </c>
      <c r="BF343" s="196" t="e">
        <f>+IF($F$10=0,BF408,0)</f>
        <v>#REF!</v>
      </c>
      <c r="BG343" s="196" t="e">
        <f>+IF($F$10=0,BG408,IF($F$10=30,BG408,0))</f>
        <v>#REF!</v>
      </c>
      <c r="BH343" s="196" t="e">
        <f>+IF($F$10=0,BH408,IF($F$10=30,0,BH408))</f>
        <v>#REF!</v>
      </c>
      <c r="BI343" s="196" t="e">
        <f>+IF($F$10=0,BI408,IF($F$10=30,BI408,0))</f>
        <v>#REF!</v>
      </c>
      <c r="BJ343" s="196" t="e">
        <f>+IF($F$10=0,BJ408,0)</f>
        <v>#REF!</v>
      </c>
      <c r="BK343" s="196" t="e">
        <f>+BK408</f>
        <v>#REF!</v>
      </c>
      <c r="BL343" s="196" t="e">
        <f>+IF($F$10=0,BL408,0)</f>
        <v>#REF!</v>
      </c>
      <c r="BM343" s="196" t="e">
        <f>+IF($F$10=0,BM408,IF($F$10=30,BM408,0))</f>
        <v>#REF!</v>
      </c>
      <c r="BN343" s="196"/>
      <c r="BO343" s="196"/>
      <c r="BP343" s="196"/>
      <c r="BQ343" s="76"/>
      <c r="BR343" s="76"/>
      <c r="BS343" s="76"/>
      <c r="BT343" s="76"/>
      <c r="BU343" s="76"/>
      <c r="BV343" s="76"/>
      <c r="BW343" s="76"/>
      <c r="BX343" s="76"/>
      <c r="BY343" s="76"/>
      <c r="BZ343" s="76"/>
      <c r="CA343" s="76"/>
      <c r="CB343" s="76"/>
      <c r="CC343" s="76"/>
      <c r="CD343" s="76"/>
      <c r="CE343" s="76"/>
      <c r="CF343" s="76"/>
      <c r="CG343" s="76"/>
    </row>
    <row r="344" spans="1:85" ht="15.75" customHeight="1" x14ac:dyDescent="0.3">
      <c r="A344" s="76"/>
      <c r="B344" s="76"/>
      <c r="C344" s="79"/>
      <c r="D344" s="76"/>
      <c r="E344" s="239">
        <f t="shared" si="205"/>
        <v>43590</v>
      </c>
      <c r="F344" s="196"/>
      <c r="G344" s="196"/>
      <c r="H344" s="196"/>
      <c r="I344" s="196"/>
      <c r="J344" s="196" t="e">
        <f>+J409</f>
        <v>#REF!</v>
      </c>
      <c r="K344" s="196" t="e">
        <f>+IF($F$10=0,K409,0)</f>
        <v>#REF!</v>
      </c>
      <c r="L344" s="196" t="e">
        <f>+IF($F$10=0,L409,IF($F$10=30,L409,0))</f>
        <v>#REF!</v>
      </c>
      <c r="M344" s="196" t="e">
        <f>+IF($F$10=0,M409,IF($F$10=30,0,M409))</f>
        <v>#REF!</v>
      </c>
      <c r="N344" s="196" t="e">
        <f>+IF($F$10=0,N409,IF($F$10=30,N409,0))</f>
        <v>#REF!</v>
      </c>
      <c r="O344" s="196" t="e">
        <f>+IF($F$10=0,O409,0)</f>
        <v>#REF!</v>
      </c>
      <c r="P344" s="196" t="e">
        <f>+P409</f>
        <v>#REF!</v>
      </c>
      <c r="Q344" s="196" t="e">
        <f>+IF($F$10=0,Q409,0)</f>
        <v>#REF!</v>
      </c>
      <c r="R344" s="196" t="e">
        <f>+IF($F$10=0,R409,IF($F$10=30,R409,0))</f>
        <v>#REF!</v>
      </c>
      <c r="S344" s="196" t="e">
        <f>+IF($F$10=0,S409,IF($F$10=30,0,S409))</f>
        <v>#REF!</v>
      </c>
      <c r="T344" s="196" t="e">
        <f>+IF($F$10=0,T409,IF($F$10=30,T409,0))</f>
        <v>#REF!</v>
      </c>
      <c r="U344" s="196" t="e">
        <f>+IF($F$10=0,U409,0)</f>
        <v>#REF!</v>
      </c>
      <c r="V344" s="196" t="e">
        <f>+V409</f>
        <v>#REF!</v>
      </c>
      <c r="W344" s="196" t="e">
        <f>+IF($F$10=0,W409,0)</f>
        <v>#REF!</v>
      </c>
      <c r="X344" s="196" t="e">
        <f>+IF($F$10=0,X409,IF($F$10=30,X409,0))</f>
        <v>#REF!</v>
      </c>
      <c r="Y344" s="196" t="e">
        <f>+IF($F$10=0,Y409,IF($F$10=30,0,Y409))</f>
        <v>#REF!</v>
      </c>
      <c r="Z344" s="196" t="e">
        <f>+IF($F$10=0,Z409,IF($F$10=30,Z409,0))</f>
        <v>#REF!</v>
      </c>
      <c r="AA344" s="196" t="e">
        <f>+IF($F$10=0,AA409,0)</f>
        <v>#REF!</v>
      </c>
      <c r="AB344" s="196" t="e">
        <f>+AB409</f>
        <v>#REF!</v>
      </c>
      <c r="AC344" s="196" t="e">
        <f>+IF($F$10=0,AC409,0)</f>
        <v>#REF!</v>
      </c>
      <c r="AD344" s="196" t="e">
        <f>+IF($F$10=0,AD409,IF($F$10=30,AD409,0))</f>
        <v>#REF!</v>
      </c>
      <c r="AE344" s="196" t="e">
        <f>+IF($F$10=0,AE409,IF($F$10=30,0,AE409))</f>
        <v>#REF!</v>
      </c>
      <c r="AF344" s="196" t="e">
        <f>+IF($F$10=0,AF409,IF($F$10=30,AF409,0))</f>
        <v>#REF!</v>
      </c>
      <c r="AG344" s="196" t="e">
        <f>+IF($F$10=0,AG409,0)</f>
        <v>#REF!</v>
      </c>
      <c r="AH344" s="196" t="e">
        <f>+AH409</f>
        <v>#REF!</v>
      </c>
      <c r="AI344" s="196" t="e">
        <f>+IF($F$10=0,AI409,0)</f>
        <v>#REF!</v>
      </c>
      <c r="AJ344" s="196" t="e">
        <f>+IF($F$10=0,AJ409,IF($F$10=30,AJ409,0))</f>
        <v>#REF!</v>
      </c>
      <c r="AK344" s="196" t="e">
        <f>+IF($F$10=0,AK409,IF($F$10=30,0,AK409))</f>
        <v>#REF!</v>
      </c>
      <c r="AL344" s="196" t="e">
        <f>+IF($F$10=0,AL409,IF($F$10=30,AL409,0))</f>
        <v>#REF!</v>
      </c>
      <c r="AM344" s="196" t="e">
        <f>+IF($F$10=0,AM409,0)</f>
        <v>#REF!</v>
      </c>
      <c r="AN344" s="196" t="e">
        <f>+AN409</f>
        <v>#REF!</v>
      </c>
      <c r="AO344" s="196" t="e">
        <f>+IF($F$10=0,AO409,0)</f>
        <v>#REF!</v>
      </c>
      <c r="AP344" s="196" t="e">
        <f>+IF($F$10=0,AP409,IF($F$10=30,AP409,0))</f>
        <v>#REF!</v>
      </c>
      <c r="AQ344" s="196" t="e">
        <f>+IF($F$10=0,AQ409,IF($F$10=30,0,AQ409))</f>
        <v>#REF!</v>
      </c>
      <c r="AR344" s="196" t="e">
        <f>+IF($F$10=0,AR409,IF($F$10=30,AR409,0))</f>
        <v>#REF!</v>
      </c>
      <c r="AS344" s="196" t="e">
        <f>+IF($F$10=0,AS409,0)</f>
        <v>#REF!</v>
      </c>
      <c r="AT344" s="196" t="e">
        <f>+AT409</f>
        <v>#REF!</v>
      </c>
      <c r="AU344" s="196" t="e">
        <f>+IF($F$10=0,AU409,0)</f>
        <v>#REF!</v>
      </c>
      <c r="AV344" s="196" t="e">
        <f>+IF($F$10=0,AV409,IF($F$10=30,AV409,0))</f>
        <v>#REF!</v>
      </c>
      <c r="AW344" s="196" t="e">
        <f>+IF($F$10=0,AW409,IF($F$10=30,0,AW409))</f>
        <v>#REF!</v>
      </c>
      <c r="AX344" s="196" t="e">
        <f>+IF($F$10=0,AX409,IF($F$10=30,AX409,0))</f>
        <v>#REF!</v>
      </c>
      <c r="AY344" s="196" t="e">
        <f>+IF($F$10=0,AY409,0)</f>
        <v>#REF!</v>
      </c>
      <c r="AZ344" s="196" t="e">
        <f>+AZ409</f>
        <v>#REF!</v>
      </c>
      <c r="BA344" s="196" t="e">
        <f>+IF($F$10=0,BA409,0)</f>
        <v>#REF!</v>
      </c>
      <c r="BB344" s="196" t="e">
        <f>+IF($F$10=0,BB409,IF($F$10=30,BB409,0))</f>
        <v>#REF!</v>
      </c>
      <c r="BC344" s="196" t="e">
        <f>+IF($F$10=0,BC409,IF($F$10=30,0,BC409))</f>
        <v>#REF!</v>
      </c>
      <c r="BD344" s="196" t="e">
        <f>+IF($F$10=0,BD409,IF($F$10=30,BD409,0))</f>
        <v>#REF!</v>
      </c>
      <c r="BE344" s="196" t="e">
        <f>+IF($F$10=0,BE409,0)</f>
        <v>#REF!</v>
      </c>
      <c r="BF344" s="196" t="e">
        <f>+BF409</f>
        <v>#REF!</v>
      </c>
      <c r="BG344" s="196" t="e">
        <f>+IF($F$10=0,BG409,0)</f>
        <v>#REF!</v>
      </c>
      <c r="BH344" s="196" t="e">
        <f>+IF($F$10=0,BH409,IF($F$10=30,BH409,0))</f>
        <v>#REF!</v>
      </c>
      <c r="BI344" s="196" t="e">
        <f>+IF($F$10=0,BI409,IF($F$10=30,0,BI409))</f>
        <v>#REF!</v>
      </c>
      <c r="BJ344" s="196" t="e">
        <f>+IF($F$10=0,BJ409,IF($F$10=30,BJ409,0))</f>
        <v>#REF!</v>
      </c>
      <c r="BK344" s="196" t="e">
        <f>+IF($F$10=0,BK409,0)</f>
        <v>#REF!</v>
      </c>
      <c r="BL344" s="196" t="e">
        <f>+BL409</f>
        <v>#REF!</v>
      </c>
      <c r="BM344" s="196" t="e">
        <f>+IF($F$10=0,BM409,0)</f>
        <v>#REF!</v>
      </c>
      <c r="BN344" s="196"/>
      <c r="BO344" s="196"/>
      <c r="BP344" s="196"/>
      <c r="BQ344" s="196"/>
      <c r="BR344" s="76"/>
      <c r="BS344" s="76"/>
      <c r="BT344" s="76"/>
      <c r="BU344" s="76"/>
      <c r="BV344" s="76"/>
      <c r="BW344" s="76"/>
      <c r="BX344" s="76"/>
      <c r="BY344" s="76"/>
      <c r="BZ344" s="76"/>
      <c r="CA344" s="76"/>
      <c r="CB344" s="76"/>
      <c r="CC344" s="76"/>
      <c r="CD344" s="76"/>
      <c r="CE344" s="76"/>
      <c r="CF344" s="76"/>
      <c r="CG344" s="76"/>
    </row>
    <row r="345" spans="1:85" ht="15.75" customHeight="1" x14ac:dyDescent="0.3">
      <c r="A345" s="76"/>
      <c r="B345" s="76"/>
      <c r="C345" s="76"/>
      <c r="D345" s="76"/>
      <c r="E345" s="239">
        <f t="shared" si="205"/>
        <v>43621</v>
      </c>
      <c r="F345" s="196"/>
      <c r="G345" s="196"/>
      <c r="H345" s="196"/>
      <c r="I345" s="196"/>
      <c r="J345" s="196"/>
      <c r="K345" s="196" t="e">
        <f>+K410</f>
        <v>#REF!</v>
      </c>
      <c r="L345" s="196" t="e">
        <f>+IF($F$10=0,L410,0)</f>
        <v>#REF!</v>
      </c>
      <c r="M345" s="196" t="e">
        <f>+IF($F$10=0,M410,IF($F$10=30,M410,0))</f>
        <v>#REF!</v>
      </c>
      <c r="N345" s="196" t="e">
        <f>+IF($F$10=0,N410,IF($F$10=30,0,N410))</f>
        <v>#REF!</v>
      </c>
      <c r="O345" s="196" t="e">
        <f>+IF($F$10=0,O410,IF($F$10=30,O410,0))</f>
        <v>#REF!</v>
      </c>
      <c r="P345" s="196" t="e">
        <f>+IF($F$10=0,P410,0)</f>
        <v>#REF!</v>
      </c>
      <c r="Q345" s="196" t="e">
        <f>+Q410</f>
        <v>#REF!</v>
      </c>
      <c r="R345" s="196" t="e">
        <f>+IF($F$10=0,R410,0)</f>
        <v>#REF!</v>
      </c>
      <c r="S345" s="196" t="e">
        <f>+IF($F$10=0,S410,IF($F$10=30,S410,0))</f>
        <v>#REF!</v>
      </c>
      <c r="T345" s="196" t="e">
        <f>+IF($F$10=0,T410,IF($F$10=30,0,T410))</f>
        <v>#REF!</v>
      </c>
      <c r="U345" s="196" t="e">
        <f>+IF($F$10=0,U410,IF($F$10=30,U410,0))</f>
        <v>#REF!</v>
      </c>
      <c r="V345" s="196" t="e">
        <f>+IF($F$10=0,V410,0)</f>
        <v>#REF!</v>
      </c>
      <c r="W345" s="196" t="e">
        <f>+W410</f>
        <v>#REF!</v>
      </c>
      <c r="X345" s="196" t="e">
        <f>+IF($F$10=0,X410,0)</f>
        <v>#REF!</v>
      </c>
      <c r="Y345" s="196" t="e">
        <f>+IF($F$10=0,Y410,IF($F$10=30,Y410,0))</f>
        <v>#REF!</v>
      </c>
      <c r="Z345" s="196" t="e">
        <f>+IF($F$10=0,Z410,IF($F$10=30,0,Z410))</f>
        <v>#REF!</v>
      </c>
      <c r="AA345" s="196" t="e">
        <f>+IF($F$10=0,AA410,IF($F$10=30,AA410,0))</f>
        <v>#REF!</v>
      </c>
      <c r="AB345" s="196" t="e">
        <f>+IF($F$10=0,AB410,0)</f>
        <v>#REF!</v>
      </c>
      <c r="AC345" s="196" t="e">
        <f>+AC410</f>
        <v>#REF!</v>
      </c>
      <c r="AD345" s="196" t="e">
        <f>+IF($F$10=0,AD410,0)</f>
        <v>#REF!</v>
      </c>
      <c r="AE345" s="196" t="e">
        <f>+IF($F$10=0,AE410,IF($F$10=30,AE410,0))</f>
        <v>#REF!</v>
      </c>
      <c r="AF345" s="196" t="e">
        <f>+IF($F$10=0,AF410,IF($F$10=30,0,AF410))</f>
        <v>#REF!</v>
      </c>
      <c r="AG345" s="196" t="e">
        <f>+IF($F$10=0,AG410,IF($F$10=30,AG410,0))</f>
        <v>#REF!</v>
      </c>
      <c r="AH345" s="196" t="e">
        <f>+IF($F$10=0,AH410,0)</f>
        <v>#REF!</v>
      </c>
      <c r="AI345" s="196" t="e">
        <f>+AI410</f>
        <v>#REF!</v>
      </c>
      <c r="AJ345" s="196" t="e">
        <f>+IF($F$10=0,AJ410,0)</f>
        <v>#REF!</v>
      </c>
      <c r="AK345" s="196" t="e">
        <f>+IF($F$10=0,AK410,IF($F$10=30,AK410,0))</f>
        <v>#REF!</v>
      </c>
      <c r="AL345" s="196" t="e">
        <f>+IF($F$10=0,AL410,IF($F$10=30,0,AL410))</f>
        <v>#REF!</v>
      </c>
      <c r="AM345" s="196" t="e">
        <f>+IF($F$10=0,AM410,IF($F$10=30,AM410,0))</f>
        <v>#REF!</v>
      </c>
      <c r="AN345" s="196" t="e">
        <f>+IF($F$10=0,AN410,0)</f>
        <v>#REF!</v>
      </c>
      <c r="AO345" s="196" t="e">
        <f>+AO410</f>
        <v>#REF!</v>
      </c>
      <c r="AP345" s="196" t="e">
        <f>+IF($F$10=0,AP410,0)</f>
        <v>#REF!</v>
      </c>
      <c r="AQ345" s="196" t="e">
        <f>+IF($F$10=0,AQ410,IF($F$10=30,AQ410,0))</f>
        <v>#REF!</v>
      </c>
      <c r="AR345" s="196" t="e">
        <f>+IF($F$10=0,AR410,IF($F$10=30,0,AR410))</f>
        <v>#REF!</v>
      </c>
      <c r="AS345" s="196" t="e">
        <f>+IF($F$10=0,AS410,IF($F$10=30,AS410,0))</f>
        <v>#REF!</v>
      </c>
      <c r="AT345" s="196" t="e">
        <f>+IF($F$10=0,AT410,0)</f>
        <v>#REF!</v>
      </c>
      <c r="AU345" s="196" t="e">
        <f>+AU410</f>
        <v>#REF!</v>
      </c>
      <c r="AV345" s="196" t="e">
        <f>+IF($F$10=0,AV410,0)</f>
        <v>#REF!</v>
      </c>
      <c r="AW345" s="196" t="e">
        <f>+IF($F$10=0,AW410,IF($F$10=30,AW410,0))</f>
        <v>#REF!</v>
      </c>
      <c r="AX345" s="196" t="e">
        <f>+IF($F$10=0,AX410,IF($F$10=30,0,AX410))</f>
        <v>#REF!</v>
      </c>
      <c r="AY345" s="196" t="e">
        <f>+IF($F$10=0,AY410,IF($F$10=30,AY410,0))</f>
        <v>#REF!</v>
      </c>
      <c r="AZ345" s="196" t="e">
        <f>+IF($F$10=0,AZ410,0)</f>
        <v>#REF!</v>
      </c>
      <c r="BA345" s="196" t="e">
        <f>+BA410</f>
        <v>#REF!</v>
      </c>
      <c r="BB345" s="196" t="e">
        <f>+IF($F$10=0,BB410,0)</f>
        <v>#REF!</v>
      </c>
      <c r="BC345" s="196" t="e">
        <f>+IF($F$10=0,BC410,IF($F$10=30,BC410,0))</f>
        <v>#REF!</v>
      </c>
      <c r="BD345" s="196" t="e">
        <f>+IF($F$10=0,BD410,IF($F$10=30,0,BD410))</f>
        <v>#REF!</v>
      </c>
      <c r="BE345" s="196" t="e">
        <f>+IF($F$10=0,BE410,IF($F$10=30,BE410,0))</f>
        <v>#REF!</v>
      </c>
      <c r="BF345" s="196" t="e">
        <f>+IF($F$10=0,BF410,0)</f>
        <v>#REF!</v>
      </c>
      <c r="BG345" s="196" t="e">
        <f>+BG410</f>
        <v>#REF!</v>
      </c>
      <c r="BH345" s="196" t="e">
        <f>+IF($F$10=0,BH410,0)</f>
        <v>#REF!</v>
      </c>
      <c r="BI345" s="196" t="e">
        <f>+IF($F$10=0,BI410,IF($F$10=30,BI410,0))</f>
        <v>#REF!</v>
      </c>
      <c r="BJ345" s="196" t="e">
        <f>+IF($F$10=0,BJ410,IF($F$10=30,0,BJ410))</f>
        <v>#REF!</v>
      </c>
      <c r="BK345" s="196" t="e">
        <f>+IF($F$10=0,BK410,IF($F$10=30,BK410,0))</f>
        <v>#REF!</v>
      </c>
      <c r="BL345" s="196" t="e">
        <f>+IF($F$10=0,BL410,0)</f>
        <v>#REF!</v>
      </c>
      <c r="BM345" s="196" t="e">
        <f>+BM410</f>
        <v>#REF!</v>
      </c>
      <c r="BN345" s="196"/>
      <c r="BO345" s="196"/>
      <c r="BP345" s="196"/>
      <c r="BQ345" s="196"/>
      <c r="BR345" s="196"/>
      <c r="BS345" s="76"/>
      <c r="BT345" s="76"/>
      <c r="BU345" s="76"/>
      <c r="BV345" s="76"/>
      <c r="BW345" s="76"/>
      <c r="BX345" s="76"/>
      <c r="BY345" s="76"/>
      <c r="BZ345" s="76"/>
      <c r="CA345" s="76"/>
      <c r="CB345" s="76"/>
      <c r="CC345" s="76"/>
      <c r="CD345" s="76"/>
      <c r="CE345" s="76"/>
      <c r="CF345" s="76"/>
      <c r="CG345" s="76"/>
    </row>
    <row r="346" spans="1:85" ht="15.75" customHeight="1" x14ac:dyDescent="0.3">
      <c r="A346" s="76"/>
      <c r="B346" s="76"/>
      <c r="C346" s="76"/>
      <c r="D346" s="76"/>
      <c r="E346" s="239">
        <f t="shared" si="205"/>
        <v>43652</v>
      </c>
      <c r="F346" s="196"/>
      <c r="G346" s="196"/>
      <c r="H346" s="196"/>
      <c r="I346" s="196"/>
      <c r="J346" s="196"/>
      <c r="K346" s="196"/>
      <c r="L346" s="196" t="e">
        <f>+L411</f>
        <v>#REF!</v>
      </c>
      <c r="M346" s="196" t="e">
        <f>+IF($F$10=0,M411,0)</f>
        <v>#REF!</v>
      </c>
      <c r="N346" s="196" t="e">
        <f>+IF($F$10=0,N411,IF($F$10=30,N411,0))</f>
        <v>#REF!</v>
      </c>
      <c r="O346" s="196" t="e">
        <f>+IF($F$10=0,O411,IF($F$10=30,0,O411))</f>
        <v>#REF!</v>
      </c>
      <c r="P346" s="196" t="e">
        <f>+IF($F$10=0,P411,IF($F$10=30,P411,0))</f>
        <v>#REF!</v>
      </c>
      <c r="Q346" s="196" t="e">
        <f>+IF($F$10=0,Q411,0)</f>
        <v>#REF!</v>
      </c>
      <c r="R346" s="196" t="e">
        <f>+R411</f>
        <v>#REF!</v>
      </c>
      <c r="S346" s="196" t="e">
        <f>+IF($F$10=0,S411,0)</f>
        <v>#REF!</v>
      </c>
      <c r="T346" s="196" t="e">
        <f>+IF($F$10=0,T411,IF($F$10=30,T411,0))</f>
        <v>#REF!</v>
      </c>
      <c r="U346" s="196" t="e">
        <f>+IF($F$10=0,U411,IF($F$10=30,0,U411))</f>
        <v>#REF!</v>
      </c>
      <c r="V346" s="196" t="e">
        <f>+IF($F$10=0,V411,IF($F$10=30,V411,0))</f>
        <v>#REF!</v>
      </c>
      <c r="W346" s="196" t="e">
        <f>+IF($F$10=0,W411,0)</f>
        <v>#REF!</v>
      </c>
      <c r="X346" s="196" t="e">
        <f>+X411</f>
        <v>#REF!</v>
      </c>
      <c r="Y346" s="196" t="e">
        <f>+IF($F$10=0,Y411,0)</f>
        <v>#REF!</v>
      </c>
      <c r="Z346" s="196" t="e">
        <f>+IF($F$10=0,Z411,IF($F$10=30,Z411,0))</f>
        <v>#REF!</v>
      </c>
      <c r="AA346" s="196" t="e">
        <f>+IF($F$10=0,AA411,IF($F$10=30,0,AA411))</f>
        <v>#REF!</v>
      </c>
      <c r="AB346" s="196" t="e">
        <f>+IF($F$10=0,AB411,IF($F$10=30,AB411,0))</f>
        <v>#REF!</v>
      </c>
      <c r="AC346" s="196" t="e">
        <f>+IF($F$10=0,AC411,0)</f>
        <v>#REF!</v>
      </c>
      <c r="AD346" s="196" t="e">
        <f>+AD411</f>
        <v>#REF!</v>
      </c>
      <c r="AE346" s="196" t="e">
        <f>+IF($F$10=0,AE411,0)</f>
        <v>#REF!</v>
      </c>
      <c r="AF346" s="196" t="e">
        <f>+IF($F$10=0,AF411,IF($F$10=30,AF411,0))</f>
        <v>#REF!</v>
      </c>
      <c r="AG346" s="196" t="e">
        <f>+IF($F$10=0,AG411,IF($F$10=30,0,AG411))</f>
        <v>#REF!</v>
      </c>
      <c r="AH346" s="196" t="e">
        <f>+IF($F$10=0,AH411,IF($F$10=30,AH411,0))</f>
        <v>#REF!</v>
      </c>
      <c r="AI346" s="196" t="e">
        <f>+IF($F$10=0,AI411,0)</f>
        <v>#REF!</v>
      </c>
      <c r="AJ346" s="196" t="e">
        <f>+AJ411</f>
        <v>#REF!</v>
      </c>
      <c r="AK346" s="196" t="e">
        <f>+IF($F$10=0,AK411,0)</f>
        <v>#REF!</v>
      </c>
      <c r="AL346" s="196" t="e">
        <f>+IF($F$10=0,AL411,IF($F$10=30,AL411,0))</f>
        <v>#REF!</v>
      </c>
      <c r="AM346" s="196" t="e">
        <f>+IF($F$10=0,AM411,IF($F$10=30,0,AM411))</f>
        <v>#REF!</v>
      </c>
      <c r="AN346" s="196" t="e">
        <f>+IF($F$10=0,AN411,IF($F$10=30,AN411,0))</f>
        <v>#REF!</v>
      </c>
      <c r="AO346" s="196" t="e">
        <f>+IF($F$10=0,AO411,0)</f>
        <v>#REF!</v>
      </c>
      <c r="AP346" s="196" t="e">
        <f>+AP411</f>
        <v>#REF!</v>
      </c>
      <c r="AQ346" s="196" t="e">
        <f>+IF($F$10=0,AQ411,0)</f>
        <v>#REF!</v>
      </c>
      <c r="AR346" s="196" t="e">
        <f>+IF($F$10=0,AR411,IF($F$10=30,AR411,0))</f>
        <v>#REF!</v>
      </c>
      <c r="AS346" s="196" t="e">
        <f>+IF($F$10=0,AS411,IF($F$10=30,0,AS411))</f>
        <v>#REF!</v>
      </c>
      <c r="AT346" s="196" t="e">
        <f>+IF($F$10=0,AT411,IF($F$10=30,AT411,0))</f>
        <v>#REF!</v>
      </c>
      <c r="AU346" s="196" t="e">
        <f>+IF($F$10=0,AU411,0)</f>
        <v>#REF!</v>
      </c>
      <c r="AV346" s="196" t="e">
        <f>+AV411</f>
        <v>#REF!</v>
      </c>
      <c r="AW346" s="196" t="e">
        <f>+IF($F$10=0,AW411,0)</f>
        <v>#REF!</v>
      </c>
      <c r="AX346" s="196" t="e">
        <f>+IF($F$10=0,AX411,IF($F$10=30,AX411,0))</f>
        <v>#REF!</v>
      </c>
      <c r="AY346" s="196" t="e">
        <f>+IF($F$10=0,AY411,IF($F$10=30,0,AY411))</f>
        <v>#REF!</v>
      </c>
      <c r="AZ346" s="196" t="e">
        <f>+IF($F$10=0,AZ411,IF($F$10=30,AZ411,0))</f>
        <v>#REF!</v>
      </c>
      <c r="BA346" s="196" t="e">
        <f>+IF($F$10=0,BA411,0)</f>
        <v>#REF!</v>
      </c>
      <c r="BB346" s="196" t="e">
        <f>+BB411</f>
        <v>#REF!</v>
      </c>
      <c r="BC346" s="196" t="e">
        <f>+IF($F$10=0,BC411,0)</f>
        <v>#REF!</v>
      </c>
      <c r="BD346" s="196" t="e">
        <f>+IF($F$10=0,BD411,IF($F$10=30,BD411,0))</f>
        <v>#REF!</v>
      </c>
      <c r="BE346" s="196" t="e">
        <f>+IF($F$10=0,BE411,IF($F$10=30,0,BE411))</f>
        <v>#REF!</v>
      </c>
      <c r="BF346" s="196" t="e">
        <f>+IF($F$10=0,BF411,IF($F$10=30,BF411,0))</f>
        <v>#REF!</v>
      </c>
      <c r="BG346" s="196" t="e">
        <f>+IF($F$10=0,BG411,0)</f>
        <v>#REF!</v>
      </c>
      <c r="BH346" s="196" t="e">
        <f>+BH411</f>
        <v>#REF!</v>
      </c>
      <c r="BI346" s="196" t="e">
        <f>+IF($F$10=0,BI411,0)</f>
        <v>#REF!</v>
      </c>
      <c r="BJ346" s="196" t="e">
        <f>+IF($F$10=0,BJ411,IF($F$10=30,BJ411,0))</f>
        <v>#REF!</v>
      </c>
      <c r="BK346" s="196" t="e">
        <f>+IF($F$10=0,BK411,IF($F$10=30,0,BK411))</f>
        <v>#REF!</v>
      </c>
      <c r="BL346" s="196" t="e">
        <f>+IF($F$10=0,BL411,IF($F$10=30,BL411,0))</f>
        <v>#REF!</v>
      </c>
      <c r="BM346" s="196" t="e">
        <f>+IF($F$10=0,BM411,0)</f>
        <v>#REF!</v>
      </c>
      <c r="BN346" s="196"/>
      <c r="BO346" s="196"/>
      <c r="BP346" s="196"/>
      <c r="BQ346" s="196"/>
      <c r="BR346" s="196"/>
      <c r="BS346" s="196"/>
      <c r="BT346" s="76"/>
      <c r="BU346" s="76"/>
      <c r="BV346" s="76"/>
      <c r="BW346" s="76"/>
      <c r="BX346" s="76"/>
      <c r="BY346" s="76"/>
      <c r="BZ346" s="76"/>
      <c r="CA346" s="76"/>
      <c r="CB346" s="76"/>
      <c r="CC346" s="76"/>
      <c r="CD346" s="76"/>
      <c r="CE346" s="76"/>
      <c r="CF346" s="76"/>
      <c r="CG346" s="76"/>
    </row>
    <row r="347" spans="1:85" ht="15.75" customHeight="1" x14ac:dyDescent="0.3">
      <c r="A347" s="76"/>
      <c r="B347" s="76"/>
      <c r="C347" s="76"/>
      <c r="D347" s="76"/>
      <c r="E347" s="239">
        <f t="shared" si="205"/>
        <v>43683</v>
      </c>
      <c r="F347" s="196"/>
      <c r="G347" s="196"/>
      <c r="H347" s="196"/>
      <c r="I347" s="196"/>
      <c r="J347" s="196"/>
      <c r="K347" s="196"/>
      <c r="L347" s="196"/>
      <c r="M347" s="196" t="e">
        <f>+M412</f>
        <v>#REF!</v>
      </c>
      <c r="N347" s="196" t="e">
        <f>+IF($F$10=0,N412,0)</f>
        <v>#REF!</v>
      </c>
      <c r="O347" s="196" t="e">
        <f>+IF($F$10=0,O412,IF($F$10=30,O412,0))</f>
        <v>#REF!</v>
      </c>
      <c r="P347" s="196" t="e">
        <f>+IF($F$10=0,P412,IF($F$10=30,0,P412))</f>
        <v>#REF!</v>
      </c>
      <c r="Q347" s="196" t="e">
        <f>+IF($F$10=0,Q412,IF($F$10=30,Q412,0))</f>
        <v>#REF!</v>
      </c>
      <c r="R347" s="196" t="e">
        <f>+IF($F$10=0,R412,0)</f>
        <v>#REF!</v>
      </c>
      <c r="S347" s="196" t="e">
        <f>+S412</f>
        <v>#REF!</v>
      </c>
      <c r="T347" s="196" t="e">
        <f>+IF($F$10=0,T412,0)</f>
        <v>#REF!</v>
      </c>
      <c r="U347" s="196" t="e">
        <f>+IF($F$10=0,U412,IF($F$10=30,U412,0))</f>
        <v>#REF!</v>
      </c>
      <c r="V347" s="196" t="e">
        <f>+IF($F$10=0,V412,IF($F$10=30,0,V412))</f>
        <v>#REF!</v>
      </c>
      <c r="W347" s="196" t="e">
        <f>+IF($F$10=0,W412,IF($F$10=30,W412,0))</f>
        <v>#REF!</v>
      </c>
      <c r="X347" s="196" t="e">
        <f>+IF($F$10=0,X412,0)</f>
        <v>#REF!</v>
      </c>
      <c r="Y347" s="196" t="e">
        <f>+Y412</f>
        <v>#REF!</v>
      </c>
      <c r="Z347" s="196" t="e">
        <f>+IF($F$10=0,Z412,0)</f>
        <v>#REF!</v>
      </c>
      <c r="AA347" s="196" t="e">
        <f>+IF($F$10=0,AA412,IF($F$10=30,AA412,0))</f>
        <v>#REF!</v>
      </c>
      <c r="AB347" s="196" t="e">
        <f>+IF($F$10=0,AB412,IF($F$10=30,0,AB412))</f>
        <v>#REF!</v>
      </c>
      <c r="AC347" s="196" t="e">
        <f>+IF($F$10=0,AC412,IF($F$10=30,AC412,0))</f>
        <v>#REF!</v>
      </c>
      <c r="AD347" s="196" t="e">
        <f>+IF($F$10=0,AD412,0)</f>
        <v>#REF!</v>
      </c>
      <c r="AE347" s="196" t="e">
        <f>+AE412</f>
        <v>#REF!</v>
      </c>
      <c r="AF347" s="196" t="e">
        <f>+IF($F$10=0,AF412,0)</f>
        <v>#REF!</v>
      </c>
      <c r="AG347" s="196" t="e">
        <f>+IF($F$10=0,AG412,IF($F$10=30,AG412,0))</f>
        <v>#REF!</v>
      </c>
      <c r="AH347" s="196" t="e">
        <f>+IF($F$10=0,AH412,IF($F$10=30,0,AH412))</f>
        <v>#REF!</v>
      </c>
      <c r="AI347" s="196" t="e">
        <f>+IF($F$10=0,AI412,IF($F$10=30,AI412,0))</f>
        <v>#REF!</v>
      </c>
      <c r="AJ347" s="196" t="e">
        <f>+IF($F$10=0,AJ412,0)</f>
        <v>#REF!</v>
      </c>
      <c r="AK347" s="196" t="e">
        <f>+AK412</f>
        <v>#REF!</v>
      </c>
      <c r="AL347" s="196" t="e">
        <f>+IF($F$10=0,AL412,0)</f>
        <v>#REF!</v>
      </c>
      <c r="AM347" s="196" t="e">
        <f>+IF($F$10=0,AM412,IF($F$10=30,AM412,0))</f>
        <v>#REF!</v>
      </c>
      <c r="AN347" s="196" t="e">
        <f>+IF($F$10=0,AN412,IF($F$10=30,0,AN412))</f>
        <v>#REF!</v>
      </c>
      <c r="AO347" s="196" t="e">
        <f>+IF($F$10=0,AO412,IF($F$10=30,AO412,0))</f>
        <v>#REF!</v>
      </c>
      <c r="AP347" s="196" t="e">
        <f>+IF($F$10=0,AP412,0)</f>
        <v>#REF!</v>
      </c>
      <c r="AQ347" s="196" t="e">
        <f>+AQ412</f>
        <v>#REF!</v>
      </c>
      <c r="AR347" s="196" t="e">
        <f>+IF($F$10=0,AR412,0)</f>
        <v>#REF!</v>
      </c>
      <c r="AS347" s="196" t="e">
        <f>+IF($F$10=0,AS412,IF($F$10=30,AS412,0))</f>
        <v>#REF!</v>
      </c>
      <c r="AT347" s="196" t="e">
        <f>+IF($F$10=0,AT412,IF($F$10=30,0,AT412))</f>
        <v>#REF!</v>
      </c>
      <c r="AU347" s="196" t="e">
        <f>+IF($F$10=0,AU412,IF($F$10=30,AU412,0))</f>
        <v>#REF!</v>
      </c>
      <c r="AV347" s="196" t="e">
        <f>+IF($F$10=0,AV412,0)</f>
        <v>#REF!</v>
      </c>
      <c r="AW347" s="196" t="e">
        <f>+AW412</f>
        <v>#REF!</v>
      </c>
      <c r="AX347" s="196" t="e">
        <f>+IF($F$10=0,AX412,0)</f>
        <v>#REF!</v>
      </c>
      <c r="AY347" s="196" t="e">
        <f>+IF($F$10=0,AY412,IF($F$10=30,AY412,0))</f>
        <v>#REF!</v>
      </c>
      <c r="AZ347" s="196" t="e">
        <f>+IF($F$10=0,AZ412,IF($F$10=30,0,AZ412))</f>
        <v>#REF!</v>
      </c>
      <c r="BA347" s="196" t="e">
        <f>+IF($F$10=0,BA412,IF($F$10=30,BA412,0))</f>
        <v>#REF!</v>
      </c>
      <c r="BB347" s="196" t="e">
        <f>+IF($F$10=0,BB412,0)</f>
        <v>#REF!</v>
      </c>
      <c r="BC347" s="196" t="e">
        <f>+BC412</f>
        <v>#REF!</v>
      </c>
      <c r="BD347" s="196" t="e">
        <f>+IF($F$10=0,BD412,0)</f>
        <v>#REF!</v>
      </c>
      <c r="BE347" s="196" t="e">
        <f>+IF($F$10=0,BE412,IF($F$10=30,BE412,0))</f>
        <v>#REF!</v>
      </c>
      <c r="BF347" s="196" t="e">
        <f>+IF($F$10=0,BF412,IF($F$10=30,0,BF412))</f>
        <v>#REF!</v>
      </c>
      <c r="BG347" s="196" t="e">
        <f>+IF($F$10=0,BG412,IF($F$10=30,BG412,0))</f>
        <v>#REF!</v>
      </c>
      <c r="BH347" s="196" t="e">
        <f>+IF($F$10=0,BH412,0)</f>
        <v>#REF!</v>
      </c>
      <c r="BI347" s="196" t="e">
        <f>+BI412</f>
        <v>#REF!</v>
      </c>
      <c r="BJ347" s="196" t="e">
        <f>+IF($F$10=0,BJ412,0)</f>
        <v>#REF!</v>
      </c>
      <c r="BK347" s="196" t="e">
        <f>+IF($F$10=0,BK412,IF($F$10=30,BK412,0))</f>
        <v>#REF!</v>
      </c>
      <c r="BL347" s="196" t="e">
        <f>+IF($F$10=0,BL412,IF($F$10=30,0,BL412))</f>
        <v>#REF!</v>
      </c>
      <c r="BM347" s="196" t="e">
        <f>+IF($F$10=0,BM412,IF($F$10=30,BM412,0))</f>
        <v>#REF!</v>
      </c>
      <c r="BN347" s="196"/>
      <c r="BO347" s="196"/>
      <c r="BP347" s="196"/>
      <c r="BQ347" s="196"/>
      <c r="BR347" s="196"/>
      <c r="BS347" s="196"/>
      <c r="BT347" s="196"/>
      <c r="BU347" s="76"/>
      <c r="BV347" s="76"/>
      <c r="BW347" s="76"/>
      <c r="BX347" s="76"/>
      <c r="BY347" s="76"/>
      <c r="BZ347" s="76"/>
      <c r="CA347" s="76"/>
      <c r="CB347" s="76"/>
      <c r="CC347" s="76"/>
      <c r="CD347" s="76"/>
      <c r="CE347" s="76"/>
      <c r="CF347" s="76"/>
      <c r="CG347" s="76"/>
    </row>
    <row r="348" spans="1:85" ht="15.75" customHeight="1" x14ac:dyDescent="0.3">
      <c r="A348" s="76"/>
      <c r="B348" s="76"/>
      <c r="C348" s="76"/>
      <c r="D348" s="76"/>
      <c r="E348" s="239">
        <f t="shared" si="205"/>
        <v>43714</v>
      </c>
      <c r="F348" s="196"/>
      <c r="G348" s="196"/>
      <c r="H348" s="196"/>
      <c r="I348" s="196"/>
      <c r="J348" s="196"/>
      <c r="K348" s="196"/>
      <c r="L348" s="196"/>
      <c r="M348" s="196"/>
      <c r="N348" s="196" t="e">
        <f>+N413</f>
        <v>#REF!</v>
      </c>
      <c r="O348" s="196" t="e">
        <f>+IF($F$10=0,O413,0)</f>
        <v>#REF!</v>
      </c>
      <c r="P348" s="196" t="e">
        <f>+IF($F$10=0,P413,IF($F$10=30,P413,0))</f>
        <v>#REF!</v>
      </c>
      <c r="Q348" s="196" t="e">
        <f>+IF($F$10=0,Q413,IF($F$10=30,0,Q413))</f>
        <v>#REF!</v>
      </c>
      <c r="R348" s="196" t="e">
        <f>+IF($F$10=0,R413,IF($F$10=30,R413,0))</f>
        <v>#REF!</v>
      </c>
      <c r="S348" s="196" t="e">
        <f>+IF($F$10=0,S413,0)</f>
        <v>#REF!</v>
      </c>
      <c r="T348" s="196" t="e">
        <f>+T413</f>
        <v>#REF!</v>
      </c>
      <c r="U348" s="196" t="e">
        <f>+IF($F$10=0,U413,0)</f>
        <v>#REF!</v>
      </c>
      <c r="V348" s="196" t="e">
        <f>+IF($F$10=0,V413,IF($F$10=30,V413,0))</f>
        <v>#REF!</v>
      </c>
      <c r="W348" s="196" t="e">
        <f>+IF($F$10=0,W413,IF($F$10=30,0,W413))</f>
        <v>#REF!</v>
      </c>
      <c r="X348" s="196" t="e">
        <f>+IF($F$10=0,X413,IF($F$10=30,X413,0))</f>
        <v>#REF!</v>
      </c>
      <c r="Y348" s="196" t="e">
        <f>+IF($F$10=0,Y413,0)</f>
        <v>#REF!</v>
      </c>
      <c r="Z348" s="196" t="e">
        <f>+Z413</f>
        <v>#REF!</v>
      </c>
      <c r="AA348" s="196" t="e">
        <f>+IF($F$10=0,AA413,0)</f>
        <v>#REF!</v>
      </c>
      <c r="AB348" s="196" t="e">
        <f>+IF($F$10=0,AB413,IF($F$10=30,AB413,0))</f>
        <v>#REF!</v>
      </c>
      <c r="AC348" s="196" t="e">
        <f>+IF($F$10=0,AC413,IF($F$10=30,0,AC413))</f>
        <v>#REF!</v>
      </c>
      <c r="AD348" s="196" t="e">
        <f>+IF($F$10=0,AD413,IF($F$10=30,AD413,0))</f>
        <v>#REF!</v>
      </c>
      <c r="AE348" s="196" t="e">
        <f>+IF($F$10=0,AE413,0)</f>
        <v>#REF!</v>
      </c>
      <c r="AF348" s="196" t="e">
        <f>+AF413</f>
        <v>#REF!</v>
      </c>
      <c r="AG348" s="196" t="e">
        <f>+IF($F$10=0,AG413,0)</f>
        <v>#REF!</v>
      </c>
      <c r="AH348" s="196" t="e">
        <f>+IF($F$10=0,AH413,IF($F$10=30,AH413,0))</f>
        <v>#REF!</v>
      </c>
      <c r="AI348" s="196" t="e">
        <f>+IF($F$10=0,AI413,IF($F$10=30,0,AI413))</f>
        <v>#REF!</v>
      </c>
      <c r="AJ348" s="196" t="e">
        <f>+IF($F$10=0,AJ413,IF($F$10=30,AJ413,0))</f>
        <v>#REF!</v>
      </c>
      <c r="AK348" s="196" t="e">
        <f>+IF($F$10=0,AK413,0)</f>
        <v>#REF!</v>
      </c>
      <c r="AL348" s="196" t="e">
        <f>+AL413</f>
        <v>#REF!</v>
      </c>
      <c r="AM348" s="196" t="e">
        <f>+IF($F$10=0,AM413,0)</f>
        <v>#REF!</v>
      </c>
      <c r="AN348" s="196" t="e">
        <f>+IF($F$10=0,AN413,IF($F$10=30,AN413,0))</f>
        <v>#REF!</v>
      </c>
      <c r="AO348" s="196" t="e">
        <f>+IF($F$10=0,AO413,IF($F$10=30,0,AO413))</f>
        <v>#REF!</v>
      </c>
      <c r="AP348" s="196" t="e">
        <f>+IF($F$10=0,AP413,IF($F$10=30,AP413,0))</f>
        <v>#REF!</v>
      </c>
      <c r="AQ348" s="196" t="e">
        <f>+IF($F$10=0,AQ413,0)</f>
        <v>#REF!</v>
      </c>
      <c r="AR348" s="196" t="e">
        <f>+AR413</f>
        <v>#REF!</v>
      </c>
      <c r="AS348" s="196" t="e">
        <f>+IF($F$10=0,AS413,0)</f>
        <v>#REF!</v>
      </c>
      <c r="AT348" s="196" t="e">
        <f>+IF($F$10=0,AT413,IF($F$10=30,AT413,0))</f>
        <v>#REF!</v>
      </c>
      <c r="AU348" s="196" t="e">
        <f>+IF($F$10=0,AU413,IF($F$10=30,0,AU413))</f>
        <v>#REF!</v>
      </c>
      <c r="AV348" s="196" t="e">
        <f>+IF($F$10=0,AV413,IF($F$10=30,AV413,0))</f>
        <v>#REF!</v>
      </c>
      <c r="AW348" s="196" t="e">
        <f>+IF($F$10=0,AW413,0)</f>
        <v>#REF!</v>
      </c>
      <c r="AX348" s="196" t="e">
        <f>+AX413</f>
        <v>#REF!</v>
      </c>
      <c r="AY348" s="196" t="e">
        <f>+IF($F$10=0,AY413,0)</f>
        <v>#REF!</v>
      </c>
      <c r="AZ348" s="196" t="e">
        <f>+IF($F$10=0,AZ413,IF($F$10=30,AZ413,0))</f>
        <v>#REF!</v>
      </c>
      <c r="BA348" s="196" t="e">
        <f>+IF($F$10=0,BA413,IF($F$10=30,0,BA413))</f>
        <v>#REF!</v>
      </c>
      <c r="BB348" s="196" t="e">
        <f>+IF($F$10=0,BB413,IF($F$10=30,BB413,0))</f>
        <v>#REF!</v>
      </c>
      <c r="BC348" s="196" t="e">
        <f>+IF($F$10=0,BC413,0)</f>
        <v>#REF!</v>
      </c>
      <c r="BD348" s="196" t="e">
        <f>+BD413</f>
        <v>#REF!</v>
      </c>
      <c r="BE348" s="196" t="e">
        <f>+IF($F$10=0,BE413,0)</f>
        <v>#REF!</v>
      </c>
      <c r="BF348" s="196" t="e">
        <f>+IF($F$10=0,BF413,IF($F$10=30,BF413,0))</f>
        <v>#REF!</v>
      </c>
      <c r="BG348" s="196" t="e">
        <f>+IF($F$10=0,BG413,IF($F$10=30,0,BG413))</f>
        <v>#REF!</v>
      </c>
      <c r="BH348" s="196" t="e">
        <f>+IF($F$10=0,BH413,IF($F$10=30,BH413,0))</f>
        <v>#REF!</v>
      </c>
      <c r="BI348" s="196" t="e">
        <f>+IF($F$10=0,BI413,0)</f>
        <v>#REF!</v>
      </c>
      <c r="BJ348" s="196" t="e">
        <f>+BJ413</f>
        <v>#REF!</v>
      </c>
      <c r="BK348" s="196" t="e">
        <f>+IF($F$10=0,BK413,0)</f>
        <v>#REF!</v>
      </c>
      <c r="BL348" s="196" t="e">
        <f>+IF($F$10=0,BL413,IF($F$10=30,BL413,0))</f>
        <v>#REF!</v>
      </c>
      <c r="BM348" s="196" t="e">
        <f>+IF($F$10=0,BM413,IF($F$10=30,0,BM413))</f>
        <v>#REF!</v>
      </c>
      <c r="BN348" s="196"/>
      <c r="BO348" s="196"/>
      <c r="BP348" s="196"/>
      <c r="BQ348" s="196"/>
      <c r="BR348" s="196"/>
      <c r="BS348" s="196"/>
      <c r="BT348" s="196"/>
      <c r="BU348" s="196"/>
      <c r="BV348" s="76"/>
      <c r="BW348" s="76"/>
      <c r="BX348" s="76"/>
      <c r="BY348" s="76"/>
      <c r="BZ348" s="76"/>
      <c r="CA348" s="76"/>
      <c r="CB348" s="76"/>
      <c r="CC348" s="76"/>
      <c r="CD348" s="76"/>
      <c r="CE348" s="76"/>
      <c r="CF348" s="76"/>
      <c r="CG348" s="76"/>
    </row>
    <row r="349" spans="1:85" ht="15.75" customHeight="1" x14ac:dyDescent="0.3">
      <c r="A349" s="76"/>
      <c r="B349" s="76"/>
      <c r="C349" s="76"/>
      <c r="D349" s="76"/>
      <c r="E349" s="239">
        <f t="shared" si="205"/>
        <v>43745</v>
      </c>
      <c r="F349" s="196"/>
      <c r="G349" s="196"/>
      <c r="H349" s="196"/>
      <c r="I349" s="196"/>
      <c r="J349" s="196"/>
      <c r="K349" s="196"/>
      <c r="L349" s="196"/>
      <c r="M349" s="196"/>
      <c r="N349" s="196"/>
      <c r="O349" s="196" t="e">
        <f>+O414</f>
        <v>#REF!</v>
      </c>
      <c r="P349" s="196" t="e">
        <f>+IF($F$10=0,P414,0)</f>
        <v>#REF!</v>
      </c>
      <c r="Q349" s="196" t="e">
        <f>+IF($F$10=0,Q414,IF($F$10=30,Q414,0))</f>
        <v>#REF!</v>
      </c>
      <c r="R349" s="196" t="e">
        <f>+IF($F$10=0,R414,IF($F$10=30,0,R414))</f>
        <v>#REF!</v>
      </c>
      <c r="S349" s="196" t="e">
        <f>+IF($F$10=0,S414,IF($F$10=30,S414,0))</f>
        <v>#REF!</v>
      </c>
      <c r="T349" s="196" t="e">
        <f>+IF($F$10=0,T414,0)</f>
        <v>#REF!</v>
      </c>
      <c r="U349" s="196" t="e">
        <f>+U414</f>
        <v>#REF!</v>
      </c>
      <c r="V349" s="196" t="e">
        <f>+IF($F$10=0,V414,0)</f>
        <v>#REF!</v>
      </c>
      <c r="W349" s="196" t="e">
        <f>+IF($F$10=0,W414,IF($F$10=30,W414,0))</f>
        <v>#REF!</v>
      </c>
      <c r="X349" s="196" t="e">
        <f>+IF($F$10=0,X414,IF($F$10=30,0,X414))</f>
        <v>#REF!</v>
      </c>
      <c r="Y349" s="196" t="e">
        <f>+IF($F$10=0,Y414,IF($F$10=30,Y414,0))</f>
        <v>#REF!</v>
      </c>
      <c r="Z349" s="196" t="e">
        <f>+IF($F$10=0,Z414,0)</f>
        <v>#REF!</v>
      </c>
      <c r="AA349" s="196" t="e">
        <f>+AA414</f>
        <v>#REF!</v>
      </c>
      <c r="AB349" s="196" t="e">
        <f>+IF($F$10=0,AB414,0)</f>
        <v>#REF!</v>
      </c>
      <c r="AC349" s="196" t="e">
        <f>+IF($F$10=0,AC414,IF($F$10=30,AC414,0))</f>
        <v>#REF!</v>
      </c>
      <c r="AD349" s="196" t="e">
        <f>+IF($F$10=0,AD414,IF($F$10=30,0,AD414))</f>
        <v>#REF!</v>
      </c>
      <c r="AE349" s="196" t="e">
        <f>+IF($F$10=0,AE414,IF($F$10=30,AE414,0))</f>
        <v>#REF!</v>
      </c>
      <c r="AF349" s="196" t="e">
        <f>+IF($F$10=0,AF414,0)</f>
        <v>#REF!</v>
      </c>
      <c r="AG349" s="196" t="e">
        <f>+AG414</f>
        <v>#REF!</v>
      </c>
      <c r="AH349" s="196" t="e">
        <f>+IF($F$10=0,AH414,0)</f>
        <v>#REF!</v>
      </c>
      <c r="AI349" s="196" t="e">
        <f>+IF($F$10=0,AI414,IF($F$10=30,AI414,0))</f>
        <v>#REF!</v>
      </c>
      <c r="AJ349" s="196" t="e">
        <f>+IF($F$10=0,AJ414,IF($F$10=30,0,AJ414))</f>
        <v>#REF!</v>
      </c>
      <c r="AK349" s="196" t="e">
        <f>+IF($F$10=0,AK414,IF($F$10=30,AK414,0))</f>
        <v>#REF!</v>
      </c>
      <c r="AL349" s="196" t="e">
        <f>+IF($F$10=0,AL414,0)</f>
        <v>#REF!</v>
      </c>
      <c r="AM349" s="196" t="e">
        <f>+AM414</f>
        <v>#REF!</v>
      </c>
      <c r="AN349" s="196" t="e">
        <f>+IF($F$10=0,AN414,0)</f>
        <v>#REF!</v>
      </c>
      <c r="AO349" s="196" t="e">
        <f>+IF($F$10=0,AO414,IF($F$10=30,AO414,0))</f>
        <v>#REF!</v>
      </c>
      <c r="AP349" s="196" t="e">
        <f>+IF($F$10=0,AP414,IF($F$10=30,0,AP414))</f>
        <v>#REF!</v>
      </c>
      <c r="AQ349" s="196" t="e">
        <f>+IF($F$10=0,AQ414,IF($F$10=30,AQ414,0))</f>
        <v>#REF!</v>
      </c>
      <c r="AR349" s="196" t="e">
        <f>+IF($F$10=0,AR414,0)</f>
        <v>#REF!</v>
      </c>
      <c r="AS349" s="196" t="e">
        <f>+AS414</f>
        <v>#REF!</v>
      </c>
      <c r="AT349" s="196" t="e">
        <f>+IF($F$10=0,AT414,0)</f>
        <v>#REF!</v>
      </c>
      <c r="AU349" s="196" t="e">
        <f>+IF($F$10=0,AU414,IF($F$10=30,AU414,0))</f>
        <v>#REF!</v>
      </c>
      <c r="AV349" s="196" t="e">
        <f>+IF($F$10=0,AV414,IF($F$10=30,0,AV414))</f>
        <v>#REF!</v>
      </c>
      <c r="AW349" s="196" t="e">
        <f>+IF($F$10=0,AW414,IF($F$10=30,AW414,0))</f>
        <v>#REF!</v>
      </c>
      <c r="AX349" s="196" t="e">
        <f>+IF($F$10=0,AX414,0)</f>
        <v>#REF!</v>
      </c>
      <c r="AY349" s="196" t="e">
        <f>+AY414</f>
        <v>#REF!</v>
      </c>
      <c r="AZ349" s="196" t="e">
        <f>+IF($F$10=0,AZ414,0)</f>
        <v>#REF!</v>
      </c>
      <c r="BA349" s="196" t="e">
        <f>+IF($F$10=0,BA414,IF($F$10=30,BA414,0))</f>
        <v>#REF!</v>
      </c>
      <c r="BB349" s="196" t="e">
        <f>+IF($F$10=0,BB414,IF($F$10=30,0,BB414))</f>
        <v>#REF!</v>
      </c>
      <c r="BC349" s="196" t="e">
        <f>+IF($F$10=0,BC414,IF($F$10=30,BC414,0))</f>
        <v>#REF!</v>
      </c>
      <c r="BD349" s="196" t="e">
        <f>+IF($F$10=0,BD414,0)</f>
        <v>#REF!</v>
      </c>
      <c r="BE349" s="196" t="e">
        <f>+BE414</f>
        <v>#REF!</v>
      </c>
      <c r="BF349" s="196" t="e">
        <f>+IF($F$10=0,BF414,0)</f>
        <v>#REF!</v>
      </c>
      <c r="BG349" s="196" t="e">
        <f>+IF($F$10=0,BG414,IF($F$10=30,BG414,0))</f>
        <v>#REF!</v>
      </c>
      <c r="BH349" s="196" t="e">
        <f>+IF($F$10=0,BH414,IF($F$10=30,0,BH414))</f>
        <v>#REF!</v>
      </c>
      <c r="BI349" s="196" t="e">
        <f>+IF($F$10=0,BI414,IF($F$10=30,BI414,0))</f>
        <v>#REF!</v>
      </c>
      <c r="BJ349" s="196" t="e">
        <f>+IF($F$10=0,BJ414,0)</f>
        <v>#REF!</v>
      </c>
      <c r="BK349" s="196" t="e">
        <f>+BK414</f>
        <v>#REF!</v>
      </c>
      <c r="BL349" s="196" t="e">
        <f>+IF($F$10=0,BL414,0)</f>
        <v>#REF!</v>
      </c>
      <c r="BM349" s="196" t="e">
        <f>+IF($F$10=0,BM414,IF($F$10=30,BM414,0))</f>
        <v>#REF!</v>
      </c>
      <c r="BN349" s="196"/>
      <c r="BO349" s="196"/>
      <c r="BP349" s="196"/>
      <c r="BQ349" s="196"/>
      <c r="BR349" s="196"/>
      <c r="BS349" s="196"/>
      <c r="BT349" s="196"/>
      <c r="BU349" s="196"/>
      <c r="BV349" s="196"/>
      <c r="BW349" s="76"/>
      <c r="BX349" s="76"/>
      <c r="BY349" s="76"/>
      <c r="BZ349" s="76"/>
      <c r="CA349" s="76"/>
      <c r="CB349" s="76"/>
      <c r="CC349" s="76"/>
      <c r="CD349" s="76"/>
      <c r="CE349" s="76"/>
      <c r="CF349" s="76"/>
      <c r="CG349" s="76"/>
    </row>
    <row r="350" spans="1:85" ht="15.75" customHeight="1" x14ac:dyDescent="0.3">
      <c r="A350" s="76"/>
      <c r="B350" s="76"/>
      <c r="C350" s="76"/>
      <c r="D350" s="76"/>
      <c r="E350" s="239">
        <f t="shared" si="205"/>
        <v>43776</v>
      </c>
      <c r="F350" s="196"/>
      <c r="G350" s="196"/>
      <c r="H350" s="196"/>
      <c r="I350" s="196"/>
      <c r="J350" s="196"/>
      <c r="K350" s="196"/>
      <c r="L350" s="196"/>
      <c r="M350" s="196"/>
      <c r="N350" s="196"/>
      <c r="O350" s="196"/>
      <c r="P350" s="196" t="e">
        <f>+P415</f>
        <v>#REF!</v>
      </c>
      <c r="Q350" s="196" t="e">
        <f>+IF($F$10=0,Q415,0)</f>
        <v>#REF!</v>
      </c>
      <c r="R350" s="196" t="e">
        <f>+IF($F$10=0,R415,IF($F$10=30,R415,0))</f>
        <v>#REF!</v>
      </c>
      <c r="S350" s="196" t="e">
        <f>+IF($F$10=0,S415,IF($F$10=30,0,S415))</f>
        <v>#REF!</v>
      </c>
      <c r="T350" s="196" t="e">
        <f>+IF($F$10=0,T415,IF($F$10=30,T415,0))</f>
        <v>#REF!</v>
      </c>
      <c r="U350" s="196" t="e">
        <f>+IF($F$10=0,U415,0)</f>
        <v>#REF!</v>
      </c>
      <c r="V350" s="196" t="e">
        <f>+V415</f>
        <v>#REF!</v>
      </c>
      <c r="W350" s="196" t="e">
        <f>+IF($F$10=0,W415,0)</f>
        <v>#REF!</v>
      </c>
      <c r="X350" s="196" t="e">
        <f>+IF($F$10=0,X415,IF($F$10=30,X415,0))</f>
        <v>#REF!</v>
      </c>
      <c r="Y350" s="196" t="e">
        <f>+IF($F$10=0,Y415,IF($F$10=30,0,Y415))</f>
        <v>#REF!</v>
      </c>
      <c r="Z350" s="196" t="e">
        <f>+IF($F$10=0,Z415,IF($F$10=30,Z415,0))</f>
        <v>#REF!</v>
      </c>
      <c r="AA350" s="196" t="e">
        <f>+IF($F$10=0,AA415,0)</f>
        <v>#REF!</v>
      </c>
      <c r="AB350" s="196" t="e">
        <f>+AB415</f>
        <v>#REF!</v>
      </c>
      <c r="AC350" s="196" t="e">
        <f>+IF($F$10=0,AC415,0)</f>
        <v>#REF!</v>
      </c>
      <c r="AD350" s="196" t="e">
        <f>+IF($F$10=0,AD415,IF($F$10=30,AD415,0))</f>
        <v>#REF!</v>
      </c>
      <c r="AE350" s="196" t="e">
        <f>+IF($F$10=0,AE415,IF($F$10=30,0,AE415))</f>
        <v>#REF!</v>
      </c>
      <c r="AF350" s="196" t="e">
        <f>+IF($F$10=0,AF415,IF($F$10=30,AF415,0))</f>
        <v>#REF!</v>
      </c>
      <c r="AG350" s="196" t="e">
        <f>+IF($F$10=0,AG415,0)</f>
        <v>#REF!</v>
      </c>
      <c r="AH350" s="196" t="e">
        <f>+AH415</f>
        <v>#REF!</v>
      </c>
      <c r="AI350" s="196" t="e">
        <f>+IF($F$10=0,AI415,0)</f>
        <v>#REF!</v>
      </c>
      <c r="AJ350" s="196" t="e">
        <f>+IF($F$10=0,AJ415,IF($F$10=30,AJ415,0))</f>
        <v>#REF!</v>
      </c>
      <c r="AK350" s="196" t="e">
        <f>+IF($F$10=0,AK415,IF($F$10=30,0,AK415))</f>
        <v>#REF!</v>
      </c>
      <c r="AL350" s="196" t="e">
        <f>+IF($F$10=0,AL415,IF($F$10=30,AL415,0))</f>
        <v>#REF!</v>
      </c>
      <c r="AM350" s="196" t="e">
        <f>+IF($F$10=0,AM415,0)</f>
        <v>#REF!</v>
      </c>
      <c r="AN350" s="196" t="e">
        <f>+AN415</f>
        <v>#REF!</v>
      </c>
      <c r="AO350" s="196" t="e">
        <f>+IF($F$10=0,AO415,0)</f>
        <v>#REF!</v>
      </c>
      <c r="AP350" s="196" t="e">
        <f>+IF($F$10=0,AP415,IF($F$10=30,AP415,0))</f>
        <v>#REF!</v>
      </c>
      <c r="AQ350" s="196" t="e">
        <f>+IF($F$10=0,AQ415,IF($F$10=30,0,AQ415))</f>
        <v>#REF!</v>
      </c>
      <c r="AR350" s="196" t="e">
        <f>+IF($F$10=0,AR415,IF($F$10=30,AR415,0))</f>
        <v>#REF!</v>
      </c>
      <c r="AS350" s="196" t="e">
        <f>+IF($F$10=0,AS415,0)</f>
        <v>#REF!</v>
      </c>
      <c r="AT350" s="196" t="e">
        <f>+AT415</f>
        <v>#REF!</v>
      </c>
      <c r="AU350" s="196" t="e">
        <f>+IF($F$10=0,AU415,0)</f>
        <v>#REF!</v>
      </c>
      <c r="AV350" s="196" t="e">
        <f>+IF($F$10=0,AV415,IF($F$10=30,AV415,0))</f>
        <v>#REF!</v>
      </c>
      <c r="AW350" s="196" t="e">
        <f>+IF($F$10=0,AW415,IF($F$10=30,0,AW415))</f>
        <v>#REF!</v>
      </c>
      <c r="AX350" s="196" t="e">
        <f>+IF($F$10=0,AX415,IF($F$10=30,AX415,0))</f>
        <v>#REF!</v>
      </c>
      <c r="AY350" s="196" t="e">
        <f>+IF($F$10=0,AY415,0)</f>
        <v>#REF!</v>
      </c>
      <c r="AZ350" s="196" t="e">
        <f>+AZ415</f>
        <v>#REF!</v>
      </c>
      <c r="BA350" s="196" t="e">
        <f>+IF($F$10=0,BA415,0)</f>
        <v>#REF!</v>
      </c>
      <c r="BB350" s="196" t="e">
        <f>+IF($F$10=0,BB415,IF($F$10=30,BB415,0))</f>
        <v>#REF!</v>
      </c>
      <c r="BC350" s="196" t="e">
        <f>+IF($F$10=0,BC415,IF($F$10=30,0,BC415))</f>
        <v>#REF!</v>
      </c>
      <c r="BD350" s="196" t="e">
        <f>+IF($F$10=0,BD415,IF($F$10=30,BD415,0))</f>
        <v>#REF!</v>
      </c>
      <c r="BE350" s="196" t="e">
        <f>+IF($F$10=0,BE415,0)</f>
        <v>#REF!</v>
      </c>
      <c r="BF350" s="196" t="e">
        <f>+BF415</f>
        <v>#REF!</v>
      </c>
      <c r="BG350" s="196" t="e">
        <f>+IF($F$10=0,BG415,0)</f>
        <v>#REF!</v>
      </c>
      <c r="BH350" s="196" t="e">
        <f>+IF($F$10=0,BH415,IF($F$10=30,BH415,0))</f>
        <v>#REF!</v>
      </c>
      <c r="BI350" s="196" t="e">
        <f>+IF($F$10=0,BI415,IF($F$10=30,0,BI415))</f>
        <v>#REF!</v>
      </c>
      <c r="BJ350" s="196" t="e">
        <f>+IF($F$10=0,BJ415,IF($F$10=30,BJ415,0))</f>
        <v>#REF!</v>
      </c>
      <c r="BK350" s="196" t="e">
        <f>+IF($F$10=0,BK415,0)</f>
        <v>#REF!</v>
      </c>
      <c r="BL350" s="196" t="e">
        <f>+BL415</f>
        <v>#REF!</v>
      </c>
      <c r="BM350" s="196" t="e">
        <f>+IF($F$10=0,BM415,0)</f>
        <v>#REF!</v>
      </c>
      <c r="BN350" s="196"/>
      <c r="BO350" s="196"/>
      <c r="BP350" s="196"/>
      <c r="BQ350" s="196"/>
      <c r="BR350" s="196"/>
      <c r="BS350" s="196"/>
      <c r="BT350" s="196"/>
      <c r="BU350" s="196"/>
      <c r="BV350" s="196"/>
      <c r="BW350" s="196"/>
      <c r="BX350" s="76"/>
      <c r="BY350" s="76"/>
      <c r="BZ350" s="76"/>
      <c r="CA350" s="76"/>
      <c r="CB350" s="76"/>
      <c r="CC350" s="76"/>
      <c r="CD350" s="76"/>
      <c r="CE350" s="76"/>
      <c r="CF350" s="76"/>
      <c r="CG350" s="76"/>
    </row>
    <row r="351" spans="1:85" ht="15.75" customHeight="1" x14ac:dyDescent="0.3">
      <c r="A351" s="76"/>
      <c r="B351" s="76"/>
      <c r="C351" s="76"/>
      <c r="D351" s="76"/>
      <c r="E351" s="239">
        <f t="shared" si="205"/>
        <v>43807</v>
      </c>
      <c r="F351" s="196"/>
      <c r="G351" s="196"/>
      <c r="H351" s="196"/>
      <c r="I351" s="196"/>
      <c r="J351" s="196"/>
      <c r="K351" s="196"/>
      <c r="L351" s="196"/>
      <c r="M351" s="196"/>
      <c r="N351" s="196"/>
      <c r="O351" s="196"/>
      <c r="P351" s="196"/>
      <c r="Q351" s="196" t="e">
        <f>+Q416</f>
        <v>#REF!</v>
      </c>
      <c r="R351" s="196" t="e">
        <f>+IF($F$10=0,R416,0)</f>
        <v>#REF!</v>
      </c>
      <c r="S351" s="196" t="e">
        <f>+IF($F$10=0,S416,IF($F$10=30,S416,0))</f>
        <v>#REF!</v>
      </c>
      <c r="T351" s="196" t="e">
        <f>+IF($F$10=0,T416,IF($F$10=30,0,T416))</f>
        <v>#REF!</v>
      </c>
      <c r="U351" s="196" t="e">
        <f>+IF($F$10=0,U416,IF($F$10=30,U416,0))</f>
        <v>#REF!</v>
      </c>
      <c r="V351" s="196" t="e">
        <f>+IF($F$10=0,V416,0)</f>
        <v>#REF!</v>
      </c>
      <c r="W351" s="196" t="e">
        <f>+W416</f>
        <v>#REF!</v>
      </c>
      <c r="X351" s="196" t="e">
        <f>+IF($F$10=0,X416,0)</f>
        <v>#REF!</v>
      </c>
      <c r="Y351" s="196" t="e">
        <f>+IF($F$10=0,Y416,IF($F$10=30,Y416,0))</f>
        <v>#REF!</v>
      </c>
      <c r="Z351" s="196" t="e">
        <f>+IF($F$10=0,Z416,IF($F$10=30,0,Z416))</f>
        <v>#REF!</v>
      </c>
      <c r="AA351" s="196" t="e">
        <f>+IF($F$10=0,AA416,IF($F$10=30,AA416,0))</f>
        <v>#REF!</v>
      </c>
      <c r="AB351" s="196" t="e">
        <f>+IF($F$10=0,AB416,0)</f>
        <v>#REF!</v>
      </c>
      <c r="AC351" s="196" t="e">
        <f>+AC416</f>
        <v>#REF!</v>
      </c>
      <c r="AD351" s="196" t="e">
        <f>+IF($F$10=0,AD416,0)</f>
        <v>#REF!</v>
      </c>
      <c r="AE351" s="196" t="e">
        <f>+IF($F$10=0,AE416,IF($F$10=30,AE416,0))</f>
        <v>#REF!</v>
      </c>
      <c r="AF351" s="196" t="e">
        <f>+IF($F$10=0,AF416,IF($F$10=30,0,AF416))</f>
        <v>#REF!</v>
      </c>
      <c r="AG351" s="196" t="e">
        <f>+IF($F$10=0,AG416,IF($F$10=30,AG416,0))</f>
        <v>#REF!</v>
      </c>
      <c r="AH351" s="196" t="e">
        <f>+IF($F$10=0,AH416,0)</f>
        <v>#REF!</v>
      </c>
      <c r="AI351" s="196" t="e">
        <f>+AI416</f>
        <v>#REF!</v>
      </c>
      <c r="AJ351" s="196" t="e">
        <f>+IF($F$10=0,AJ416,0)</f>
        <v>#REF!</v>
      </c>
      <c r="AK351" s="196" t="e">
        <f>+IF($F$10=0,AK416,IF($F$10=30,AK416,0))</f>
        <v>#REF!</v>
      </c>
      <c r="AL351" s="196" t="e">
        <f>+IF($F$10=0,AL416,IF($F$10=30,0,AL416))</f>
        <v>#REF!</v>
      </c>
      <c r="AM351" s="196" t="e">
        <f>+IF($F$10=0,AM416,IF($F$10=30,AM416,0))</f>
        <v>#REF!</v>
      </c>
      <c r="AN351" s="196" t="e">
        <f>+IF($F$10=0,AN416,0)</f>
        <v>#REF!</v>
      </c>
      <c r="AO351" s="196" t="e">
        <f>+AO416</f>
        <v>#REF!</v>
      </c>
      <c r="AP351" s="196" t="e">
        <f>+IF($F$10=0,AP416,0)</f>
        <v>#REF!</v>
      </c>
      <c r="AQ351" s="196" t="e">
        <f>+IF($F$10=0,AQ416,IF($F$10=30,AQ416,0))</f>
        <v>#REF!</v>
      </c>
      <c r="AR351" s="196" t="e">
        <f>+IF($F$10=0,AR416,IF($F$10=30,0,AR416))</f>
        <v>#REF!</v>
      </c>
      <c r="AS351" s="196" t="e">
        <f>+IF($F$10=0,AS416,IF($F$10=30,AS416,0))</f>
        <v>#REF!</v>
      </c>
      <c r="AT351" s="196" t="e">
        <f>+IF($F$10=0,AT416,0)</f>
        <v>#REF!</v>
      </c>
      <c r="AU351" s="196" t="e">
        <f>+AU416</f>
        <v>#REF!</v>
      </c>
      <c r="AV351" s="196" t="e">
        <f>+IF($F$10=0,AV416,0)</f>
        <v>#REF!</v>
      </c>
      <c r="AW351" s="196" t="e">
        <f>+IF($F$10=0,AW416,IF($F$10=30,AW416,0))</f>
        <v>#REF!</v>
      </c>
      <c r="AX351" s="196" t="e">
        <f>+IF($F$10=0,AX416,IF($F$10=30,0,AX416))</f>
        <v>#REF!</v>
      </c>
      <c r="AY351" s="196" t="e">
        <f>+IF($F$10=0,AY416,IF($F$10=30,AY416,0))</f>
        <v>#REF!</v>
      </c>
      <c r="AZ351" s="196" t="e">
        <f>+IF($F$10=0,AZ416,0)</f>
        <v>#REF!</v>
      </c>
      <c r="BA351" s="196" t="e">
        <f>+BA416</f>
        <v>#REF!</v>
      </c>
      <c r="BB351" s="196" t="e">
        <f>+IF($F$10=0,BB416,0)</f>
        <v>#REF!</v>
      </c>
      <c r="BC351" s="196" t="e">
        <f>+IF($F$10=0,BC416,IF($F$10=30,BC416,0))</f>
        <v>#REF!</v>
      </c>
      <c r="BD351" s="196" t="e">
        <f>+IF($F$10=0,BD416,IF($F$10=30,0,BD416))</f>
        <v>#REF!</v>
      </c>
      <c r="BE351" s="196" t="e">
        <f>+IF($F$10=0,BE416,IF($F$10=30,BE416,0))</f>
        <v>#REF!</v>
      </c>
      <c r="BF351" s="196" t="e">
        <f>+IF($F$10=0,BF416,0)</f>
        <v>#REF!</v>
      </c>
      <c r="BG351" s="196" t="e">
        <f>+BG416</f>
        <v>#REF!</v>
      </c>
      <c r="BH351" s="196" t="e">
        <f>+IF($F$10=0,BH416,0)</f>
        <v>#REF!</v>
      </c>
      <c r="BI351" s="196" t="e">
        <f>+IF($F$10=0,BI416,IF($F$10=30,BI416,0))</f>
        <v>#REF!</v>
      </c>
      <c r="BJ351" s="196" t="e">
        <f>+IF($F$10=0,BJ416,IF($F$10=30,0,BJ416))</f>
        <v>#REF!</v>
      </c>
      <c r="BK351" s="196" t="e">
        <f>+IF($F$10=0,BK416,IF($F$10=30,BK416,0))</f>
        <v>#REF!</v>
      </c>
      <c r="BL351" s="196" t="e">
        <f>+IF($F$10=0,BL416,0)</f>
        <v>#REF!</v>
      </c>
      <c r="BM351" s="196" t="e">
        <f>+BM416</f>
        <v>#REF!</v>
      </c>
      <c r="BN351" s="196"/>
      <c r="BO351" s="196"/>
      <c r="BP351" s="196"/>
      <c r="BQ351" s="196"/>
      <c r="BR351" s="196"/>
      <c r="BS351" s="196"/>
      <c r="BT351" s="196"/>
      <c r="BU351" s="196"/>
      <c r="BV351" s="196"/>
      <c r="BW351" s="196"/>
      <c r="BX351" s="196"/>
      <c r="BY351" s="76"/>
      <c r="BZ351" s="76"/>
      <c r="CA351" s="76"/>
      <c r="CB351" s="76"/>
      <c r="CC351" s="76"/>
      <c r="CD351" s="76"/>
      <c r="CE351" s="76"/>
      <c r="CF351" s="76"/>
      <c r="CG351" s="76"/>
    </row>
    <row r="352" spans="1:85" ht="15.75" customHeight="1" x14ac:dyDescent="0.3">
      <c r="A352" s="76"/>
      <c r="B352" s="76"/>
      <c r="C352" s="76"/>
      <c r="D352" s="76"/>
      <c r="E352" s="239">
        <f t="shared" si="205"/>
        <v>43838</v>
      </c>
      <c r="F352" s="196"/>
      <c r="G352" s="196"/>
      <c r="H352" s="196"/>
      <c r="I352" s="196"/>
      <c r="J352" s="196"/>
      <c r="K352" s="196"/>
      <c r="L352" s="196"/>
      <c r="M352" s="196"/>
      <c r="N352" s="196"/>
      <c r="O352" s="196"/>
      <c r="P352" s="196"/>
      <c r="Q352" s="196"/>
      <c r="R352" s="196" t="e">
        <f>+R417</f>
        <v>#REF!</v>
      </c>
      <c r="S352" s="196" t="e">
        <f>+IF($F$10=0,S417,0)</f>
        <v>#REF!</v>
      </c>
      <c r="T352" s="196" t="e">
        <f>+IF($F$10=0,T417,IF($F$10=30,T417,0))</f>
        <v>#REF!</v>
      </c>
      <c r="U352" s="196" t="e">
        <f>+IF($F$10=0,U417,IF($F$10=30,0,U417))</f>
        <v>#REF!</v>
      </c>
      <c r="V352" s="196" t="e">
        <f>+IF($F$10=0,V417,IF($F$10=30,V417,0))</f>
        <v>#REF!</v>
      </c>
      <c r="W352" s="196" t="e">
        <f>+IF($F$10=0,W417,0)</f>
        <v>#REF!</v>
      </c>
      <c r="X352" s="196" t="e">
        <f>+X417</f>
        <v>#REF!</v>
      </c>
      <c r="Y352" s="196" t="e">
        <f>+IF($F$10=0,Y417,0)</f>
        <v>#REF!</v>
      </c>
      <c r="Z352" s="196" t="e">
        <f>+IF($F$10=0,Z417,IF($F$10=30,Z417,0))</f>
        <v>#REF!</v>
      </c>
      <c r="AA352" s="196" t="e">
        <f>+IF($F$10=0,AA417,IF($F$10=30,0,AA417))</f>
        <v>#REF!</v>
      </c>
      <c r="AB352" s="196" t="e">
        <f>+IF($F$10=0,AB417,IF($F$10=30,AB417,0))</f>
        <v>#REF!</v>
      </c>
      <c r="AC352" s="196" t="e">
        <f>+IF($F$10=0,AC417,0)</f>
        <v>#REF!</v>
      </c>
      <c r="AD352" s="196" t="e">
        <f>+AD417</f>
        <v>#REF!</v>
      </c>
      <c r="AE352" s="196" t="e">
        <f>+IF($F$10=0,AE417,0)</f>
        <v>#REF!</v>
      </c>
      <c r="AF352" s="196" t="e">
        <f>+IF($F$10=0,AF417,IF($F$10=30,AF417,0))</f>
        <v>#REF!</v>
      </c>
      <c r="AG352" s="196" t="e">
        <f>+IF($F$10=0,AG417,IF($F$10=30,0,AG417))</f>
        <v>#REF!</v>
      </c>
      <c r="AH352" s="196" t="e">
        <f>+IF($F$10=0,AH417,IF($F$10=30,AH417,0))</f>
        <v>#REF!</v>
      </c>
      <c r="AI352" s="196" t="e">
        <f>+IF($F$10=0,AI417,0)</f>
        <v>#REF!</v>
      </c>
      <c r="AJ352" s="196" t="e">
        <f>+AJ417</f>
        <v>#REF!</v>
      </c>
      <c r="AK352" s="196" t="e">
        <f>+IF($F$10=0,AK417,0)</f>
        <v>#REF!</v>
      </c>
      <c r="AL352" s="196" t="e">
        <f>+IF($F$10=0,AL417,IF($F$10=30,AL417,0))</f>
        <v>#REF!</v>
      </c>
      <c r="AM352" s="196" t="e">
        <f>+IF($F$10=0,AM417,IF($F$10=30,0,AM417))</f>
        <v>#REF!</v>
      </c>
      <c r="AN352" s="196" t="e">
        <f>+IF($F$10=0,AN417,IF($F$10=30,AN417,0))</f>
        <v>#REF!</v>
      </c>
      <c r="AO352" s="196" t="e">
        <f>+IF($F$10=0,AO417,0)</f>
        <v>#REF!</v>
      </c>
      <c r="AP352" s="196" t="e">
        <f>+AP417</f>
        <v>#REF!</v>
      </c>
      <c r="AQ352" s="196" t="e">
        <f>+IF($F$10=0,AQ417,0)</f>
        <v>#REF!</v>
      </c>
      <c r="AR352" s="196" t="e">
        <f>+IF($F$10=0,AR417,IF($F$10=30,AR417,0))</f>
        <v>#REF!</v>
      </c>
      <c r="AS352" s="196" t="e">
        <f>+IF($F$10=0,AS417,IF($F$10=30,0,AS417))</f>
        <v>#REF!</v>
      </c>
      <c r="AT352" s="196" t="e">
        <f>+IF($F$10=0,AT417,IF($F$10=30,AT417,0))</f>
        <v>#REF!</v>
      </c>
      <c r="AU352" s="196" t="e">
        <f>+IF($F$10=0,AU417,0)</f>
        <v>#REF!</v>
      </c>
      <c r="AV352" s="196" t="e">
        <f>+AV417</f>
        <v>#REF!</v>
      </c>
      <c r="AW352" s="196" t="e">
        <f>+IF($F$10=0,AW417,0)</f>
        <v>#REF!</v>
      </c>
      <c r="AX352" s="196" t="e">
        <f>+IF($F$10=0,AX417,IF($F$10=30,AX417,0))</f>
        <v>#REF!</v>
      </c>
      <c r="AY352" s="196" t="e">
        <f>+IF($F$10=0,AY417,IF($F$10=30,0,AY417))</f>
        <v>#REF!</v>
      </c>
      <c r="AZ352" s="196" t="e">
        <f>+IF($F$10=0,AZ417,IF($F$10=30,AZ417,0))</f>
        <v>#REF!</v>
      </c>
      <c r="BA352" s="196" t="e">
        <f>+IF($F$10=0,BA417,0)</f>
        <v>#REF!</v>
      </c>
      <c r="BB352" s="196" t="e">
        <f>+BB417</f>
        <v>#REF!</v>
      </c>
      <c r="BC352" s="196" t="e">
        <f>+IF($F$10=0,BC417,0)</f>
        <v>#REF!</v>
      </c>
      <c r="BD352" s="196" t="e">
        <f>+IF($F$10=0,BD417,IF($F$10=30,BD417,0))</f>
        <v>#REF!</v>
      </c>
      <c r="BE352" s="196" t="e">
        <f>+IF($F$10=0,BE417,IF($F$10=30,0,BE417))</f>
        <v>#REF!</v>
      </c>
      <c r="BF352" s="196" t="e">
        <f>+IF($F$10=0,BF417,IF($F$10=30,BF417,0))</f>
        <v>#REF!</v>
      </c>
      <c r="BG352" s="196" t="e">
        <f>+IF($F$10=0,BG417,0)</f>
        <v>#REF!</v>
      </c>
      <c r="BH352" s="196" t="e">
        <f>+BH417</f>
        <v>#REF!</v>
      </c>
      <c r="BI352" s="196" t="e">
        <f>+IF($F$10=0,BI417,0)</f>
        <v>#REF!</v>
      </c>
      <c r="BJ352" s="196" t="e">
        <f>+IF($F$10=0,BJ417,IF($F$10=30,BJ417,0))</f>
        <v>#REF!</v>
      </c>
      <c r="BK352" s="196" t="e">
        <f>+IF($F$10=0,BK417,IF($F$10=30,0,BK417))</f>
        <v>#REF!</v>
      </c>
      <c r="BL352" s="196" t="e">
        <f>+IF($F$10=0,BL417,IF($F$10=30,BL417,0))</f>
        <v>#REF!</v>
      </c>
      <c r="BM352" s="196" t="e">
        <f>+IF($F$10=0,BM417,0)</f>
        <v>#REF!</v>
      </c>
      <c r="BN352" s="196"/>
      <c r="BO352" s="196"/>
      <c r="BP352" s="196"/>
      <c r="BQ352" s="196"/>
      <c r="BR352" s="196"/>
      <c r="BS352" s="196"/>
      <c r="BT352" s="196"/>
      <c r="BU352" s="196"/>
      <c r="BV352" s="196"/>
      <c r="BW352" s="196"/>
      <c r="BX352" s="196"/>
      <c r="BY352" s="196"/>
      <c r="BZ352" s="76"/>
      <c r="CA352" s="76"/>
      <c r="CB352" s="76"/>
      <c r="CC352" s="76"/>
      <c r="CD352" s="76"/>
      <c r="CE352" s="76"/>
      <c r="CF352" s="76"/>
      <c r="CG352" s="76"/>
    </row>
    <row r="353" spans="1:85" ht="15.75" customHeight="1" x14ac:dyDescent="0.3">
      <c r="A353" s="196"/>
      <c r="B353" s="196"/>
      <c r="C353" s="196"/>
      <c r="D353" s="196"/>
      <c r="E353" s="239">
        <f t="shared" si="205"/>
        <v>43869</v>
      </c>
      <c r="F353" s="196"/>
      <c r="G353" s="196"/>
      <c r="H353" s="196"/>
      <c r="I353" s="196"/>
      <c r="J353" s="196"/>
      <c r="K353" s="196"/>
      <c r="L353" s="196"/>
      <c r="M353" s="196"/>
      <c r="N353" s="196"/>
      <c r="O353" s="196"/>
      <c r="P353" s="196"/>
      <c r="Q353" s="196"/>
      <c r="R353" s="196"/>
      <c r="S353" s="196" t="e">
        <f>+S418</f>
        <v>#REF!</v>
      </c>
      <c r="T353" s="196" t="e">
        <f>+IF($F$10=0,T418,0)</f>
        <v>#REF!</v>
      </c>
      <c r="U353" s="196" t="e">
        <f>+IF($F$10=0,U418,IF($F$10=30,U418,0))</f>
        <v>#REF!</v>
      </c>
      <c r="V353" s="196" t="e">
        <f>+IF($F$10=0,V418,IF($F$10=30,0,V418))</f>
        <v>#REF!</v>
      </c>
      <c r="W353" s="196" t="e">
        <f>+IF($F$10=0,W418,IF($F$10=30,W418,0))</f>
        <v>#REF!</v>
      </c>
      <c r="X353" s="196" t="e">
        <f>+IF($F$10=0,X418,0)</f>
        <v>#REF!</v>
      </c>
      <c r="Y353" s="196" t="e">
        <f>+Y418</f>
        <v>#REF!</v>
      </c>
      <c r="Z353" s="196" t="e">
        <f>+IF($F$10=0,Z418,0)</f>
        <v>#REF!</v>
      </c>
      <c r="AA353" s="196" t="e">
        <f>+IF($F$10=0,AA418,IF($F$10=30,AA418,0))</f>
        <v>#REF!</v>
      </c>
      <c r="AB353" s="196" t="e">
        <f>+IF($F$10=0,AB418,IF($F$10=30,0,AB418))</f>
        <v>#REF!</v>
      </c>
      <c r="AC353" s="196" t="e">
        <f>+IF($F$10=0,AC418,IF($F$10=30,AC418,0))</f>
        <v>#REF!</v>
      </c>
      <c r="AD353" s="196" t="e">
        <f>+IF($F$10=0,AD418,0)</f>
        <v>#REF!</v>
      </c>
      <c r="AE353" s="196" t="e">
        <f>+AE418</f>
        <v>#REF!</v>
      </c>
      <c r="AF353" s="196" t="e">
        <f>+IF($F$10=0,AF418,0)</f>
        <v>#REF!</v>
      </c>
      <c r="AG353" s="196" t="e">
        <f>+IF($F$10=0,AG418,IF($F$10=30,AG418,0))</f>
        <v>#REF!</v>
      </c>
      <c r="AH353" s="196" t="e">
        <f>+IF($F$10=0,AH418,IF($F$10=30,0,AH418))</f>
        <v>#REF!</v>
      </c>
      <c r="AI353" s="196" t="e">
        <f>+IF($F$10=0,AI418,IF($F$10=30,AI418,0))</f>
        <v>#REF!</v>
      </c>
      <c r="AJ353" s="196" t="e">
        <f>+IF($F$10=0,AJ418,0)</f>
        <v>#REF!</v>
      </c>
      <c r="AK353" s="196" t="e">
        <f>+AK418</f>
        <v>#REF!</v>
      </c>
      <c r="AL353" s="196" t="e">
        <f>+IF($F$10=0,AL418,0)</f>
        <v>#REF!</v>
      </c>
      <c r="AM353" s="196" t="e">
        <f>+IF($F$10=0,AM418,IF($F$10=30,AM418,0))</f>
        <v>#REF!</v>
      </c>
      <c r="AN353" s="196" t="e">
        <f>+IF($F$10=0,AN418,IF($F$10=30,0,AN418))</f>
        <v>#REF!</v>
      </c>
      <c r="AO353" s="196" t="e">
        <f>+IF($F$10=0,AO418,IF($F$10=30,AO418,0))</f>
        <v>#REF!</v>
      </c>
      <c r="AP353" s="196" t="e">
        <f>+IF($F$10=0,AP418,0)</f>
        <v>#REF!</v>
      </c>
      <c r="AQ353" s="196" t="e">
        <f>+AQ418</f>
        <v>#REF!</v>
      </c>
      <c r="AR353" s="196" t="e">
        <f>+IF($F$10=0,AR418,0)</f>
        <v>#REF!</v>
      </c>
      <c r="AS353" s="196" t="e">
        <f>+IF($F$10=0,AS418,IF($F$10=30,AS418,0))</f>
        <v>#REF!</v>
      </c>
      <c r="AT353" s="196" t="e">
        <f>+IF($F$10=0,AT418,IF($F$10=30,0,AT418))</f>
        <v>#REF!</v>
      </c>
      <c r="AU353" s="196" t="e">
        <f>+IF($F$10=0,AU418,IF($F$10=30,AU418,0))</f>
        <v>#REF!</v>
      </c>
      <c r="AV353" s="196" t="e">
        <f>+IF($F$10=0,AV418,0)</f>
        <v>#REF!</v>
      </c>
      <c r="AW353" s="196" t="e">
        <f>+AW418</f>
        <v>#REF!</v>
      </c>
      <c r="AX353" s="196" t="e">
        <f>+IF($F$10=0,AX418,0)</f>
        <v>#REF!</v>
      </c>
      <c r="AY353" s="196" t="e">
        <f>+IF($F$10=0,AY418,IF($F$10=30,AY418,0))</f>
        <v>#REF!</v>
      </c>
      <c r="AZ353" s="196" t="e">
        <f>+IF($F$10=0,AZ418,IF($F$10=30,0,AZ418))</f>
        <v>#REF!</v>
      </c>
      <c r="BA353" s="196" t="e">
        <f>+IF($F$10=0,BA418,IF($F$10=30,BA418,0))</f>
        <v>#REF!</v>
      </c>
      <c r="BB353" s="196" t="e">
        <f>+IF($F$10=0,BB418,0)</f>
        <v>#REF!</v>
      </c>
      <c r="BC353" s="196" t="e">
        <f>+BC418</f>
        <v>#REF!</v>
      </c>
      <c r="BD353" s="196" t="e">
        <f>+IF($F$10=0,BD418,0)</f>
        <v>#REF!</v>
      </c>
      <c r="BE353" s="196" t="e">
        <f>+IF($F$10=0,BE418,IF($F$10=30,BE418,0))</f>
        <v>#REF!</v>
      </c>
      <c r="BF353" s="196" t="e">
        <f>+IF($F$10=0,BF418,IF($F$10=30,0,BF418))</f>
        <v>#REF!</v>
      </c>
      <c r="BG353" s="196" t="e">
        <f>+IF($F$10=0,BG418,IF($F$10=30,BG418,0))</f>
        <v>#REF!</v>
      </c>
      <c r="BH353" s="196" t="e">
        <f>+IF($F$10=0,BH418,0)</f>
        <v>#REF!</v>
      </c>
      <c r="BI353" s="196" t="e">
        <f>+BI418</f>
        <v>#REF!</v>
      </c>
      <c r="BJ353" s="196" t="e">
        <f>+IF($F$10=0,BJ418,0)</f>
        <v>#REF!</v>
      </c>
      <c r="BK353" s="196" t="e">
        <f>+IF($F$10=0,BK418,IF($F$10=30,BK418,0))</f>
        <v>#REF!</v>
      </c>
      <c r="BL353" s="196" t="e">
        <f>+IF($F$10=0,BL418,IF($F$10=30,0,BL418))</f>
        <v>#REF!</v>
      </c>
      <c r="BM353" s="196" t="e">
        <f>+IF($F$10=0,BM418,IF($F$10=30,BM418,0))</f>
        <v>#REF!</v>
      </c>
      <c r="BN353" s="196"/>
      <c r="BO353" s="196"/>
      <c r="BP353" s="196"/>
      <c r="BQ353" s="196"/>
      <c r="BR353" s="196"/>
      <c r="BS353" s="196"/>
      <c r="BT353" s="196"/>
      <c r="BU353" s="196"/>
      <c r="BV353" s="196"/>
      <c r="BW353" s="196"/>
      <c r="BX353" s="196"/>
      <c r="BY353" s="196"/>
      <c r="BZ353" s="196"/>
      <c r="CA353" s="196"/>
      <c r="CB353" s="196"/>
      <c r="CC353" s="196"/>
      <c r="CD353" s="196"/>
      <c r="CE353" s="196"/>
      <c r="CF353" s="196"/>
      <c r="CG353" s="196"/>
    </row>
    <row r="354" spans="1:85" ht="15.75" customHeight="1" x14ac:dyDescent="0.3">
      <c r="A354" s="76"/>
      <c r="B354" s="76"/>
      <c r="C354" s="76"/>
      <c r="D354" s="76"/>
      <c r="E354" s="239">
        <f t="shared" si="205"/>
        <v>43900</v>
      </c>
      <c r="F354" s="196"/>
      <c r="G354" s="196"/>
      <c r="H354" s="196"/>
      <c r="I354" s="196"/>
      <c r="J354" s="196"/>
      <c r="K354" s="196"/>
      <c r="L354" s="196"/>
      <c r="M354" s="196"/>
      <c r="N354" s="196"/>
      <c r="O354" s="196"/>
      <c r="P354" s="196"/>
      <c r="Q354" s="196"/>
      <c r="R354" s="196"/>
      <c r="S354" s="196"/>
      <c r="T354" s="196" t="e">
        <f>+T419</f>
        <v>#REF!</v>
      </c>
      <c r="U354" s="196" t="e">
        <f>+IF($F$10=0,U419,0)</f>
        <v>#REF!</v>
      </c>
      <c r="V354" s="196" t="e">
        <f>+IF($F$10=0,V419,IF($F$10=30,V419,0))</f>
        <v>#REF!</v>
      </c>
      <c r="W354" s="196" t="e">
        <f>+IF($F$10=0,W419,IF($F$10=30,0,W419))</f>
        <v>#REF!</v>
      </c>
      <c r="X354" s="196" t="e">
        <f>+IF($F$10=0,X419,IF($F$10=30,X419,0))</f>
        <v>#REF!</v>
      </c>
      <c r="Y354" s="196" t="e">
        <f>+IF($F$10=0,Y419,0)</f>
        <v>#REF!</v>
      </c>
      <c r="Z354" s="196" t="e">
        <f>+Z419</f>
        <v>#REF!</v>
      </c>
      <c r="AA354" s="196" t="e">
        <f>+IF($F$10=0,AA419,0)</f>
        <v>#REF!</v>
      </c>
      <c r="AB354" s="196" t="e">
        <f>+IF($F$10=0,AB419,IF($F$10=30,AB419,0))</f>
        <v>#REF!</v>
      </c>
      <c r="AC354" s="196" t="e">
        <f>+IF($F$10=0,AC419,IF($F$10=30,0,AC419))</f>
        <v>#REF!</v>
      </c>
      <c r="AD354" s="196" t="e">
        <f>+IF($F$10=0,AD419,IF($F$10=30,AD419,0))</f>
        <v>#REF!</v>
      </c>
      <c r="AE354" s="196" t="e">
        <f>+IF($F$10=0,AE419,0)</f>
        <v>#REF!</v>
      </c>
      <c r="AF354" s="196" t="e">
        <f>+AF419</f>
        <v>#REF!</v>
      </c>
      <c r="AG354" s="196" t="e">
        <f>+IF($F$10=0,AG419,0)</f>
        <v>#REF!</v>
      </c>
      <c r="AH354" s="196" t="e">
        <f>+IF($F$10=0,AH419,IF($F$10=30,AH419,0))</f>
        <v>#REF!</v>
      </c>
      <c r="AI354" s="196" t="e">
        <f>+IF($F$10=0,AI419,IF($F$10=30,0,AI419))</f>
        <v>#REF!</v>
      </c>
      <c r="AJ354" s="196" t="e">
        <f>+IF($F$10=0,AJ419,IF($F$10=30,AJ419,0))</f>
        <v>#REF!</v>
      </c>
      <c r="AK354" s="196" t="e">
        <f>+IF($F$10=0,AK419,0)</f>
        <v>#REF!</v>
      </c>
      <c r="AL354" s="196" t="e">
        <f>+AL419</f>
        <v>#REF!</v>
      </c>
      <c r="AM354" s="196" t="e">
        <f>+IF($F$10=0,AM419,0)</f>
        <v>#REF!</v>
      </c>
      <c r="AN354" s="196" t="e">
        <f>+IF($F$10=0,AN419,IF($F$10=30,AN419,0))</f>
        <v>#REF!</v>
      </c>
      <c r="AO354" s="196" t="e">
        <f>+IF($F$10=0,AO419,IF($F$10=30,0,AO419))</f>
        <v>#REF!</v>
      </c>
      <c r="AP354" s="196" t="e">
        <f>+IF($F$10=0,AP419,IF($F$10=30,AP419,0))</f>
        <v>#REF!</v>
      </c>
      <c r="AQ354" s="196" t="e">
        <f>+IF($F$10=0,AQ419,0)</f>
        <v>#REF!</v>
      </c>
      <c r="AR354" s="196" t="e">
        <f>+AR419</f>
        <v>#REF!</v>
      </c>
      <c r="AS354" s="196" t="e">
        <f>+IF($F$10=0,AS419,0)</f>
        <v>#REF!</v>
      </c>
      <c r="AT354" s="196" t="e">
        <f>+IF($F$10=0,AT419,IF($F$10=30,AT419,0))</f>
        <v>#REF!</v>
      </c>
      <c r="AU354" s="196" t="e">
        <f>+IF($F$10=0,AU419,IF($F$10=30,0,AU419))</f>
        <v>#REF!</v>
      </c>
      <c r="AV354" s="196" t="e">
        <f>+IF($F$10=0,AV419,IF($F$10=30,AV419,0))</f>
        <v>#REF!</v>
      </c>
      <c r="AW354" s="196" t="e">
        <f>+IF($F$10=0,AW419,0)</f>
        <v>#REF!</v>
      </c>
      <c r="AX354" s="196" t="e">
        <f>+AX419</f>
        <v>#REF!</v>
      </c>
      <c r="AY354" s="196" t="e">
        <f>+IF($F$10=0,AY419,0)</f>
        <v>#REF!</v>
      </c>
      <c r="AZ354" s="196" t="e">
        <f>+IF($F$10=0,AZ419,IF($F$10=30,AZ419,0))</f>
        <v>#REF!</v>
      </c>
      <c r="BA354" s="196" t="e">
        <f>+IF($F$10=0,BA419,IF($F$10=30,0,BA419))</f>
        <v>#REF!</v>
      </c>
      <c r="BB354" s="196" t="e">
        <f>+IF($F$10=0,BB419,IF($F$10=30,BB419,0))</f>
        <v>#REF!</v>
      </c>
      <c r="BC354" s="196" t="e">
        <f>+IF($F$10=0,BC419,0)</f>
        <v>#REF!</v>
      </c>
      <c r="BD354" s="196" t="e">
        <f>+BD419</f>
        <v>#REF!</v>
      </c>
      <c r="BE354" s="196" t="e">
        <f>+IF($F$10=0,BE419,0)</f>
        <v>#REF!</v>
      </c>
      <c r="BF354" s="196" t="e">
        <f>+IF($F$10=0,BF419,IF($F$10=30,BF419,0))</f>
        <v>#REF!</v>
      </c>
      <c r="BG354" s="196" t="e">
        <f>+IF($F$10=0,BG419,IF($F$10=30,0,BG419))</f>
        <v>#REF!</v>
      </c>
      <c r="BH354" s="196" t="e">
        <f>+IF($F$10=0,BH419,IF($F$10=30,BH419,0))</f>
        <v>#REF!</v>
      </c>
      <c r="BI354" s="196" t="e">
        <f>+IF($F$10=0,BI419,0)</f>
        <v>#REF!</v>
      </c>
      <c r="BJ354" s="196" t="e">
        <f>+BJ419</f>
        <v>#REF!</v>
      </c>
      <c r="BK354" s="196" t="e">
        <f>+IF($F$10=0,BK419,0)</f>
        <v>#REF!</v>
      </c>
      <c r="BL354" s="196" t="e">
        <f>+IF($F$10=0,BL419,IF($F$10=30,BL419,0))</f>
        <v>#REF!</v>
      </c>
      <c r="BM354" s="196" t="e">
        <f>+IF($F$10=0,BM419,IF($F$10=30,0,BM419))</f>
        <v>#REF!</v>
      </c>
      <c r="BN354" s="196"/>
      <c r="BO354" s="196"/>
      <c r="BP354" s="196"/>
      <c r="BQ354" s="196"/>
      <c r="BR354" s="196"/>
      <c r="BS354" s="196"/>
      <c r="BT354" s="196"/>
      <c r="BU354" s="196"/>
      <c r="BV354" s="196"/>
      <c r="BW354" s="196"/>
      <c r="BX354" s="196"/>
      <c r="BY354" s="196"/>
      <c r="BZ354" s="196"/>
      <c r="CA354" s="196"/>
      <c r="CB354" s="76"/>
      <c r="CC354" s="76"/>
      <c r="CD354" s="76"/>
      <c r="CE354" s="76"/>
      <c r="CF354" s="76"/>
      <c r="CG354" s="76"/>
    </row>
    <row r="355" spans="1:85" ht="15.75" customHeight="1" x14ac:dyDescent="0.3">
      <c r="A355" s="76"/>
      <c r="B355" s="76"/>
      <c r="C355" s="76"/>
      <c r="D355" s="76"/>
      <c r="E355" s="239">
        <f t="shared" si="205"/>
        <v>43931</v>
      </c>
      <c r="F355" s="196"/>
      <c r="G355" s="196"/>
      <c r="H355" s="196"/>
      <c r="I355" s="196"/>
      <c r="J355" s="196"/>
      <c r="K355" s="196"/>
      <c r="L355" s="196"/>
      <c r="M355" s="196"/>
      <c r="N355" s="196"/>
      <c r="O355" s="196"/>
      <c r="P355" s="196"/>
      <c r="Q355" s="196"/>
      <c r="R355" s="196"/>
      <c r="S355" s="196"/>
      <c r="T355" s="196"/>
      <c r="U355" s="196" t="e">
        <f>+U420</f>
        <v>#REF!</v>
      </c>
      <c r="V355" s="196" t="e">
        <f>+IF($F$10=0,V420,0)</f>
        <v>#REF!</v>
      </c>
      <c r="W355" s="196" t="e">
        <f>+IF($F$10=0,W420,IF($F$10=30,W420,0))</f>
        <v>#REF!</v>
      </c>
      <c r="X355" s="196" t="e">
        <f>+IF($F$10=0,X420,IF($F$10=30,0,X420))</f>
        <v>#REF!</v>
      </c>
      <c r="Y355" s="196" t="e">
        <f>+IF($F$10=0,Y420,IF($F$10=30,Y420,0))</f>
        <v>#REF!</v>
      </c>
      <c r="Z355" s="196" t="e">
        <f>+IF($F$10=0,Z420,0)</f>
        <v>#REF!</v>
      </c>
      <c r="AA355" s="196" t="e">
        <f>+AA420</f>
        <v>#REF!</v>
      </c>
      <c r="AB355" s="196" t="e">
        <f>+IF($F$10=0,AB420,0)</f>
        <v>#REF!</v>
      </c>
      <c r="AC355" s="196" t="e">
        <f>+IF($F$10=0,AC420,IF($F$10=30,AC420,0))</f>
        <v>#REF!</v>
      </c>
      <c r="AD355" s="196" t="e">
        <f>+IF($F$10=0,AD420,IF($F$10=30,0,AD420))</f>
        <v>#REF!</v>
      </c>
      <c r="AE355" s="196" t="e">
        <f>+IF($F$10=0,AE420,IF($F$10=30,AE420,0))</f>
        <v>#REF!</v>
      </c>
      <c r="AF355" s="196" t="e">
        <f>+IF($F$10=0,AF420,0)</f>
        <v>#REF!</v>
      </c>
      <c r="AG355" s="196" t="e">
        <f>+AG420</f>
        <v>#REF!</v>
      </c>
      <c r="AH355" s="196" t="e">
        <f>+IF($F$10=0,AH420,0)</f>
        <v>#REF!</v>
      </c>
      <c r="AI355" s="196" t="e">
        <f>+IF($F$10=0,AI420,IF($F$10=30,AI420,0))</f>
        <v>#REF!</v>
      </c>
      <c r="AJ355" s="196" t="e">
        <f>+IF($F$10=0,AJ420,IF($F$10=30,0,AJ420))</f>
        <v>#REF!</v>
      </c>
      <c r="AK355" s="196" t="e">
        <f>+IF($F$10=0,AK420,IF($F$10=30,AK420,0))</f>
        <v>#REF!</v>
      </c>
      <c r="AL355" s="196" t="e">
        <f>+IF($F$10=0,AL420,0)</f>
        <v>#REF!</v>
      </c>
      <c r="AM355" s="196" t="e">
        <f>+AM420</f>
        <v>#REF!</v>
      </c>
      <c r="AN355" s="196" t="e">
        <f>+IF($F$10=0,AN420,0)</f>
        <v>#REF!</v>
      </c>
      <c r="AO355" s="196" t="e">
        <f>+IF($F$10=0,AO420,IF($F$10=30,AO420,0))</f>
        <v>#REF!</v>
      </c>
      <c r="AP355" s="196" t="e">
        <f>+IF($F$10=0,AP420,IF($F$10=30,0,AP420))</f>
        <v>#REF!</v>
      </c>
      <c r="AQ355" s="196" t="e">
        <f>+IF($F$10=0,AQ420,IF($F$10=30,AQ420,0))</f>
        <v>#REF!</v>
      </c>
      <c r="AR355" s="196" t="e">
        <f>+IF($F$10=0,AR420,0)</f>
        <v>#REF!</v>
      </c>
      <c r="AS355" s="196" t="e">
        <f>+AS420</f>
        <v>#REF!</v>
      </c>
      <c r="AT355" s="196" t="e">
        <f>+IF($F$10=0,AT420,0)</f>
        <v>#REF!</v>
      </c>
      <c r="AU355" s="196" t="e">
        <f>+IF($F$10=0,AU420,IF($F$10=30,AU420,0))</f>
        <v>#REF!</v>
      </c>
      <c r="AV355" s="196" t="e">
        <f>+IF($F$10=0,AV420,IF($F$10=30,0,AV420))</f>
        <v>#REF!</v>
      </c>
      <c r="AW355" s="196" t="e">
        <f>+IF($F$10=0,AW420,IF($F$10=30,AW420,0))</f>
        <v>#REF!</v>
      </c>
      <c r="AX355" s="196" t="e">
        <f>+IF($F$10=0,AX420,0)</f>
        <v>#REF!</v>
      </c>
      <c r="AY355" s="196" t="e">
        <f>+AY420</f>
        <v>#REF!</v>
      </c>
      <c r="AZ355" s="196" t="e">
        <f>+IF($F$10=0,AZ420,0)</f>
        <v>#REF!</v>
      </c>
      <c r="BA355" s="196" t="e">
        <f>+IF($F$10=0,BA420,IF($F$10=30,BA420,0))</f>
        <v>#REF!</v>
      </c>
      <c r="BB355" s="196" t="e">
        <f>+IF($F$10=0,BB420,IF($F$10=30,0,BB420))</f>
        <v>#REF!</v>
      </c>
      <c r="BC355" s="196" t="e">
        <f>+IF($F$10=0,BC420,IF($F$10=30,BC420,0))</f>
        <v>#REF!</v>
      </c>
      <c r="BD355" s="196" t="e">
        <f>+IF($F$10=0,BD420,0)</f>
        <v>#REF!</v>
      </c>
      <c r="BE355" s="196" t="e">
        <f>+BE420</f>
        <v>#REF!</v>
      </c>
      <c r="BF355" s="196" t="e">
        <f>+IF($F$10=0,BF420,0)</f>
        <v>#REF!</v>
      </c>
      <c r="BG355" s="196" t="e">
        <f>+IF($F$10=0,BG420,IF($F$10=30,BG420,0))</f>
        <v>#REF!</v>
      </c>
      <c r="BH355" s="196" t="e">
        <f>+IF($F$10=0,BH420,IF($F$10=30,0,BH420))</f>
        <v>#REF!</v>
      </c>
      <c r="BI355" s="196" t="e">
        <f>+IF($F$10=0,BI420,IF($F$10=30,BI420,0))</f>
        <v>#REF!</v>
      </c>
      <c r="BJ355" s="196" t="e">
        <f>+IF($F$10=0,BJ420,0)</f>
        <v>#REF!</v>
      </c>
      <c r="BK355" s="196" t="e">
        <f>+BK420</f>
        <v>#REF!</v>
      </c>
      <c r="BL355" s="196" t="e">
        <f>+IF($F$10=0,BL420,0)</f>
        <v>#REF!</v>
      </c>
      <c r="BM355" s="196" t="e">
        <f>+IF($F$10=0,BM420,IF($F$10=30,BM420,0))</f>
        <v>#REF!</v>
      </c>
      <c r="BN355" s="196"/>
      <c r="BO355" s="196"/>
      <c r="BP355" s="196"/>
      <c r="BQ355" s="196"/>
      <c r="BR355" s="196"/>
      <c r="BS355" s="196"/>
      <c r="BT355" s="196"/>
      <c r="BU355" s="196"/>
      <c r="BV355" s="196"/>
      <c r="BW355" s="196"/>
      <c r="BX355" s="196"/>
      <c r="BY355" s="196"/>
      <c r="BZ355" s="196"/>
      <c r="CA355" s="196"/>
      <c r="CB355" s="196"/>
      <c r="CC355" s="76"/>
      <c r="CD355" s="76"/>
      <c r="CE355" s="76"/>
      <c r="CF355" s="76"/>
      <c r="CG355" s="76"/>
    </row>
    <row r="356" spans="1:85" ht="15.75" customHeight="1" x14ac:dyDescent="0.3">
      <c r="A356" s="76"/>
      <c r="B356" s="76"/>
      <c r="C356" s="76"/>
      <c r="D356" s="76"/>
      <c r="E356" s="239">
        <f t="shared" si="205"/>
        <v>43962</v>
      </c>
      <c r="F356" s="196"/>
      <c r="G356" s="196"/>
      <c r="H356" s="196"/>
      <c r="I356" s="196"/>
      <c r="J356" s="196"/>
      <c r="K356" s="196"/>
      <c r="L356" s="196"/>
      <c r="M356" s="196"/>
      <c r="N356" s="196"/>
      <c r="O356" s="196"/>
      <c r="P356" s="196"/>
      <c r="Q356" s="196"/>
      <c r="R356" s="196"/>
      <c r="S356" s="196"/>
      <c r="T356" s="196"/>
      <c r="U356" s="196"/>
      <c r="V356" s="196" t="e">
        <f>+V421</f>
        <v>#REF!</v>
      </c>
      <c r="W356" s="196" t="e">
        <f>+IF($F$10=0,W421,0)</f>
        <v>#REF!</v>
      </c>
      <c r="X356" s="196" t="e">
        <f>+IF($F$10=0,X421,IF($F$10=30,X421,0))</f>
        <v>#REF!</v>
      </c>
      <c r="Y356" s="196" t="e">
        <f>+IF($F$10=0,Y421,IF($F$10=30,0,Y421))</f>
        <v>#REF!</v>
      </c>
      <c r="Z356" s="196" t="e">
        <f>+IF($F$10=0,Z421,IF($F$10=30,Z421,0))</f>
        <v>#REF!</v>
      </c>
      <c r="AA356" s="196" t="e">
        <f>+IF($F$10=0,AA421,0)</f>
        <v>#REF!</v>
      </c>
      <c r="AB356" s="196" t="e">
        <f>+AB421</f>
        <v>#REF!</v>
      </c>
      <c r="AC356" s="196" t="e">
        <f>+IF($F$10=0,AC421,0)</f>
        <v>#REF!</v>
      </c>
      <c r="AD356" s="196" t="e">
        <f>+IF($F$10=0,AD421,IF($F$10=30,AD421,0))</f>
        <v>#REF!</v>
      </c>
      <c r="AE356" s="196" t="e">
        <f>+IF($F$10=0,AE421,IF($F$10=30,0,AE421))</f>
        <v>#REF!</v>
      </c>
      <c r="AF356" s="196" t="e">
        <f>+IF($F$10=0,AF421,IF($F$10=30,AF421,0))</f>
        <v>#REF!</v>
      </c>
      <c r="AG356" s="196" t="e">
        <f>+IF($F$10=0,AG421,0)</f>
        <v>#REF!</v>
      </c>
      <c r="AH356" s="196" t="e">
        <f>+AH421</f>
        <v>#REF!</v>
      </c>
      <c r="AI356" s="196" t="e">
        <f>+IF($F$10=0,AI421,0)</f>
        <v>#REF!</v>
      </c>
      <c r="AJ356" s="196" t="e">
        <f>+IF($F$10=0,AJ421,IF($F$10=30,AJ421,0))</f>
        <v>#REF!</v>
      </c>
      <c r="AK356" s="196" t="e">
        <f>+IF($F$10=0,AK421,IF($F$10=30,0,AK421))</f>
        <v>#REF!</v>
      </c>
      <c r="AL356" s="196" t="e">
        <f>+IF($F$10=0,AL421,IF($F$10=30,AL421,0))</f>
        <v>#REF!</v>
      </c>
      <c r="AM356" s="196" t="e">
        <f>+IF($F$10=0,AM421,0)</f>
        <v>#REF!</v>
      </c>
      <c r="AN356" s="196" t="e">
        <f>+AN421</f>
        <v>#REF!</v>
      </c>
      <c r="AO356" s="196" t="e">
        <f>+IF($F$10=0,AO421,0)</f>
        <v>#REF!</v>
      </c>
      <c r="AP356" s="196" t="e">
        <f>+IF($F$10=0,AP421,IF($F$10=30,AP421,0))</f>
        <v>#REF!</v>
      </c>
      <c r="AQ356" s="196" t="e">
        <f>+IF($F$10=0,AQ421,IF($F$10=30,0,AQ421))</f>
        <v>#REF!</v>
      </c>
      <c r="AR356" s="196" t="e">
        <f>+IF($F$10=0,AR421,IF($F$10=30,AR421,0))</f>
        <v>#REF!</v>
      </c>
      <c r="AS356" s="196" t="e">
        <f>+IF($F$10=0,AS421,0)</f>
        <v>#REF!</v>
      </c>
      <c r="AT356" s="196" t="e">
        <f>+AT421</f>
        <v>#REF!</v>
      </c>
      <c r="AU356" s="196" t="e">
        <f>+IF($F$10=0,AU421,0)</f>
        <v>#REF!</v>
      </c>
      <c r="AV356" s="196" t="e">
        <f>+IF($F$10=0,AV421,IF($F$10=30,AV421,0))</f>
        <v>#REF!</v>
      </c>
      <c r="AW356" s="196" t="e">
        <f>+IF($F$10=0,AW421,IF($F$10=30,0,AW421))</f>
        <v>#REF!</v>
      </c>
      <c r="AX356" s="196" t="e">
        <f>+IF($F$10=0,AX421,IF($F$10=30,AX421,0))</f>
        <v>#REF!</v>
      </c>
      <c r="AY356" s="196" t="e">
        <f>+IF($F$10=0,AY421,0)</f>
        <v>#REF!</v>
      </c>
      <c r="AZ356" s="196" t="e">
        <f>+AZ421</f>
        <v>#REF!</v>
      </c>
      <c r="BA356" s="196" t="e">
        <f>+IF($F$10=0,BA421,0)</f>
        <v>#REF!</v>
      </c>
      <c r="BB356" s="196" t="e">
        <f>+IF($F$10=0,BB421,IF($F$10=30,BB421,0))</f>
        <v>#REF!</v>
      </c>
      <c r="BC356" s="196" t="e">
        <f>+IF($F$10=0,BC421,IF($F$10=30,0,BC421))</f>
        <v>#REF!</v>
      </c>
      <c r="BD356" s="196" t="e">
        <f>+IF($F$10=0,BD421,IF($F$10=30,BD421,0))</f>
        <v>#REF!</v>
      </c>
      <c r="BE356" s="196" t="e">
        <f>+IF($F$10=0,BE421,0)</f>
        <v>#REF!</v>
      </c>
      <c r="BF356" s="196" t="e">
        <f>+BF421</f>
        <v>#REF!</v>
      </c>
      <c r="BG356" s="196" t="e">
        <f>+IF($F$10=0,BG421,0)</f>
        <v>#REF!</v>
      </c>
      <c r="BH356" s="196" t="e">
        <f>+IF($F$10=0,BH421,IF($F$10=30,BH421,0))</f>
        <v>#REF!</v>
      </c>
      <c r="BI356" s="196" t="e">
        <f>+IF($F$10=0,BI421,IF($F$10=30,0,BI421))</f>
        <v>#REF!</v>
      </c>
      <c r="BJ356" s="196" t="e">
        <f>+IF($F$10=0,BJ421,IF($F$10=30,BJ421,0))</f>
        <v>#REF!</v>
      </c>
      <c r="BK356" s="196" t="e">
        <f>+IF($F$10=0,BK421,0)</f>
        <v>#REF!</v>
      </c>
      <c r="BL356" s="196" t="e">
        <f>+BL421</f>
        <v>#REF!</v>
      </c>
      <c r="BM356" s="196" t="e">
        <f>+IF($F$10=0,BM421,0)</f>
        <v>#REF!</v>
      </c>
      <c r="BN356" s="196"/>
      <c r="BO356" s="196"/>
      <c r="BP356" s="196"/>
      <c r="BQ356" s="196"/>
      <c r="BR356" s="196"/>
      <c r="BS356" s="196"/>
      <c r="BT356" s="196"/>
      <c r="BU356" s="196"/>
      <c r="BV356" s="196"/>
      <c r="BW356" s="196"/>
      <c r="BX356" s="196"/>
      <c r="BY356" s="196"/>
      <c r="BZ356" s="196"/>
      <c r="CA356" s="196"/>
      <c r="CB356" s="196"/>
      <c r="CC356" s="196"/>
      <c r="CD356" s="76"/>
      <c r="CE356" s="76"/>
      <c r="CF356" s="76"/>
      <c r="CG356" s="76"/>
    </row>
    <row r="357" spans="1:85" ht="15.75" customHeight="1" x14ac:dyDescent="0.3">
      <c r="A357" s="76"/>
      <c r="B357" s="76"/>
      <c r="C357" s="76"/>
      <c r="D357" s="76"/>
      <c r="E357" s="239">
        <f t="shared" si="205"/>
        <v>43993</v>
      </c>
      <c r="F357" s="196"/>
      <c r="G357" s="196"/>
      <c r="H357" s="196"/>
      <c r="I357" s="196"/>
      <c r="J357" s="196"/>
      <c r="K357" s="196"/>
      <c r="L357" s="196"/>
      <c r="M357" s="196"/>
      <c r="N357" s="196"/>
      <c r="O357" s="196"/>
      <c r="P357" s="196"/>
      <c r="Q357" s="196"/>
      <c r="R357" s="196"/>
      <c r="S357" s="196"/>
      <c r="T357" s="196"/>
      <c r="U357" s="196"/>
      <c r="V357" s="196"/>
      <c r="W357" s="196" t="e">
        <f>+W422</f>
        <v>#REF!</v>
      </c>
      <c r="X357" s="196" t="e">
        <f>+IF($F$10=0,X422,0)</f>
        <v>#REF!</v>
      </c>
      <c r="Y357" s="196" t="e">
        <f>+IF($F$10=0,Y422,IF($F$10=30,Y422,0))</f>
        <v>#REF!</v>
      </c>
      <c r="Z357" s="196" t="e">
        <f>+IF($F$10=0,Z422,IF($F$10=30,0,Z422))</f>
        <v>#REF!</v>
      </c>
      <c r="AA357" s="196" t="e">
        <f>+IF($F$10=0,AA422,IF($F$10=30,AA422,0))</f>
        <v>#REF!</v>
      </c>
      <c r="AB357" s="196" t="e">
        <f>+IF($F$10=0,AB422,0)</f>
        <v>#REF!</v>
      </c>
      <c r="AC357" s="196" t="e">
        <f>+AC422</f>
        <v>#REF!</v>
      </c>
      <c r="AD357" s="196" t="e">
        <f>+IF($F$10=0,AD422,0)</f>
        <v>#REF!</v>
      </c>
      <c r="AE357" s="196" t="e">
        <f>+IF($F$10=0,AE422,IF($F$10=30,AE422,0))</f>
        <v>#REF!</v>
      </c>
      <c r="AF357" s="196" t="e">
        <f>+IF($F$10=0,AF422,IF($F$10=30,0,AF422))</f>
        <v>#REF!</v>
      </c>
      <c r="AG357" s="196" t="e">
        <f>+IF($F$10=0,AG422,IF($F$10=30,AG422,0))</f>
        <v>#REF!</v>
      </c>
      <c r="AH357" s="196" t="e">
        <f>+IF($F$10=0,AH422,0)</f>
        <v>#REF!</v>
      </c>
      <c r="AI357" s="196" t="e">
        <f>+AI422</f>
        <v>#REF!</v>
      </c>
      <c r="AJ357" s="196" t="e">
        <f>+IF($F$10=0,AJ422,0)</f>
        <v>#REF!</v>
      </c>
      <c r="AK357" s="196" t="e">
        <f>+IF($F$10=0,AK422,IF($F$10=30,AK422,0))</f>
        <v>#REF!</v>
      </c>
      <c r="AL357" s="196" t="e">
        <f>+IF($F$10=0,AL422,IF($F$10=30,0,AL422))</f>
        <v>#REF!</v>
      </c>
      <c r="AM357" s="196" t="e">
        <f>+IF($F$10=0,AM422,IF($F$10=30,AM422,0))</f>
        <v>#REF!</v>
      </c>
      <c r="AN357" s="196" t="e">
        <f>+IF($F$10=0,AN422,0)</f>
        <v>#REF!</v>
      </c>
      <c r="AO357" s="196" t="e">
        <f>+AO422</f>
        <v>#REF!</v>
      </c>
      <c r="AP357" s="196" t="e">
        <f>+IF($F$10=0,AP422,0)</f>
        <v>#REF!</v>
      </c>
      <c r="AQ357" s="196" t="e">
        <f>+IF($F$10=0,AQ422,IF($F$10=30,AQ422,0))</f>
        <v>#REF!</v>
      </c>
      <c r="AR357" s="196" t="e">
        <f>+IF($F$10=0,AR422,IF($F$10=30,0,AR422))</f>
        <v>#REF!</v>
      </c>
      <c r="AS357" s="196" t="e">
        <f>+IF($F$10=0,AS422,IF($F$10=30,AS422,0))</f>
        <v>#REF!</v>
      </c>
      <c r="AT357" s="196" t="e">
        <f>+IF($F$10=0,AT422,0)</f>
        <v>#REF!</v>
      </c>
      <c r="AU357" s="196" t="e">
        <f>+AU422</f>
        <v>#REF!</v>
      </c>
      <c r="AV357" s="196" t="e">
        <f>+IF($F$10=0,AV422,0)</f>
        <v>#REF!</v>
      </c>
      <c r="AW357" s="196" t="e">
        <f>+IF($F$10=0,AW422,IF($F$10=30,AW422,0))</f>
        <v>#REF!</v>
      </c>
      <c r="AX357" s="196" t="e">
        <f>+IF($F$10=0,AX422,IF($F$10=30,0,AX422))</f>
        <v>#REF!</v>
      </c>
      <c r="AY357" s="196" t="e">
        <f>+IF($F$10=0,AY422,IF($F$10=30,AY422,0))</f>
        <v>#REF!</v>
      </c>
      <c r="AZ357" s="196" t="e">
        <f>+IF($F$10=0,AZ422,0)</f>
        <v>#REF!</v>
      </c>
      <c r="BA357" s="196" t="e">
        <f>+BA422</f>
        <v>#REF!</v>
      </c>
      <c r="BB357" s="196" t="e">
        <f>+IF($F$10=0,BB422,0)</f>
        <v>#REF!</v>
      </c>
      <c r="BC357" s="196" t="e">
        <f>+IF($F$10=0,BC422,IF($F$10=30,BC422,0))</f>
        <v>#REF!</v>
      </c>
      <c r="BD357" s="196" t="e">
        <f>+IF($F$10=0,BD422,IF($F$10=30,0,BD422))</f>
        <v>#REF!</v>
      </c>
      <c r="BE357" s="196" t="e">
        <f>+IF($F$10=0,BE422,IF($F$10=30,BE422,0))</f>
        <v>#REF!</v>
      </c>
      <c r="BF357" s="196" t="e">
        <f>+IF($F$10=0,BF422,0)</f>
        <v>#REF!</v>
      </c>
      <c r="BG357" s="196" t="e">
        <f>+BG422</f>
        <v>#REF!</v>
      </c>
      <c r="BH357" s="196" t="e">
        <f>+IF($F$10=0,BH422,0)</f>
        <v>#REF!</v>
      </c>
      <c r="BI357" s="196" t="e">
        <f>+IF($F$10=0,BI422,IF($F$10=30,BI422,0))</f>
        <v>#REF!</v>
      </c>
      <c r="BJ357" s="196" t="e">
        <f>+IF($F$10=0,BJ422,IF($F$10=30,0,BJ422))</f>
        <v>#REF!</v>
      </c>
      <c r="BK357" s="196" t="e">
        <f>+IF($F$10=0,BK422,IF($F$10=30,BK422,0))</f>
        <v>#REF!</v>
      </c>
      <c r="BL357" s="196" t="e">
        <f>+IF($F$10=0,BL422,0)</f>
        <v>#REF!</v>
      </c>
      <c r="BM357" s="196" t="e">
        <f>+BM422</f>
        <v>#REF!</v>
      </c>
      <c r="BN357" s="196"/>
      <c r="BO357" s="196"/>
      <c r="BP357" s="196"/>
      <c r="BQ357" s="196"/>
      <c r="BR357" s="196"/>
      <c r="BS357" s="196"/>
      <c r="BT357" s="196"/>
      <c r="BU357" s="196"/>
      <c r="BV357" s="196"/>
      <c r="BW357" s="196"/>
      <c r="BX357" s="196"/>
      <c r="BY357" s="196"/>
      <c r="BZ357" s="196"/>
      <c r="CA357" s="196"/>
      <c r="CB357" s="196"/>
      <c r="CC357" s="196"/>
      <c r="CD357" s="196"/>
      <c r="CE357" s="76"/>
      <c r="CF357" s="76"/>
      <c r="CG357" s="76"/>
    </row>
    <row r="358" spans="1:85" ht="15.75" customHeight="1" x14ac:dyDescent="0.3">
      <c r="A358" s="76"/>
      <c r="B358" s="76"/>
      <c r="C358" s="76"/>
      <c r="D358" s="76"/>
      <c r="E358" s="239">
        <f t="shared" si="205"/>
        <v>44024</v>
      </c>
      <c r="F358" s="196"/>
      <c r="G358" s="196"/>
      <c r="H358" s="196"/>
      <c r="I358" s="196"/>
      <c r="J358" s="196"/>
      <c r="K358" s="196"/>
      <c r="L358" s="196"/>
      <c r="M358" s="196"/>
      <c r="N358" s="196"/>
      <c r="O358" s="196"/>
      <c r="P358" s="196"/>
      <c r="Q358" s="196"/>
      <c r="R358" s="196"/>
      <c r="S358" s="196"/>
      <c r="T358" s="196"/>
      <c r="U358" s="196"/>
      <c r="V358" s="196"/>
      <c r="W358" s="196"/>
      <c r="X358" s="196" t="e">
        <f>+X423</f>
        <v>#REF!</v>
      </c>
      <c r="Y358" s="196" t="e">
        <f>+IF($F$10=0,Y423,0)</f>
        <v>#REF!</v>
      </c>
      <c r="Z358" s="196" t="e">
        <f>+IF($F$10=0,Z423,IF($F$10=30,Z423,0))</f>
        <v>#REF!</v>
      </c>
      <c r="AA358" s="196" t="e">
        <f>+IF($F$10=0,AA423,IF($F$10=30,0,AA423))</f>
        <v>#REF!</v>
      </c>
      <c r="AB358" s="196" t="e">
        <f>+IF($F$10=0,AB423,IF($F$10=30,AB423,0))</f>
        <v>#REF!</v>
      </c>
      <c r="AC358" s="196" t="e">
        <f>+IF($F$10=0,AC423,0)</f>
        <v>#REF!</v>
      </c>
      <c r="AD358" s="196" t="e">
        <f>+AD423</f>
        <v>#REF!</v>
      </c>
      <c r="AE358" s="196" t="e">
        <f>+IF($F$10=0,AE423,0)</f>
        <v>#REF!</v>
      </c>
      <c r="AF358" s="196" t="e">
        <f>+IF($F$10=0,AF423,IF($F$10=30,AF423,0))</f>
        <v>#REF!</v>
      </c>
      <c r="AG358" s="196" t="e">
        <f>+IF($F$10=0,AG423,IF($F$10=30,0,AG423))</f>
        <v>#REF!</v>
      </c>
      <c r="AH358" s="196" t="e">
        <f>+IF($F$10=0,AH423,IF($F$10=30,AH423,0))</f>
        <v>#REF!</v>
      </c>
      <c r="AI358" s="196" t="e">
        <f>+IF($F$10=0,AI423,0)</f>
        <v>#REF!</v>
      </c>
      <c r="AJ358" s="196" t="e">
        <f>+AJ423</f>
        <v>#REF!</v>
      </c>
      <c r="AK358" s="196" t="e">
        <f>+IF($F$10=0,AK423,0)</f>
        <v>#REF!</v>
      </c>
      <c r="AL358" s="196" t="e">
        <f>+IF($F$10=0,AL423,IF($F$10=30,AL423,0))</f>
        <v>#REF!</v>
      </c>
      <c r="AM358" s="196" t="e">
        <f>+IF($F$10=0,AM423,IF($F$10=30,0,AM423))</f>
        <v>#REF!</v>
      </c>
      <c r="AN358" s="196" t="e">
        <f>+IF($F$10=0,AN423,IF($F$10=30,AN423,0))</f>
        <v>#REF!</v>
      </c>
      <c r="AO358" s="196" t="e">
        <f>+IF($F$10=0,AO423,0)</f>
        <v>#REF!</v>
      </c>
      <c r="AP358" s="196" t="e">
        <f>+AP423</f>
        <v>#REF!</v>
      </c>
      <c r="AQ358" s="196" t="e">
        <f>+IF($F$10=0,AQ423,0)</f>
        <v>#REF!</v>
      </c>
      <c r="AR358" s="196" t="e">
        <f>+IF($F$10=0,AR423,IF($F$10=30,AR423,0))</f>
        <v>#REF!</v>
      </c>
      <c r="AS358" s="196" t="e">
        <f>+IF($F$10=0,AS423,IF($F$10=30,0,AS423))</f>
        <v>#REF!</v>
      </c>
      <c r="AT358" s="196" t="e">
        <f>+IF($F$10=0,AT423,IF($F$10=30,AT423,0))</f>
        <v>#REF!</v>
      </c>
      <c r="AU358" s="196" t="e">
        <f>+IF($F$10=0,AU423,0)</f>
        <v>#REF!</v>
      </c>
      <c r="AV358" s="196" t="e">
        <f>+AV423</f>
        <v>#REF!</v>
      </c>
      <c r="AW358" s="196" t="e">
        <f>+IF($F$10=0,AW423,0)</f>
        <v>#REF!</v>
      </c>
      <c r="AX358" s="196" t="e">
        <f>+IF($F$10=0,AX423,IF($F$10=30,AX423,0))</f>
        <v>#REF!</v>
      </c>
      <c r="AY358" s="196" t="e">
        <f>+IF($F$10=0,AY423,IF($F$10=30,0,AY423))</f>
        <v>#REF!</v>
      </c>
      <c r="AZ358" s="196" t="e">
        <f>+IF($F$10=0,AZ423,IF($F$10=30,AZ423,0))</f>
        <v>#REF!</v>
      </c>
      <c r="BA358" s="196" t="e">
        <f>+IF($F$10=0,BA423,0)</f>
        <v>#REF!</v>
      </c>
      <c r="BB358" s="196" t="e">
        <f>+BB423</f>
        <v>#REF!</v>
      </c>
      <c r="BC358" s="196" t="e">
        <f>+IF($F$10=0,BC423,0)</f>
        <v>#REF!</v>
      </c>
      <c r="BD358" s="196" t="e">
        <f>+IF($F$10=0,BD423,IF($F$10=30,BD423,0))</f>
        <v>#REF!</v>
      </c>
      <c r="BE358" s="196" t="e">
        <f>+IF($F$10=0,BE423,IF($F$10=30,0,BE423))</f>
        <v>#REF!</v>
      </c>
      <c r="BF358" s="196" t="e">
        <f>+IF($F$10=0,BF423,IF($F$10=30,BF423,0))</f>
        <v>#REF!</v>
      </c>
      <c r="BG358" s="196" t="e">
        <f>+IF($F$10=0,BG423,0)</f>
        <v>#REF!</v>
      </c>
      <c r="BH358" s="196" t="e">
        <f>+BH423</f>
        <v>#REF!</v>
      </c>
      <c r="BI358" s="196" t="e">
        <f>+IF($F$10=0,BI423,0)</f>
        <v>#REF!</v>
      </c>
      <c r="BJ358" s="196" t="e">
        <f>+IF($F$10=0,BJ423,IF($F$10=30,BJ423,0))</f>
        <v>#REF!</v>
      </c>
      <c r="BK358" s="196" t="e">
        <f>+IF($F$10=0,BK423,IF($F$10=30,0,BK423))</f>
        <v>#REF!</v>
      </c>
      <c r="BL358" s="196" t="e">
        <f>+IF($F$10=0,BL423,IF($F$10=30,BL423,0))</f>
        <v>#REF!</v>
      </c>
      <c r="BM358" s="196" t="e">
        <f>+IF($F$10=0,BM423,0)</f>
        <v>#REF!</v>
      </c>
      <c r="BN358" s="196"/>
      <c r="BO358" s="196"/>
      <c r="BP358" s="196"/>
      <c r="BQ358" s="196"/>
      <c r="BR358" s="196"/>
      <c r="BS358" s="196"/>
      <c r="BT358" s="196"/>
      <c r="BU358" s="196"/>
      <c r="BV358" s="196"/>
      <c r="BW358" s="196"/>
      <c r="BX358" s="196"/>
      <c r="BY358" s="196"/>
      <c r="BZ358" s="196"/>
      <c r="CA358" s="196"/>
      <c r="CB358" s="196"/>
      <c r="CC358" s="196"/>
      <c r="CD358" s="196"/>
      <c r="CE358" s="196"/>
      <c r="CF358" s="76"/>
      <c r="CG358" s="76"/>
    </row>
    <row r="359" spans="1:85" ht="15.75" customHeight="1" x14ac:dyDescent="0.3">
      <c r="A359" s="76"/>
      <c r="B359" s="76"/>
      <c r="C359" s="76"/>
      <c r="D359" s="76"/>
      <c r="E359" s="239">
        <f t="shared" si="205"/>
        <v>44055</v>
      </c>
      <c r="F359" s="196"/>
      <c r="G359" s="196"/>
      <c r="H359" s="196"/>
      <c r="I359" s="196"/>
      <c r="J359" s="196"/>
      <c r="K359" s="196"/>
      <c r="L359" s="196"/>
      <c r="M359" s="196"/>
      <c r="N359" s="196"/>
      <c r="O359" s="196"/>
      <c r="P359" s="196"/>
      <c r="Q359" s="196"/>
      <c r="R359" s="196"/>
      <c r="S359" s="196"/>
      <c r="T359" s="196"/>
      <c r="U359" s="196"/>
      <c r="V359" s="196"/>
      <c r="W359" s="196"/>
      <c r="X359" s="196"/>
      <c r="Y359" s="196" t="e">
        <f>+Y424</f>
        <v>#REF!</v>
      </c>
      <c r="Z359" s="196" t="e">
        <f>+IF($F$10=0,Z424,0)</f>
        <v>#REF!</v>
      </c>
      <c r="AA359" s="196" t="e">
        <f>+IF($F$10=0,AA424,IF($F$10=30,AA424,0))</f>
        <v>#REF!</v>
      </c>
      <c r="AB359" s="196" t="e">
        <f>+IF($F$10=0,AB424,IF($F$10=30,0,AB424))</f>
        <v>#REF!</v>
      </c>
      <c r="AC359" s="196" t="e">
        <f>+IF($F$10=0,AC424,IF($F$10=30,AC424,0))</f>
        <v>#REF!</v>
      </c>
      <c r="AD359" s="196" t="e">
        <f>+IF($F$10=0,AD424,0)</f>
        <v>#REF!</v>
      </c>
      <c r="AE359" s="196" t="e">
        <f>+AE424</f>
        <v>#REF!</v>
      </c>
      <c r="AF359" s="196" t="e">
        <f>+IF($F$10=0,AF424,0)</f>
        <v>#REF!</v>
      </c>
      <c r="AG359" s="196" t="e">
        <f>+IF($F$10=0,AG424,IF($F$10=30,AG424,0))</f>
        <v>#REF!</v>
      </c>
      <c r="AH359" s="196" t="e">
        <f>+IF($F$10=0,AH424,IF($F$10=30,0,AH424))</f>
        <v>#REF!</v>
      </c>
      <c r="AI359" s="196" t="e">
        <f>+IF($F$10=0,AI424,IF($F$10=30,AI424,0))</f>
        <v>#REF!</v>
      </c>
      <c r="AJ359" s="196" t="e">
        <f>+IF($F$10=0,AJ424,0)</f>
        <v>#REF!</v>
      </c>
      <c r="AK359" s="196" t="e">
        <f>+AK424</f>
        <v>#REF!</v>
      </c>
      <c r="AL359" s="196" t="e">
        <f>+IF($F$10=0,AL424,0)</f>
        <v>#REF!</v>
      </c>
      <c r="AM359" s="196" t="e">
        <f>+IF($F$10=0,AM424,IF($F$10=30,AM424,0))</f>
        <v>#REF!</v>
      </c>
      <c r="AN359" s="196" t="e">
        <f>+IF($F$10=0,AN424,IF($F$10=30,0,AN424))</f>
        <v>#REF!</v>
      </c>
      <c r="AO359" s="196" t="e">
        <f>+IF($F$10=0,AO424,IF($F$10=30,AO424,0))</f>
        <v>#REF!</v>
      </c>
      <c r="AP359" s="196" t="e">
        <f>+IF($F$10=0,AP424,0)</f>
        <v>#REF!</v>
      </c>
      <c r="AQ359" s="196" t="e">
        <f>+AQ424</f>
        <v>#REF!</v>
      </c>
      <c r="AR359" s="196" t="e">
        <f>+IF($F$10=0,AR424,0)</f>
        <v>#REF!</v>
      </c>
      <c r="AS359" s="196" t="e">
        <f>+IF($F$10=0,AS424,IF($F$10=30,AS424,0))</f>
        <v>#REF!</v>
      </c>
      <c r="AT359" s="196" t="e">
        <f>+IF($F$10=0,AT424,IF($F$10=30,0,AT424))</f>
        <v>#REF!</v>
      </c>
      <c r="AU359" s="196" t="e">
        <f>+IF($F$10=0,AU424,IF($F$10=30,AU424,0))</f>
        <v>#REF!</v>
      </c>
      <c r="AV359" s="196" t="e">
        <f>+IF($F$10=0,AV424,0)</f>
        <v>#REF!</v>
      </c>
      <c r="AW359" s="196" t="e">
        <f>+AW424</f>
        <v>#REF!</v>
      </c>
      <c r="AX359" s="196" t="e">
        <f>+IF($F$10=0,AX424,0)</f>
        <v>#REF!</v>
      </c>
      <c r="AY359" s="196" t="e">
        <f>+IF($F$10=0,AY424,IF($F$10=30,AY424,0))</f>
        <v>#REF!</v>
      </c>
      <c r="AZ359" s="196" t="e">
        <f>+IF($F$10=0,AZ424,IF($F$10=30,0,AZ424))</f>
        <v>#REF!</v>
      </c>
      <c r="BA359" s="196" t="e">
        <f>+IF($F$10=0,BA424,IF($F$10=30,BA424,0))</f>
        <v>#REF!</v>
      </c>
      <c r="BB359" s="196" t="e">
        <f>+IF($F$10=0,BB424,0)</f>
        <v>#REF!</v>
      </c>
      <c r="BC359" s="196" t="e">
        <f>+BC424</f>
        <v>#REF!</v>
      </c>
      <c r="BD359" s="196" t="e">
        <f>+IF($F$10=0,BD424,0)</f>
        <v>#REF!</v>
      </c>
      <c r="BE359" s="196" t="e">
        <f>+IF($F$10=0,BE424,IF($F$10=30,BE424,0))</f>
        <v>#REF!</v>
      </c>
      <c r="BF359" s="196" t="e">
        <f>+IF($F$10=0,BF424,IF($F$10=30,0,BF424))</f>
        <v>#REF!</v>
      </c>
      <c r="BG359" s="196" t="e">
        <f>+IF($F$10=0,BG424,IF($F$10=30,BG424,0))</f>
        <v>#REF!</v>
      </c>
      <c r="BH359" s="196" t="e">
        <f>+IF($F$10=0,BH424,0)</f>
        <v>#REF!</v>
      </c>
      <c r="BI359" s="196" t="e">
        <f>+BI424</f>
        <v>#REF!</v>
      </c>
      <c r="BJ359" s="196" t="e">
        <f>+IF($F$10=0,BJ424,0)</f>
        <v>#REF!</v>
      </c>
      <c r="BK359" s="196" t="e">
        <f>+IF($F$10=0,BK424,IF($F$10=30,BK424,0))</f>
        <v>#REF!</v>
      </c>
      <c r="BL359" s="196" t="e">
        <f>+IF($F$10=0,BL424,IF($F$10=30,0,BL424))</f>
        <v>#REF!</v>
      </c>
      <c r="BM359" s="196" t="e">
        <f>+IF($F$10=0,BM424,IF($F$10=30,BM424,0))</f>
        <v>#REF!</v>
      </c>
      <c r="BN359" s="196"/>
      <c r="BO359" s="196"/>
      <c r="BP359" s="196"/>
      <c r="BQ359" s="196"/>
      <c r="BR359" s="196"/>
      <c r="BS359" s="196"/>
      <c r="BT359" s="196"/>
      <c r="BU359" s="196"/>
      <c r="BV359" s="196"/>
      <c r="BW359" s="196"/>
      <c r="BX359" s="196"/>
      <c r="BY359" s="196"/>
      <c r="BZ359" s="196"/>
      <c r="CA359" s="196"/>
      <c r="CB359" s="196"/>
      <c r="CC359" s="196"/>
      <c r="CD359" s="196"/>
      <c r="CE359" s="196"/>
      <c r="CF359" s="196"/>
      <c r="CG359" s="76"/>
    </row>
    <row r="360" spans="1:85" ht="15.75" customHeight="1" x14ac:dyDescent="0.3">
      <c r="A360" s="76"/>
      <c r="B360" s="76"/>
      <c r="C360" s="76"/>
      <c r="D360" s="76"/>
      <c r="E360" s="239">
        <f t="shared" si="205"/>
        <v>44086</v>
      </c>
      <c r="F360" s="196"/>
      <c r="G360" s="196"/>
      <c r="H360" s="196"/>
      <c r="I360" s="196"/>
      <c r="J360" s="196"/>
      <c r="K360" s="196"/>
      <c r="L360" s="196"/>
      <c r="M360" s="196"/>
      <c r="N360" s="196"/>
      <c r="O360" s="196"/>
      <c r="P360" s="196"/>
      <c r="Q360" s="196"/>
      <c r="R360" s="196"/>
      <c r="S360" s="196"/>
      <c r="T360" s="196"/>
      <c r="U360" s="196"/>
      <c r="V360" s="196"/>
      <c r="W360" s="196"/>
      <c r="X360" s="196"/>
      <c r="Y360" s="196"/>
      <c r="Z360" s="196" t="e">
        <f>+Z425</f>
        <v>#REF!</v>
      </c>
      <c r="AA360" s="196" t="e">
        <f>+IF($F$10=0,AA425,0)</f>
        <v>#REF!</v>
      </c>
      <c r="AB360" s="196" t="e">
        <f>+IF($F$10=0,AB425,IF($F$10=30,AB425,0))</f>
        <v>#REF!</v>
      </c>
      <c r="AC360" s="196" t="e">
        <f>+IF($F$10=0,AC425,IF($F$10=30,0,AC425))</f>
        <v>#REF!</v>
      </c>
      <c r="AD360" s="196" t="e">
        <f>+IF($F$10=0,AD425,IF($F$10=30,AD425,0))</f>
        <v>#REF!</v>
      </c>
      <c r="AE360" s="196" t="e">
        <f>+IF($F$10=0,AE425,0)</f>
        <v>#REF!</v>
      </c>
      <c r="AF360" s="196" t="e">
        <f>+AF425</f>
        <v>#REF!</v>
      </c>
      <c r="AG360" s="196" t="e">
        <f>+IF($F$10=0,AG425,0)</f>
        <v>#REF!</v>
      </c>
      <c r="AH360" s="196" t="e">
        <f>+IF($F$10=0,AH425,IF($F$10=30,AH425,0))</f>
        <v>#REF!</v>
      </c>
      <c r="AI360" s="196" t="e">
        <f>+IF($F$10=0,AI425,IF($F$10=30,0,AI425))</f>
        <v>#REF!</v>
      </c>
      <c r="AJ360" s="196" t="e">
        <f>+IF($F$10=0,AJ425,IF($F$10=30,AJ425,0))</f>
        <v>#REF!</v>
      </c>
      <c r="AK360" s="196" t="e">
        <f>+IF($F$10=0,AK425,0)</f>
        <v>#REF!</v>
      </c>
      <c r="AL360" s="196" t="e">
        <f>+AL425</f>
        <v>#REF!</v>
      </c>
      <c r="AM360" s="196" t="e">
        <f>+IF($F$10=0,AM425,0)</f>
        <v>#REF!</v>
      </c>
      <c r="AN360" s="196" t="e">
        <f>+IF($F$10=0,AN425,IF($F$10=30,AN425,0))</f>
        <v>#REF!</v>
      </c>
      <c r="AO360" s="196" t="e">
        <f>+IF($F$10=0,AO425,IF($F$10=30,0,AO425))</f>
        <v>#REF!</v>
      </c>
      <c r="AP360" s="196" t="e">
        <f>+IF($F$10=0,AP425,IF($F$10=30,AP425,0))</f>
        <v>#REF!</v>
      </c>
      <c r="AQ360" s="196" t="e">
        <f>+IF($F$10=0,AQ425,0)</f>
        <v>#REF!</v>
      </c>
      <c r="AR360" s="196" t="e">
        <f>+AR425</f>
        <v>#REF!</v>
      </c>
      <c r="AS360" s="196" t="e">
        <f>+IF($F$10=0,AS425,0)</f>
        <v>#REF!</v>
      </c>
      <c r="AT360" s="196" t="e">
        <f>+IF($F$10=0,AT425,IF($F$10=30,AT425,0))</f>
        <v>#REF!</v>
      </c>
      <c r="AU360" s="196" t="e">
        <f>+IF($F$10=0,AU425,IF($F$10=30,0,AU425))</f>
        <v>#REF!</v>
      </c>
      <c r="AV360" s="196" t="e">
        <f>+IF($F$10=0,AV425,IF($F$10=30,AV425,0))</f>
        <v>#REF!</v>
      </c>
      <c r="AW360" s="196" t="e">
        <f>+IF($F$10=0,AW425,0)</f>
        <v>#REF!</v>
      </c>
      <c r="AX360" s="196" t="e">
        <f>+AX425</f>
        <v>#REF!</v>
      </c>
      <c r="AY360" s="196" t="e">
        <f>+IF($F$10=0,AY425,0)</f>
        <v>#REF!</v>
      </c>
      <c r="AZ360" s="196" t="e">
        <f>+IF($F$10=0,AZ425,IF($F$10=30,AZ425,0))</f>
        <v>#REF!</v>
      </c>
      <c r="BA360" s="196" t="e">
        <f>+IF($F$10=0,BA425,IF($F$10=30,0,BA425))</f>
        <v>#REF!</v>
      </c>
      <c r="BB360" s="196" t="e">
        <f>+IF($F$10=0,BB425,IF($F$10=30,BB425,0))</f>
        <v>#REF!</v>
      </c>
      <c r="BC360" s="196" t="e">
        <f>+IF($F$10=0,BC425,0)</f>
        <v>#REF!</v>
      </c>
      <c r="BD360" s="196" t="e">
        <f>+BD425</f>
        <v>#REF!</v>
      </c>
      <c r="BE360" s="196" t="e">
        <f>+IF($F$10=0,BE425,0)</f>
        <v>#REF!</v>
      </c>
      <c r="BF360" s="196" t="e">
        <f>+IF($F$10=0,BF425,IF($F$10=30,BF425,0))</f>
        <v>#REF!</v>
      </c>
      <c r="BG360" s="196" t="e">
        <f>+IF($F$10=0,BG425,IF($F$10=30,0,BG425))</f>
        <v>#REF!</v>
      </c>
      <c r="BH360" s="196" t="e">
        <f>+IF($F$10=0,BH425,IF($F$10=30,BH425,0))</f>
        <v>#REF!</v>
      </c>
      <c r="BI360" s="196" t="e">
        <f>+IF($F$10=0,BI425,0)</f>
        <v>#REF!</v>
      </c>
      <c r="BJ360" s="196" t="e">
        <f>+BJ425</f>
        <v>#REF!</v>
      </c>
      <c r="BK360" s="196" t="e">
        <f>+IF($F$10=0,BK425,0)</f>
        <v>#REF!</v>
      </c>
      <c r="BL360" s="196" t="e">
        <f>+IF($F$10=0,BL425,IF($F$10=30,BL425,0))</f>
        <v>#REF!</v>
      </c>
      <c r="BM360" s="196" t="e">
        <f>+IF($F$10=0,BM425,IF($F$10=30,0,BM425))</f>
        <v>#REF!</v>
      </c>
      <c r="BN360" s="196"/>
      <c r="BO360" s="196"/>
      <c r="BP360" s="196"/>
      <c r="BQ360" s="196"/>
      <c r="BR360" s="196"/>
      <c r="BS360" s="196"/>
      <c r="BT360" s="196"/>
      <c r="BU360" s="196"/>
      <c r="BV360" s="196"/>
      <c r="BW360" s="196"/>
      <c r="BX360" s="196"/>
      <c r="BY360" s="196"/>
      <c r="BZ360" s="196"/>
      <c r="CA360" s="196"/>
      <c r="CB360" s="196"/>
      <c r="CC360" s="196"/>
      <c r="CD360" s="196"/>
      <c r="CE360" s="196"/>
      <c r="CF360" s="196"/>
      <c r="CG360" s="196"/>
    </row>
    <row r="361" spans="1:85" ht="15.75" customHeight="1" x14ac:dyDescent="0.3">
      <c r="A361" s="76"/>
      <c r="B361" s="76"/>
      <c r="C361" s="76"/>
      <c r="D361" s="76"/>
      <c r="E361" s="239">
        <f t="shared" si="205"/>
        <v>44117</v>
      </c>
      <c r="F361" s="196"/>
      <c r="G361" s="196"/>
      <c r="H361" s="196"/>
      <c r="I361" s="196"/>
      <c r="J361" s="196"/>
      <c r="K361" s="196"/>
      <c r="L361" s="196"/>
      <c r="M361" s="196"/>
      <c r="N361" s="196"/>
      <c r="O361" s="196"/>
      <c r="P361" s="196"/>
      <c r="Q361" s="196"/>
      <c r="R361" s="196"/>
      <c r="S361" s="196"/>
      <c r="T361" s="196"/>
      <c r="U361" s="196"/>
      <c r="V361" s="196"/>
      <c r="W361" s="196"/>
      <c r="X361" s="196"/>
      <c r="Y361" s="196"/>
      <c r="Z361" s="196"/>
      <c r="AA361" s="196" t="e">
        <f>+AA426</f>
        <v>#REF!</v>
      </c>
      <c r="AB361" s="196" t="e">
        <f>+IF($F$10=0,AB426,0)</f>
        <v>#REF!</v>
      </c>
      <c r="AC361" s="196" t="e">
        <f>+IF($F$10=0,AC426,IF($F$10=30,AC426,0))</f>
        <v>#REF!</v>
      </c>
      <c r="AD361" s="196" t="e">
        <f>+IF($F$10=0,AD426,IF($F$10=30,0,AD426))</f>
        <v>#REF!</v>
      </c>
      <c r="AE361" s="196" t="e">
        <f>+IF($F$10=0,AE426,IF($F$10=30,AE426,0))</f>
        <v>#REF!</v>
      </c>
      <c r="AF361" s="196" t="e">
        <f>+IF($F$10=0,AF426,0)</f>
        <v>#REF!</v>
      </c>
      <c r="AG361" s="196" t="e">
        <f>+AG426</f>
        <v>#REF!</v>
      </c>
      <c r="AH361" s="196" t="e">
        <f>+IF($F$10=0,AH426,0)</f>
        <v>#REF!</v>
      </c>
      <c r="AI361" s="196" t="e">
        <f>+IF($F$10=0,AI426,IF($F$10=30,AI426,0))</f>
        <v>#REF!</v>
      </c>
      <c r="AJ361" s="196" t="e">
        <f>+IF($F$10=0,AJ426,IF($F$10=30,0,AJ426))</f>
        <v>#REF!</v>
      </c>
      <c r="AK361" s="196" t="e">
        <f>+IF($F$10=0,AK426,IF($F$10=30,AK426,0))</f>
        <v>#REF!</v>
      </c>
      <c r="AL361" s="196" t="e">
        <f>+IF($F$10=0,AL426,0)</f>
        <v>#REF!</v>
      </c>
      <c r="AM361" s="196" t="e">
        <f>+AM426</f>
        <v>#REF!</v>
      </c>
      <c r="AN361" s="196" t="e">
        <f>+IF($F$10=0,AN426,0)</f>
        <v>#REF!</v>
      </c>
      <c r="AO361" s="196" t="e">
        <f>+IF($F$10=0,AO426,IF($F$10=30,AO426,0))</f>
        <v>#REF!</v>
      </c>
      <c r="AP361" s="196" t="e">
        <f>+IF($F$10=0,AP426,IF($F$10=30,0,AP426))</f>
        <v>#REF!</v>
      </c>
      <c r="AQ361" s="196" t="e">
        <f>+IF($F$10=0,AQ426,IF($F$10=30,AQ426,0))</f>
        <v>#REF!</v>
      </c>
      <c r="AR361" s="196" t="e">
        <f>+IF($F$10=0,AR426,0)</f>
        <v>#REF!</v>
      </c>
      <c r="AS361" s="196" t="e">
        <f>+AS426</f>
        <v>#REF!</v>
      </c>
      <c r="AT361" s="196" t="e">
        <f>+IF($F$10=0,AT426,0)</f>
        <v>#REF!</v>
      </c>
      <c r="AU361" s="196" t="e">
        <f>+IF($F$10=0,AU426,IF($F$10=30,AU426,0))</f>
        <v>#REF!</v>
      </c>
      <c r="AV361" s="196" t="e">
        <f>+IF($F$10=0,AV426,IF($F$10=30,0,AV426))</f>
        <v>#REF!</v>
      </c>
      <c r="AW361" s="196" t="e">
        <f>+IF($F$10=0,AW426,IF($F$10=30,AW426,0))</f>
        <v>#REF!</v>
      </c>
      <c r="AX361" s="196" t="e">
        <f>+IF($F$10=0,AX426,0)</f>
        <v>#REF!</v>
      </c>
      <c r="AY361" s="196" t="e">
        <f>+AY426</f>
        <v>#REF!</v>
      </c>
      <c r="AZ361" s="196" t="e">
        <f>+IF($F$10=0,AZ426,0)</f>
        <v>#REF!</v>
      </c>
      <c r="BA361" s="196" t="e">
        <f>+IF($F$10=0,BA426,IF($F$10=30,BA426,0))</f>
        <v>#REF!</v>
      </c>
      <c r="BB361" s="196" t="e">
        <f>+IF($F$10=0,BB426,IF($F$10=30,0,BB426))</f>
        <v>#REF!</v>
      </c>
      <c r="BC361" s="196" t="e">
        <f>+IF($F$10=0,BC426,IF($F$10=30,BC426,0))</f>
        <v>#REF!</v>
      </c>
      <c r="BD361" s="196" t="e">
        <f>+IF($F$10=0,BD426,0)</f>
        <v>#REF!</v>
      </c>
      <c r="BE361" s="196" t="e">
        <f>+BE426</f>
        <v>#REF!</v>
      </c>
      <c r="BF361" s="196" t="e">
        <f>+IF($F$10=0,BF426,0)</f>
        <v>#REF!</v>
      </c>
      <c r="BG361" s="196" t="e">
        <f>+IF($F$10=0,BG426,IF($F$10=30,BG426,0))</f>
        <v>#REF!</v>
      </c>
      <c r="BH361" s="196" t="e">
        <f>+IF($F$10=0,BH426,IF($F$10=30,0,BH426))</f>
        <v>#REF!</v>
      </c>
      <c r="BI361" s="196" t="e">
        <f>+IF($F$10=0,BI426,IF($F$10=30,BI426,0))</f>
        <v>#REF!</v>
      </c>
      <c r="BJ361" s="196" t="e">
        <f>+IF($F$10=0,BJ426,0)</f>
        <v>#REF!</v>
      </c>
      <c r="BK361" s="196" t="e">
        <f>+BK426</f>
        <v>#REF!</v>
      </c>
      <c r="BL361" s="196" t="e">
        <f>+IF($F$10=0,BL426,0)</f>
        <v>#REF!</v>
      </c>
      <c r="BM361" s="196" t="e">
        <f>+IF($F$10=0,BM426,IF($F$10=30,BM426,0))</f>
        <v>#REF!</v>
      </c>
      <c r="BN361" s="196"/>
      <c r="BO361" s="196"/>
      <c r="BP361" s="196"/>
      <c r="BQ361" s="196"/>
      <c r="BR361" s="196"/>
      <c r="BS361" s="196"/>
      <c r="BT361" s="196"/>
      <c r="BU361" s="196"/>
      <c r="BV361" s="196"/>
      <c r="BW361" s="196"/>
      <c r="BX361" s="196"/>
      <c r="BY361" s="196"/>
      <c r="BZ361" s="196"/>
      <c r="CA361" s="196"/>
      <c r="CB361" s="196"/>
      <c r="CC361" s="196"/>
      <c r="CD361" s="196"/>
      <c r="CE361" s="196"/>
      <c r="CF361" s="196"/>
      <c r="CG361" s="196"/>
    </row>
    <row r="362" spans="1:85" ht="15.75" customHeight="1" x14ac:dyDescent="0.3">
      <c r="A362" s="76"/>
      <c r="B362" s="76"/>
      <c r="C362" s="76"/>
      <c r="D362" s="76"/>
      <c r="E362" s="239">
        <f t="shared" si="205"/>
        <v>44148</v>
      </c>
      <c r="F362" s="196"/>
      <c r="G362" s="196"/>
      <c r="H362" s="196"/>
      <c r="I362" s="196"/>
      <c r="J362" s="196"/>
      <c r="K362" s="196"/>
      <c r="L362" s="196"/>
      <c r="M362" s="196"/>
      <c r="N362" s="196"/>
      <c r="O362" s="196"/>
      <c r="P362" s="196"/>
      <c r="Q362" s="196"/>
      <c r="R362" s="196"/>
      <c r="S362" s="196"/>
      <c r="T362" s="196"/>
      <c r="U362" s="196"/>
      <c r="V362" s="196"/>
      <c r="W362" s="196"/>
      <c r="X362" s="196"/>
      <c r="Y362" s="196"/>
      <c r="Z362" s="196"/>
      <c r="AA362" s="196"/>
      <c r="AB362" s="196" t="e">
        <f>+AB427</f>
        <v>#REF!</v>
      </c>
      <c r="AC362" s="196" t="e">
        <f>+IF($F$10=0,AC427,0)</f>
        <v>#REF!</v>
      </c>
      <c r="AD362" s="196" t="e">
        <f>+IF($F$10=0,AD427,IF($F$10=30,AD427,0))</f>
        <v>#REF!</v>
      </c>
      <c r="AE362" s="196" t="e">
        <f>+IF($F$10=0,AE427,IF($F$10=30,0,AE427))</f>
        <v>#REF!</v>
      </c>
      <c r="AF362" s="196" t="e">
        <f>+IF($F$10=0,AF427,IF($F$10=30,AF427,0))</f>
        <v>#REF!</v>
      </c>
      <c r="AG362" s="196" t="e">
        <f>+IF($F$10=0,AG427,0)</f>
        <v>#REF!</v>
      </c>
      <c r="AH362" s="196" t="e">
        <f>+AH427</f>
        <v>#REF!</v>
      </c>
      <c r="AI362" s="196" t="e">
        <f>+IF($F$10=0,AI427,0)</f>
        <v>#REF!</v>
      </c>
      <c r="AJ362" s="196" t="e">
        <f>+IF($F$10=0,AJ427,IF($F$10=30,AJ427,0))</f>
        <v>#REF!</v>
      </c>
      <c r="AK362" s="196" t="e">
        <f>+IF($F$10=0,AK427,IF($F$10=30,0,AK427))</f>
        <v>#REF!</v>
      </c>
      <c r="AL362" s="196" t="e">
        <f>+IF($F$10=0,AL427,IF($F$10=30,AL427,0))</f>
        <v>#REF!</v>
      </c>
      <c r="AM362" s="196" t="e">
        <f>+IF($F$10=0,AM427,0)</f>
        <v>#REF!</v>
      </c>
      <c r="AN362" s="196" t="e">
        <f>+AN427</f>
        <v>#REF!</v>
      </c>
      <c r="AO362" s="196" t="e">
        <f>+IF($F$10=0,AO427,0)</f>
        <v>#REF!</v>
      </c>
      <c r="AP362" s="196" t="e">
        <f>+IF($F$10=0,AP427,IF($F$10=30,AP427,0))</f>
        <v>#REF!</v>
      </c>
      <c r="AQ362" s="196" t="e">
        <f>+IF($F$10=0,AQ427,IF($F$10=30,0,AQ427))</f>
        <v>#REF!</v>
      </c>
      <c r="AR362" s="196" t="e">
        <f>+IF($F$10=0,AR427,IF($F$10=30,AR427,0))</f>
        <v>#REF!</v>
      </c>
      <c r="AS362" s="196" t="e">
        <f>+IF($F$10=0,AS427,0)</f>
        <v>#REF!</v>
      </c>
      <c r="AT362" s="196" t="e">
        <f>+AT427</f>
        <v>#REF!</v>
      </c>
      <c r="AU362" s="196" t="e">
        <f>+IF($F$10=0,AU427,0)</f>
        <v>#REF!</v>
      </c>
      <c r="AV362" s="196" t="e">
        <f>+IF($F$10=0,AV427,IF($F$10=30,AV427,0))</f>
        <v>#REF!</v>
      </c>
      <c r="AW362" s="196" t="e">
        <f>+IF($F$10=0,AW427,IF($F$10=30,0,AW427))</f>
        <v>#REF!</v>
      </c>
      <c r="AX362" s="196" t="e">
        <f>+IF($F$10=0,AX427,IF($F$10=30,AX427,0))</f>
        <v>#REF!</v>
      </c>
      <c r="AY362" s="196" t="e">
        <f>+IF($F$10=0,AY427,0)</f>
        <v>#REF!</v>
      </c>
      <c r="AZ362" s="196" t="e">
        <f>+AZ427</f>
        <v>#REF!</v>
      </c>
      <c r="BA362" s="196" t="e">
        <f>+IF($F$10=0,BA427,0)</f>
        <v>#REF!</v>
      </c>
      <c r="BB362" s="196" t="e">
        <f>+IF($F$10=0,BB427,IF($F$10=30,BB427,0))</f>
        <v>#REF!</v>
      </c>
      <c r="BC362" s="196" t="e">
        <f>+IF($F$10=0,BC427,IF($F$10=30,0,BC427))</f>
        <v>#REF!</v>
      </c>
      <c r="BD362" s="196" t="e">
        <f>+IF($F$10=0,BD427,IF($F$10=30,BD427,0))</f>
        <v>#REF!</v>
      </c>
      <c r="BE362" s="196" t="e">
        <f>+IF($F$10=0,BE427,0)</f>
        <v>#REF!</v>
      </c>
      <c r="BF362" s="196" t="e">
        <f>+BF427</f>
        <v>#REF!</v>
      </c>
      <c r="BG362" s="196" t="e">
        <f>+IF($F$10=0,BG427,0)</f>
        <v>#REF!</v>
      </c>
      <c r="BH362" s="196" t="e">
        <f>+IF($F$10=0,BH427,IF($F$10=30,BH427,0))</f>
        <v>#REF!</v>
      </c>
      <c r="BI362" s="196" t="e">
        <f>+IF($F$10=0,BI427,IF($F$10=30,0,BI427))</f>
        <v>#REF!</v>
      </c>
      <c r="BJ362" s="196" t="e">
        <f>+IF($F$10=0,BJ427,IF($F$10=30,BJ427,0))</f>
        <v>#REF!</v>
      </c>
      <c r="BK362" s="196" t="e">
        <f>+IF($F$10=0,BK427,0)</f>
        <v>#REF!</v>
      </c>
      <c r="BL362" s="196" t="e">
        <f>+BL427</f>
        <v>#REF!</v>
      </c>
      <c r="BM362" s="196" t="e">
        <f>+IF($F$10=0,BM427,0)</f>
        <v>#REF!</v>
      </c>
      <c r="BN362" s="196"/>
      <c r="BO362" s="196"/>
      <c r="BP362" s="196"/>
      <c r="BQ362" s="196"/>
      <c r="BR362" s="196"/>
      <c r="BS362" s="196"/>
      <c r="BT362" s="196"/>
      <c r="BU362" s="196"/>
      <c r="BV362" s="196"/>
      <c r="BW362" s="196"/>
      <c r="BX362" s="196"/>
      <c r="BY362" s="196"/>
      <c r="BZ362" s="196"/>
      <c r="CA362" s="196"/>
      <c r="CB362" s="196"/>
      <c r="CC362" s="196"/>
      <c r="CD362" s="196"/>
      <c r="CE362" s="196"/>
      <c r="CF362" s="196"/>
      <c r="CG362" s="196"/>
    </row>
    <row r="363" spans="1:85" ht="15.75" customHeight="1" x14ac:dyDescent="0.3">
      <c r="A363" s="76"/>
      <c r="B363" s="76"/>
      <c r="C363" s="76"/>
      <c r="D363" s="76"/>
      <c r="E363" s="239">
        <f t="shared" si="205"/>
        <v>44179</v>
      </c>
      <c r="F363" s="196"/>
      <c r="G363" s="196"/>
      <c r="H363" s="196"/>
      <c r="I363" s="196"/>
      <c r="J363" s="196"/>
      <c r="K363" s="196"/>
      <c r="L363" s="196"/>
      <c r="M363" s="196"/>
      <c r="N363" s="196"/>
      <c r="O363" s="196"/>
      <c r="P363" s="196"/>
      <c r="Q363" s="196"/>
      <c r="R363" s="196"/>
      <c r="S363" s="196"/>
      <c r="T363" s="196"/>
      <c r="U363" s="196"/>
      <c r="V363" s="196"/>
      <c r="W363" s="196"/>
      <c r="X363" s="196"/>
      <c r="Y363" s="196"/>
      <c r="Z363" s="196"/>
      <c r="AA363" s="196"/>
      <c r="AB363" s="196"/>
      <c r="AC363" s="196" t="e">
        <f>+AC428</f>
        <v>#REF!</v>
      </c>
      <c r="AD363" s="196" t="e">
        <f>+IF($F$10=0,AD428,0)</f>
        <v>#REF!</v>
      </c>
      <c r="AE363" s="196" t="e">
        <f>+IF($F$10=0,AE428,IF($F$10=30,AE428,0))</f>
        <v>#REF!</v>
      </c>
      <c r="AF363" s="196" t="e">
        <f>+IF($F$10=0,AF428,IF($F$10=30,0,AF428))</f>
        <v>#REF!</v>
      </c>
      <c r="AG363" s="196" t="e">
        <f>+IF($F$10=0,AG428,IF($F$10=30,AG428,0))</f>
        <v>#REF!</v>
      </c>
      <c r="AH363" s="196" t="e">
        <f>+IF($F$10=0,AH428,0)</f>
        <v>#REF!</v>
      </c>
      <c r="AI363" s="196" t="e">
        <f>+AI428</f>
        <v>#REF!</v>
      </c>
      <c r="AJ363" s="196" t="e">
        <f>+IF($F$10=0,AJ428,0)</f>
        <v>#REF!</v>
      </c>
      <c r="AK363" s="196" t="e">
        <f>+IF($F$10=0,AK428,IF($F$10=30,AK428,0))</f>
        <v>#REF!</v>
      </c>
      <c r="AL363" s="196" t="e">
        <f>+IF($F$10=0,AL428,IF($F$10=30,0,AL428))</f>
        <v>#REF!</v>
      </c>
      <c r="AM363" s="196" t="e">
        <f>+IF($F$10=0,AM428,IF($F$10=30,AM428,0))</f>
        <v>#REF!</v>
      </c>
      <c r="AN363" s="196" t="e">
        <f>+IF($F$10=0,AN428,0)</f>
        <v>#REF!</v>
      </c>
      <c r="AO363" s="196" t="e">
        <f>+AO428</f>
        <v>#REF!</v>
      </c>
      <c r="AP363" s="196" t="e">
        <f>+IF($F$10=0,AP428,0)</f>
        <v>#REF!</v>
      </c>
      <c r="AQ363" s="196" t="e">
        <f>+IF($F$10=0,AQ428,IF($F$10=30,AQ428,0))</f>
        <v>#REF!</v>
      </c>
      <c r="AR363" s="196" t="e">
        <f>+IF($F$10=0,AR428,IF($F$10=30,0,AR428))</f>
        <v>#REF!</v>
      </c>
      <c r="AS363" s="196" t="e">
        <f>+IF($F$10=0,AS428,IF($F$10=30,AS428,0))</f>
        <v>#REF!</v>
      </c>
      <c r="AT363" s="196" t="e">
        <f>+IF($F$10=0,AT428,0)</f>
        <v>#REF!</v>
      </c>
      <c r="AU363" s="196" t="e">
        <f>+AU428</f>
        <v>#REF!</v>
      </c>
      <c r="AV363" s="196" t="e">
        <f>+IF($F$10=0,AV428,0)</f>
        <v>#REF!</v>
      </c>
      <c r="AW363" s="196" t="e">
        <f>+IF($F$10=0,AW428,IF($F$10=30,AW428,0))</f>
        <v>#REF!</v>
      </c>
      <c r="AX363" s="196" t="e">
        <f>+IF($F$10=0,AX428,IF($F$10=30,0,AX428))</f>
        <v>#REF!</v>
      </c>
      <c r="AY363" s="196" t="e">
        <f>+IF($F$10=0,AY428,IF($F$10=30,AY428,0))</f>
        <v>#REF!</v>
      </c>
      <c r="AZ363" s="196" t="e">
        <f>+IF($F$10=0,AZ428,0)</f>
        <v>#REF!</v>
      </c>
      <c r="BA363" s="196" t="e">
        <f>+BA428</f>
        <v>#REF!</v>
      </c>
      <c r="BB363" s="196" t="e">
        <f>+IF($F$10=0,BB428,0)</f>
        <v>#REF!</v>
      </c>
      <c r="BC363" s="196" t="e">
        <f>+IF($F$10=0,BC428,IF($F$10=30,BC428,0))</f>
        <v>#REF!</v>
      </c>
      <c r="BD363" s="196" t="e">
        <f>+IF($F$10=0,BD428,IF($F$10=30,0,BD428))</f>
        <v>#REF!</v>
      </c>
      <c r="BE363" s="196" t="e">
        <f>+IF($F$10=0,BE428,IF($F$10=30,BE428,0))</f>
        <v>#REF!</v>
      </c>
      <c r="BF363" s="196" t="e">
        <f>+IF($F$10=0,BF428,0)</f>
        <v>#REF!</v>
      </c>
      <c r="BG363" s="196" t="e">
        <f>+BG428</f>
        <v>#REF!</v>
      </c>
      <c r="BH363" s="196" t="e">
        <f>+IF($F$10=0,BH428,0)</f>
        <v>#REF!</v>
      </c>
      <c r="BI363" s="196" t="e">
        <f>+IF($F$10=0,BI428,IF($F$10=30,BI428,0))</f>
        <v>#REF!</v>
      </c>
      <c r="BJ363" s="196" t="e">
        <f>+IF($F$10=0,BJ428,IF($F$10=30,0,BJ428))</f>
        <v>#REF!</v>
      </c>
      <c r="BK363" s="196" t="e">
        <f>+IF($F$10=0,BK428,IF($F$10=30,BK428,0))</f>
        <v>#REF!</v>
      </c>
      <c r="BL363" s="196" t="e">
        <f>+IF($F$10=0,BL428,0)</f>
        <v>#REF!</v>
      </c>
      <c r="BM363" s="196" t="e">
        <f>+BM428</f>
        <v>#REF!</v>
      </c>
      <c r="BN363" s="196"/>
      <c r="BO363" s="196"/>
      <c r="BP363" s="196"/>
      <c r="BQ363" s="196"/>
      <c r="BR363" s="196"/>
      <c r="BS363" s="196"/>
      <c r="BT363" s="196"/>
      <c r="BU363" s="196"/>
      <c r="BV363" s="196"/>
      <c r="BW363" s="196"/>
      <c r="BX363" s="196"/>
      <c r="BY363" s="196"/>
      <c r="BZ363" s="196"/>
      <c r="CA363" s="196"/>
      <c r="CB363" s="196"/>
      <c r="CC363" s="196"/>
      <c r="CD363" s="196"/>
      <c r="CE363" s="196"/>
      <c r="CF363" s="196"/>
      <c r="CG363" s="196"/>
    </row>
    <row r="364" spans="1:85" ht="15.75" customHeight="1" x14ac:dyDescent="0.3">
      <c r="A364" s="76"/>
      <c r="B364" s="76"/>
      <c r="C364" s="76"/>
      <c r="D364" s="76"/>
      <c r="E364" s="239">
        <f t="shared" si="205"/>
        <v>44210</v>
      </c>
      <c r="F364" s="196"/>
      <c r="G364" s="76"/>
      <c r="H364" s="76"/>
      <c r="I364" s="76"/>
      <c r="J364" s="76"/>
      <c r="K364" s="196"/>
      <c r="L364" s="76"/>
      <c r="M364" s="196"/>
      <c r="N364" s="76"/>
      <c r="O364" s="76"/>
      <c r="P364" s="76"/>
      <c r="Q364" s="76"/>
      <c r="R364" s="76"/>
      <c r="S364" s="76"/>
      <c r="T364" s="76"/>
      <c r="U364" s="76"/>
      <c r="V364" s="76"/>
      <c r="W364" s="76"/>
      <c r="X364" s="76"/>
      <c r="Y364" s="196"/>
      <c r="Z364" s="196"/>
      <c r="AA364" s="196"/>
      <c r="AB364" s="196"/>
      <c r="AC364" s="196"/>
      <c r="AD364" s="196" t="e">
        <f>+AD429</f>
        <v>#REF!</v>
      </c>
      <c r="AE364" s="196" t="e">
        <f>+IF($F$10=0,AE429,0)</f>
        <v>#REF!</v>
      </c>
      <c r="AF364" s="196" t="e">
        <f>+IF($F$10=0,AF429,IF($F$10=30,AF429,0))</f>
        <v>#REF!</v>
      </c>
      <c r="AG364" s="196" t="e">
        <f>+IF($F$10=0,AG429,IF($F$10=30,0,AG429))</f>
        <v>#REF!</v>
      </c>
      <c r="AH364" s="196" t="e">
        <f>+IF($F$10=0,AH429,IF($F$10=30,AH429,0))</f>
        <v>#REF!</v>
      </c>
      <c r="AI364" s="196" t="e">
        <f>+IF($F$10=0,AI429,0)</f>
        <v>#REF!</v>
      </c>
      <c r="AJ364" s="196" t="e">
        <f>+AJ429</f>
        <v>#REF!</v>
      </c>
      <c r="AK364" s="196" t="e">
        <f>+IF($F$10=0,AK429,0)</f>
        <v>#REF!</v>
      </c>
      <c r="AL364" s="196" t="e">
        <f>+IF($F$10=0,AL429,IF($F$10=30,AL429,0))</f>
        <v>#REF!</v>
      </c>
      <c r="AM364" s="196" t="e">
        <f>+IF($F$10=0,AM429,IF($F$10=30,0,AM429))</f>
        <v>#REF!</v>
      </c>
      <c r="AN364" s="196" t="e">
        <f>+IF($F$10=0,AN429,IF($F$10=30,AN429,0))</f>
        <v>#REF!</v>
      </c>
      <c r="AO364" s="196" t="e">
        <f>+IF($F$10=0,AO429,0)</f>
        <v>#REF!</v>
      </c>
      <c r="AP364" s="196" t="e">
        <f>+AP429</f>
        <v>#REF!</v>
      </c>
      <c r="AQ364" s="196" t="e">
        <f>+IF($F$10=0,AQ429,0)</f>
        <v>#REF!</v>
      </c>
      <c r="AR364" s="196" t="e">
        <f>+IF($F$10=0,AR429,IF($F$10=30,AR429,0))</f>
        <v>#REF!</v>
      </c>
      <c r="AS364" s="196" t="e">
        <f>+IF($F$10=0,AS429,IF($F$10=30,0,AS429))</f>
        <v>#REF!</v>
      </c>
      <c r="AT364" s="196" t="e">
        <f>+IF($F$10=0,AT429,IF($F$10=30,AT429,0))</f>
        <v>#REF!</v>
      </c>
      <c r="AU364" s="196" t="e">
        <f>+IF($F$10=0,AU429,0)</f>
        <v>#REF!</v>
      </c>
      <c r="AV364" s="196" t="e">
        <f>+AV429</f>
        <v>#REF!</v>
      </c>
      <c r="AW364" s="196" t="e">
        <f>+IF($F$10=0,AW429,0)</f>
        <v>#REF!</v>
      </c>
      <c r="AX364" s="196" t="e">
        <f>+IF($F$10=0,AX429,IF($F$10=30,AX429,0))</f>
        <v>#REF!</v>
      </c>
      <c r="AY364" s="196" t="e">
        <f>+IF($F$10=0,AY429,IF($F$10=30,0,AY429))</f>
        <v>#REF!</v>
      </c>
      <c r="AZ364" s="196" t="e">
        <f>+IF($F$10=0,AZ429,IF($F$10=30,AZ429,0))</f>
        <v>#REF!</v>
      </c>
      <c r="BA364" s="196" t="e">
        <f>+IF($F$10=0,BA429,0)</f>
        <v>#REF!</v>
      </c>
      <c r="BB364" s="196" t="e">
        <f>+BB429</f>
        <v>#REF!</v>
      </c>
      <c r="BC364" s="196" t="e">
        <f>+IF($F$10=0,BC429,0)</f>
        <v>#REF!</v>
      </c>
      <c r="BD364" s="196" t="e">
        <f>+IF($F$10=0,BD429,IF($F$10=30,BD429,0))</f>
        <v>#REF!</v>
      </c>
      <c r="BE364" s="196" t="e">
        <f>+IF($F$10=0,BE429,IF($F$10=30,0,BE429))</f>
        <v>#REF!</v>
      </c>
      <c r="BF364" s="196" t="e">
        <f>+IF($F$10=0,BF429,IF($F$10=30,BF429,0))</f>
        <v>#REF!</v>
      </c>
      <c r="BG364" s="196" t="e">
        <f>+IF($F$10=0,BG429,0)</f>
        <v>#REF!</v>
      </c>
      <c r="BH364" s="196" t="e">
        <f>+BH429</f>
        <v>#REF!</v>
      </c>
      <c r="BI364" s="196" t="e">
        <f>+IF($F$10=0,BI429,0)</f>
        <v>#REF!</v>
      </c>
      <c r="BJ364" s="196" t="e">
        <f>+IF($F$10=0,BJ429,IF($F$10=30,BJ429,0))</f>
        <v>#REF!</v>
      </c>
      <c r="BK364" s="196" t="e">
        <f>+IF($F$10=0,BK429,IF($F$10=30,0,BK429))</f>
        <v>#REF!</v>
      </c>
      <c r="BL364" s="196" t="e">
        <f>+IF($F$10=0,BL429,IF($F$10=30,BL429,0))</f>
        <v>#REF!</v>
      </c>
      <c r="BM364" s="196" t="e">
        <f>+IF($F$10=0,BM429,0)</f>
        <v>#REF!</v>
      </c>
      <c r="BN364" s="196"/>
      <c r="BO364" s="196"/>
      <c r="BP364" s="196"/>
      <c r="BQ364" s="196"/>
      <c r="BR364" s="196"/>
      <c r="BS364" s="196"/>
      <c r="BT364" s="196"/>
      <c r="BU364" s="196"/>
      <c r="BV364" s="196"/>
      <c r="BW364" s="196"/>
      <c r="BX364" s="196"/>
      <c r="BY364" s="196"/>
      <c r="BZ364" s="196"/>
      <c r="CA364" s="196"/>
      <c r="CB364" s="196"/>
      <c r="CC364" s="196"/>
      <c r="CD364" s="196"/>
      <c r="CE364" s="196"/>
      <c r="CF364" s="196"/>
      <c r="CG364" s="196"/>
    </row>
    <row r="365" spans="1:85" ht="15.75" customHeight="1" x14ac:dyDescent="0.3">
      <c r="A365" s="76"/>
      <c r="B365" s="76"/>
      <c r="C365" s="76"/>
      <c r="D365" s="76"/>
      <c r="E365" s="239">
        <f t="shared" si="205"/>
        <v>44241</v>
      </c>
      <c r="F365" s="196"/>
      <c r="G365" s="76"/>
      <c r="H365" s="76"/>
      <c r="I365" s="76"/>
      <c r="J365" s="76"/>
      <c r="K365" s="196"/>
      <c r="L365" s="76"/>
      <c r="M365" s="196"/>
      <c r="N365" s="76"/>
      <c r="O365" s="76"/>
      <c r="P365" s="76"/>
      <c r="Q365" s="76"/>
      <c r="R365" s="76"/>
      <c r="S365" s="76"/>
      <c r="T365" s="76"/>
      <c r="U365" s="76"/>
      <c r="V365" s="76"/>
      <c r="W365" s="76"/>
      <c r="X365" s="76"/>
      <c r="Y365" s="196"/>
      <c r="Z365" s="196"/>
      <c r="AA365" s="196"/>
      <c r="AB365" s="196"/>
      <c r="AC365" s="196"/>
      <c r="AD365" s="196"/>
      <c r="AE365" s="196" t="e">
        <f>+AE430</f>
        <v>#REF!</v>
      </c>
      <c r="AF365" s="196" t="e">
        <f>+IF($F$10=0,AF430,0)</f>
        <v>#REF!</v>
      </c>
      <c r="AG365" s="196" t="e">
        <f>+IF($F$10=0,AG430,IF($F$10=30,AG430,0))</f>
        <v>#REF!</v>
      </c>
      <c r="AH365" s="196" t="e">
        <f>+IF($F$10=0,AH430,IF($F$10=30,0,AH430))</f>
        <v>#REF!</v>
      </c>
      <c r="AI365" s="196" t="e">
        <f>+IF($F$10=0,AI430,IF($F$10=30,AI430,0))</f>
        <v>#REF!</v>
      </c>
      <c r="AJ365" s="196" t="e">
        <f>+IF($F$10=0,AJ430,0)</f>
        <v>#REF!</v>
      </c>
      <c r="AK365" s="196" t="e">
        <f>+AK430</f>
        <v>#REF!</v>
      </c>
      <c r="AL365" s="196" t="e">
        <f>+IF($F$10=0,AL430,0)</f>
        <v>#REF!</v>
      </c>
      <c r="AM365" s="196" t="e">
        <f>+IF($F$10=0,AM430,IF($F$10=30,AM430,0))</f>
        <v>#REF!</v>
      </c>
      <c r="AN365" s="196" t="e">
        <f>+IF($F$10=0,AN430,IF($F$10=30,0,AN430))</f>
        <v>#REF!</v>
      </c>
      <c r="AO365" s="196" t="e">
        <f>+IF($F$10=0,AO430,IF($F$10=30,AO430,0))</f>
        <v>#REF!</v>
      </c>
      <c r="AP365" s="196" t="e">
        <f>+IF($F$10=0,AP430,0)</f>
        <v>#REF!</v>
      </c>
      <c r="AQ365" s="196" t="e">
        <f>+AQ430</f>
        <v>#REF!</v>
      </c>
      <c r="AR365" s="196" t="e">
        <f>+IF($F$10=0,AR430,0)</f>
        <v>#REF!</v>
      </c>
      <c r="AS365" s="196" t="e">
        <f>+IF($F$10=0,AS430,IF($F$10=30,AS430,0))</f>
        <v>#REF!</v>
      </c>
      <c r="AT365" s="196" t="e">
        <f>+IF($F$10=0,AT430,IF($F$10=30,0,AT430))</f>
        <v>#REF!</v>
      </c>
      <c r="AU365" s="196" t="e">
        <f>+IF($F$10=0,AU430,IF($F$10=30,AU430,0))</f>
        <v>#REF!</v>
      </c>
      <c r="AV365" s="196" t="e">
        <f>+IF($F$10=0,AV430,0)</f>
        <v>#REF!</v>
      </c>
      <c r="AW365" s="196" t="e">
        <f>+AW430</f>
        <v>#REF!</v>
      </c>
      <c r="AX365" s="196" t="e">
        <f>+IF($F$10=0,AX430,0)</f>
        <v>#REF!</v>
      </c>
      <c r="AY365" s="196" t="e">
        <f>+IF($F$10=0,AY430,IF($F$10=30,AY430,0))</f>
        <v>#REF!</v>
      </c>
      <c r="AZ365" s="196" t="e">
        <f>+IF($F$10=0,AZ430,IF($F$10=30,0,AZ430))</f>
        <v>#REF!</v>
      </c>
      <c r="BA365" s="196" t="e">
        <f>+IF($F$10=0,BA430,IF($F$10=30,BA430,0))</f>
        <v>#REF!</v>
      </c>
      <c r="BB365" s="196" t="e">
        <f>+IF($F$10=0,BB430,0)</f>
        <v>#REF!</v>
      </c>
      <c r="BC365" s="196" t="e">
        <f>+BC430</f>
        <v>#REF!</v>
      </c>
      <c r="BD365" s="196" t="e">
        <f>+IF($F$10=0,BD430,0)</f>
        <v>#REF!</v>
      </c>
      <c r="BE365" s="196" t="e">
        <f>+IF($F$10=0,BE430,IF($F$10=30,BE430,0))</f>
        <v>#REF!</v>
      </c>
      <c r="BF365" s="196" t="e">
        <f>+IF($F$10=0,BF430,IF($F$10=30,0,BF430))</f>
        <v>#REF!</v>
      </c>
      <c r="BG365" s="196" t="e">
        <f>+IF($F$10=0,BG430,IF($F$10=30,BG430,0))</f>
        <v>#REF!</v>
      </c>
      <c r="BH365" s="196" t="e">
        <f>+IF($F$10=0,BH430,0)</f>
        <v>#REF!</v>
      </c>
      <c r="BI365" s="196" t="e">
        <f>+BI430</f>
        <v>#REF!</v>
      </c>
      <c r="BJ365" s="196" t="e">
        <f>+IF($F$10=0,BJ430,0)</f>
        <v>#REF!</v>
      </c>
      <c r="BK365" s="196" t="e">
        <f>+IF($F$10=0,BK430,IF($F$10=30,BK430,0))</f>
        <v>#REF!</v>
      </c>
      <c r="BL365" s="196" t="e">
        <f>+IF($F$10=0,BL430,IF($F$10=30,0,BL430))</f>
        <v>#REF!</v>
      </c>
      <c r="BM365" s="196" t="e">
        <f>+IF($F$10=0,BM430,IF($F$10=30,BM430,0))</f>
        <v>#REF!</v>
      </c>
      <c r="BN365" s="196"/>
      <c r="BO365" s="196"/>
      <c r="BP365" s="196"/>
      <c r="BQ365" s="196"/>
      <c r="BR365" s="196"/>
      <c r="BS365" s="196"/>
      <c r="BT365" s="196"/>
      <c r="BU365" s="196"/>
      <c r="BV365" s="196"/>
      <c r="BW365" s="196"/>
      <c r="BX365" s="196"/>
      <c r="BY365" s="196"/>
      <c r="BZ365" s="196"/>
      <c r="CA365" s="196"/>
      <c r="CB365" s="196"/>
      <c r="CC365" s="196"/>
      <c r="CD365" s="196"/>
      <c r="CE365" s="196"/>
      <c r="CF365" s="196"/>
      <c r="CG365" s="196"/>
    </row>
    <row r="366" spans="1:85" ht="15.75" customHeight="1" x14ac:dyDescent="0.3">
      <c r="A366" s="76"/>
      <c r="B366" s="76"/>
      <c r="C366" s="76"/>
      <c r="D366" s="76"/>
      <c r="E366" s="239">
        <f t="shared" si="205"/>
        <v>44272</v>
      </c>
      <c r="F366" s="196"/>
      <c r="G366" s="76"/>
      <c r="H366" s="76"/>
      <c r="I366" s="76"/>
      <c r="J366" s="76"/>
      <c r="K366" s="196"/>
      <c r="L366" s="76"/>
      <c r="M366" s="196"/>
      <c r="N366" s="76"/>
      <c r="O366" s="76"/>
      <c r="P366" s="76"/>
      <c r="Q366" s="76"/>
      <c r="R366" s="76"/>
      <c r="S366" s="76"/>
      <c r="T366" s="76"/>
      <c r="U366" s="76"/>
      <c r="V366" s="76"/>
      <c r="W366" s="76"/>
      <c r="X366" s="76"/>
      <c r="Y366" s="196"/>
      <c r="Z366" s="196"/>
      <c r="AA366" s="196"/>
      <c r="AB366" s="196"/>
      <c r="AC366" s="196"/>
      <c r="AD366" s="196"/>
      <c r="AE366" s="196"/>
      <c r="AF366" s="196" t="e">
        <f>+AF431</f>
        <v>#REF!</v>
      </c>
      <c r="AG366" s="196" t="e">
        <f>+IF($F$10=0,AG431,0)</f>
        <v>#REF!</v>
      </c>
      <c r="AH366" s="196" t="e">
        <f>+IF($F$10=0,AH431,IF($F$10=30,AH431,0))</f>
        <v>#REF!</v>
      </c>
      <c r="AI366" s="196" t="e">
        <f>+IF($F$10=0,AI431,IF($F$10=30,0,AI431))</f>
        <v>#REF!</v>
      </c>
      <c r="AJ366" s="196" t="e">
        <f>+IF($F$10=0,AJ431,IF($F$10=30,AJ431,0))</f>
        <v>#REF!</v>
      </c>
      <c r="AK366" s="196" t="e">
        <f>+IF($F$10=0,AK431,0)</f>
        <v>#REF!</v>
      </c>
      <c r="AL366" s="196" t="e">
        <f>+AL431</f>
        <v>#REF!</v>
      </c>
      <c r="AM366" s="196" t="e">
        <f>+IF($F$10=0,AM431,0)</f>
        <v>#REF!</v>
      </c>
      <c r="AN366" s="196" t="e">
        <f>+IF($F$10=0,AN431,IF($F$10=30,AN431,0))</f>
        <v>#REF!</v>
      </c>
      <c r="AO366" s="196" t="e">
        <f>+IF($F$10=0,AO431,IF($F$10=30,0,AO431))</f>
        <v>#REF!</v>
      </c>
      <c r="AP366" s="196" t="e">
        <f>+IF($F$10=0,AP431,IF($F$10=30,AP431,0))</f>
        <v>#REF!</v>
      </c>
      <c r="AQ366" s="196" t="e">
        <f>+IF($F$10=0,AQ431,0)</f>
        <v>#REF!</v>
      </c>
      <c r="AR366" s="196" t="e">
        <f>+AR431</f>
        <v>#REF!</v>
      </c>
      <c r="AS366" s="196" t="e">
        <f>+IF($F$10=0,AS431,0)</f>
        <v>#REF!</v>
      </c>
      <c r="AT366" s="196" t="e">
        <f>+IF($F$10=0,AT431,IF($F$10=30,AT431,0))</f>
        <v>#REF!</v>
      </c>
      <c r="AU366" s="196" t="e">
        <f>+IF($F$10=0,AU431,IF($F$10=30,0,AU431))</f>
        <v>#REF!</v>
      </c>
      <c r="AV366" s="196" t="e">
        <f>+IF($F$10=0,AV431,IF($F$10=30,AV431,0))</f>
        <v>#REF!</v>
      </c>
      <c r="AW366" s="196" t="e">
        <f>+IF($F$10=0,AW431,0)</f>
        <v>#REF!</v>
      </c>
      <c r="AX366" s="196" t="e">
        <f>+AX431</f>
        <v>#REF!</v>
      </c>
      <c r="AY366" s="196" t="e">
        <f>+IF($F$10=0,AY431,0)</f>
        <v>#REF!</v>
      </c>
      <c r="AZ366" s="196" t="e">
        <f>+IF($F$10=0,AZ431,IF($F$10=30,AZ431,0))</f>
        <v>#REF!</v>
      </c>
      <c r="BA366" s="196" t="e">
        <f>+IF($F$10=0,BA431,IF($F$10=30,0,BA431))</f>
        <v>#REF!</v>
      </c>
      <c r="BB366" s="196" t="e">
        <f>+IF($F$10=0,BB431,IF($F$10=30,BB431,0))</f>
        <v>#REF!</v>
      </c>
      <c r="BC366" s="196" t="e">
        <f>+IF($F$10=0,BC431,0)</f>
        <v>#REF!</v>
      </c>
      <c r="BD366" s="196" t="e">
        <f>+BD431</f>
        <v>#REF!</v>
      </c>
      <c r="BE366" s="196" t="e">
        <f>+IF($F$10=0,BE431,0)</f>
        <v>#REF!</v>
      </c>
      <c r="BF366" s="196" t="e">
        <f>+IF($F$10=0,BF431,IF($F$10=30,BF431,0))</f>
        <v>#REF!</v>
      </c>
      <c r="BG366" s="196" t="e">
        <f>+IF($F$10=0,BG431,IF($F$10=30,0,BG431))</f>
        <v>#REF!</v>
      </c>
      <c r="BH366" s="196" t="e">
        <f>+IF($F$10=0,BH431,IF($F$10=30,BH431,0))</f>
        <v>#REF!</v>
      </c>
      <c r="BI366" s="196" t="e">
        <f>+IF($F$10=0,BI431,0)</f>
        <v>#REF!</v>
      </c>
      <c r="BJ366" s="196" t="e">
        <f>+BJ431</f>
        <v>#REF!</v>
      </c>
      <c r="BK366" s="196" t="e">
        <f>+IF($F$10=0,BK431,0)</f>
        <v>#REF!</v>
      </c>
      <c r="BL366" s="196" t="e">
        <f>+IF($F$10=0,BL431,IF($F$10=30,BL431,0))</f>
        <v>#REF!</v>
      </c>
      <c r="BM366" s="196" t="e">
        <f>+IF($F$10=0,BM431,IF($F$10=30,0,BM431))</f>
        <v>#REF!</v>
      </c>
      <c r="BN366" s="196"/>
      <c r="BO366" s="196"/>
      <c r="BP366" s="196"/>
      <c r="BQ366" s="196"/>
      <c r="BR366" s="196"/>
      <c r="BS366" s="196"/>
      <c r="BT366" s="196"/>
      <c r="BU366" s="196"/>
      <c r="BV366" s="196"/>
      <c r="BW366" s="196"/>
      <c r="BX366" s="196"/>
      <c r="BY366" s="196"/>
      <c r="BZ366" s="196"/>
      <c r="CA366" s="196"/>
      <c r="CB366" s="196"/>
      <c r="CC366" s="196"/>
      <c r="CD366" s="196"/>
      <c r="CE366" s="196"/>
      <c r="CF366" s="196"/>
      <c r="CG366" s="196"/>
    </row>
    <row r="367" spans="1:85" ht="15.75" customHeight="1" x14ac:dyDescent="0.3">
      <c r="A367" s="76"/>
      <c r="B367" s="76"/>
      <c r="C367" s="76"/>
      <c r="D367" s="76"/>
      <c r="E367" s="239">
        <f t="shared" si="205"/>
        <v>44303</v>
      </c>
      <c r="F367" s="196"/>
      <c r="G367" s="76"/>
      <c r="H367" s="76"/>
      <c r="I367" s="76"/>
      <c r="J367" s="76"/>
      <c r="K367" s="196"/>
      <c r="L367" s="76"/>
      <c r="M367" s="196"/>
      <c r="N367" s="76"/>
      <c r="O367" s="76"/>
      <c r="P367" s="76"/>
      <c r="Q367" s="76"/>
      <c r="R367" s="76"/>
      <c r="S367" s="76"/>
      <c r="T367" s="76"/>
      <c r="U367" s="76"/>
      <c r="V367" s="76"/>
      <c r="W367" s="76"/>
      <c r="X367" s="76"/>
      <c r="Y367" s="196"/>
      <c r="Z367" s="196"/>
      <c r="AA367" s="196"/>
      <c r="AB367" s="196"/>
      <c r="AC367" s="196"/>
      <c r="AD367" s="196"/>
      <c r="AE367" s="196"/>
      <c r="AF367" s="196"/>
      <c r="AG367" s="196" t="e">
        <f>+AG432</f>
        <v>#REF!</v>
      </c>
      <c r="AH367" s="196" t="e">
        <f>+IF($F$10=0,AH432,0)</f>
        <v>#REF!</v>
      </c>
      <c r="AI367" s="196" t="e">
        <f>+IF($F$10=0,AI432,IF($F$10=30,AI432,0))</f>
        <v>#REF!</v>
      </c>
      <c r="AJ367" s="196" t="e">
        <f>+IF($F$10=0,AJ432,IF($F$10=30,0,AJ432))</f>
        <v>#REF!</v>
      </c>
      <c r="AK367" s="196" t="e">
        <f>+IF($F$10=0,AK432,IF($F$10=30,AK432,0))</f>
        <v>#REF!</v>
      </c>
      <c r="AL367" s="196" t="e">
        <f>+IF($F$10=0,AL432,0)</f>
        <v>#REF!</v>
      </c>
      <c r="AM367" s="196" t="e">
        <f>+AM432</f>
        <v>#REF!</v>
      </c>
      <c r="AN367" s="196" t="e">
        <f>+IF($F$10=0,AN432,0)</f>
        <v>#REF!</v>
      </c>
      <c r="AO367" s="196" t="e">
        <f>+IF($F$10=0,AO432,IF($F$10=30,AO432,0))</f>
        <v>#REF!</v>
      </c>
      <c r="AP367" s="196" t="e">
        <f>+IF($F$10=0,AP432,IF($F$10=30,0,AP432))</f>
        <v>#REF!</v>
      </c>
      <c r="AQ367" s="196" t="e">
        <f>+IF($F$10=0,AQ432,IF($F$10=30,AQ432,0))</f>
        <v>#REF!</v>
      </c>
      <c r="AR367" s="196" t="e">
        <f>+IF($F$10=0,AR432,0)</f>
        <v>#REF!</v>
      </c>
      <c r="AS367" s="196" t="e">
        <f>+AS432</f>
        <v>#REF!</v>
      </c>
      <c r="AT367" s="196" t="e">
        <f>+IF($F$10=0,AT432,0)</f>
        <v>#REF!</v>
      </c>
      <c r="AU367" s="196" t="e">
        <f>+IF($F$10=0,AU432,IF($F$10=30,AU432,0))</f>
        <v>#REF!</v>
      </c>
      <c r="AV367" s="196" t="e">
        <f>+IF($F$10=0,AV432,IF($F$10=30,0,AV432))</f>
        <v>#REF!</v>
      </c>
      <c r="AW367" s="196" t="e">
        <f>+IF($F$10=0,AW432,IF($F$10=30,AW432,0))</f>
        <v>#REF!</v>
      </c>
      <c r="AX367" s="196" t="e">
        <f>+IF($F$10=0,AX432,0)</f>
        <v>#REF!</v>
      </c>
      <c r="AY367" s="196" t="e">
        <f>+AY432</f>
        <v>#REF!</v>
      </c>
      <c r="AZ367" s="196" t="e">
        <f>+IF($F$10=0,AZ432,0)</f>
        <v>#REF!</v>
      </c>
      <c r="BA367" s="196" t="e">
        <f>+IF($F$10=0,BA432,IF($F$10=30,BA432,0))</f>
        <v>#REF!</v>
      </c>
      <c r="BB367" s="196" t="e">
        <f>+IF($F$10=0,BB432,IF($F$10=30,0,BB432))</f>
        <v>#REF!</v>
      </c>
      <c r="BC367" s="196" t="e">
        <f>+IF($F$10=0,BC432,IF($F$10=30,BC432,0))</f>
        <v>#REF!</v>
      </c>
      <c r="BD367" s="196" t="e">
        <f>+IF($F$10=0,BD432,0)</f>
        <v>#REF!</v>
      </c>
      <c r="BE367" s="196" t="e">
        <f>+BE432</f>
        <v>#REF!</v>
      </c>
      <c r="BF367" s="196" t="e">
        <f>+IF($F$10=0,BF432,0)</f>
        <v>#REF!</v>
      </c>
      <c r="BG367" s="196" t="e">
        <f>+IF($F$10=0,BG432,IF($F$10=30,BG432,0))</f>
        <v>#REF!</v>
      </c>
      <c r="BH367" s="196" t="e">
        <f>+IF($F$10=0,BH432,IF($F$10=30,0,BH432))</f>
        <v>#REF!</v>
      </c>
      <c r="BI367" s="196" t="e">
        <f>+IF($F$10=0,BI432,IF($F$10=30,BI432,0))</f>
        <v>#REF!</v>
      </c>
      <c r="BJ367" s="196" t="e">
        <f>+IF($F$10=0,BJ432,0)</f>
        <v>#REF!</v>
      </c>
      <c r="BK367" s="196" t="e">
        <f>+BK432</f>
        <v>#REF!</v>
      </c>
      <c r="BL367" s="196" t="e">
        <f>+IF($F$10=0,BL432,0)</f>
        <v>#REF!</v>
      </c>
      <c r="BM367" s="196" t="e">
        <f>+IF($F$10=0,BM432,IF($F$10=30,BM432,0))</f>
        <v>#REF!</v>
      </c>
      <c r="BN367" s="196"/>
      <c r="BO367" s="196"/>
      <c r="BP367" s="196"/>
      <c r="BQ367" s="196"/>
      <c r="BR367" s="196"/>
      <c r="BS367" s="196"/>
      <c r="BT367" s="196"/>
      <c r="BU367" s="196"/>
      <c r="BV367" s="196"/>
      <c r="BW367" s="196"/>
      <c r="BX367" s="196"/>
      <c r="BY367" s="196"/>
      <c r="BZ367" s="196"/>
      <c r="CA367" s="196"/>
      <c r="CB367" s="196"/>
      <c r="CC367" s="196"/>
      <c r="CD367" s="196"/>
      <c r="CE367" s="196"/>
      <c r="CF367" s="196"/>
      <c r="CG367" s="196"/>
    </row>
    <row r="368" spans="1:85" ht="15.75" customHeight="1" x14ac:dyDescent="0.3">
      <c r="A368" s="76"/>
      <c r="B368" s="76"/>
      <c r="C368" s="76"/>
      <c r="D368" s="76"/>
      <c r="E368" s="239">
        <f t="shared" si="205"/>
        <v>44334</v>
      </c>
      <c r="F368" s="196"/>
      <c r="G368" s="76"/>
      <c r="H368" s="76"/>
      <c r="I368" s="76"/>
      <c r="J368" s="76"/>
      <c r="K368" s="196"/>
      <c r="L368" s="76"/>
      <c r="M368" s="196"/>
      <c r="N368" s="76"/>
      <c r="O368" s="76"/>
      <c r="P368" s="76"/>
      <c r="Q368" s="76"/>
      <c r="R368" s="76"/>
      <c r="S368" s="76"/>
      <c r="T368" s="76"/>
      <c r="U368" s="76"/>
      <c r="V368" s="76"/>
      <c r="W368" s="76"/>
      <c r="X368" s="76"/>
      <c r="Y368" s="196"/>
      <c r="Z368" s="196"/>
      <c r="AA368" s="196"/>
      <c r="AB368" s="196"/>
      <c r="AC368" s="196"/>
      <c r="AD368" s="196"/>
      <c r="AE368" s="196"/>
      <c r="AF368" s="196"/>
      <c r="AG368" s="196"/>
      <c r="AH368" s="196" t="e">
        <f>+AH433</f>
        <v>#REF!</v>
      </c>
      <c r="AI368" s="196" t="e">
        <f>+IF($F$10=0,AI433,0)</f>
        <v>#REF!</v>
      </c>
      <c r="AJ368" s="196" t="e">
        <f>+IF($F$10=0,AJ433,IF($F$10=30,AJ433,0))</f>
        <v>#REF!</v>
      </c>
      <c r="AK368" s="196" t="e">
        <f>+IF($F$10=0,AK433,IF($F$10=30,0,AK433))</f>
        <v>#REF!</v>
      </c>
      <c r="AL368" s="196" t="e">
        <f>+IF($F$10=0,AL433,IF($F$10=30,AL433,0))</f>
        <v>#REF!</v>
      </c>
      <c r="AM368" s="196" t="e">
        <f>+IF($F$10=0,AM433,0)</f>
        <v>#REF!</v>
      </c>
      <c r="AN368" s="196" t="e">
        <f>+AN433</f>
        <v>#REF!</v>
      </c>
      <c r="AO368" s="196" t="e">
        <f>+IF($F$10=0,AO433,0)</f>
        <v>#REF!</v>
      </c>
      <c r="AP368" s="196" t="e">
        <f>+IF($F$10=0,AP433,IF($F$10=30,AP433,0))</f>
        <v>#REF!</v>
      </c>
      <c r="AQ368" s="196" t="e">
        <f>+IF($F$10=0,AQ433,IF($F$10=30,0,AQ433))</f>
        <v>#REF!</v>
      </c>
      <c r="AR368" s="196" t="e">
        <f>+IF($F$10=0,AR433,IF($F$10=30,AR433,0))</f>
        <v>#REF!</v>
      </c>
      <c r="AS368" s="196" t="e">
        <f>+IF($F$10=0,AS433,0)</f>
        <v>#REF!</v>
      </c>
      <c r="AT368" s="196" t="e">
        <f>+AT433</f>
        <v>#REF!</v>
      </c>
      <c r="AU368" s="196" t="e">
        <f>+IF($F$10=0,AU433,0)</f>
        <v>#REF!</v>
      </c>
      <c r="AV368" s="196" t="e">
        <f>+IF($F$10=0,AV433,IF($F$10=30,AV433,0))</f>
        <v>#REF!</v>
      </c>
      <c r="AW368" s="196" t="e">
        <f>+IF($F$10=0,AW433,IF($F$10=30,0,AW433))</f>
        <v>#REF!</v>
      </c>
      <c r="AX368" s="196" t="e">
        <f>+IF($F$10=0,AX433,IF($F$10=30,AX433,0))</f>
        <v>#REF!</v>
      </c>
      <c r="AY368" s="196" t="e">
        <f>+IF($F$10=0,AY433,0)</f>
        <v>#REF!</v>
      </c>
      <c r="AZ368" s="196" t="e">
        <f>+AZ433</f>
        <v>#REF!</v>
      </c>
      <c r="BA368" s="196" t="e">
        <f>+IF($F$10=0,BA433,0)</f>
        <v>#REF!</v>
      </c>
      <c r="BB368" s="196" t="e">
        <f>+IF($F$10=0,BB433,IF($F$10=30,BB433,0))</f>
        <v>#REF!</v>
      </c>
      <c r="BC368" s="196" t="e">
        <f>+IF($F$10=0,BC433,IF($F$10=30,0,BC433))</f>
        <v>#REF!</v>
      </c>
      <c r="BD368" s="196" t="e">
        <f>+IF($F$10=0,BD433,IF($F$10=30,BD433,0))</f>
        <v>#REF!</v>
      </c>
      <c r="BE368" s="196" t="e">
        <f>+IF($F$10=0,BE433,0)</f>
        <v>#REF!</v>
      </c>
      <c r="BF368" s="196" t="e">
        <f>+BF433</f>
        <v>#REF!</v>
      </c>
      <c r="BG368" s="196" t="e">
        <f>+IF($F$10=0,BG433,0)</f>
        <v>#REF!</v>
      </c>
      <c r="BH368" s="196" t="e">
        <f>+IF($F$10=0,BH433,IF($F$10=30,BH433,0))</f>
        <v>#REF!</v>
      </c>
      <c r="BI368" s="196" t="e">
        <f>+IF($F$10=0,BI433,IF($F$10=30,0,BI433))</f>
        <v>#REF!</v>
      </c>
      <c r="BJ368" s="196" t="e">
        <f>+IF($F$10=0,BJ433,IF($F$10=30,BJ433,0))</f>
        <v>#REF!</v>
      </c>
      <c r="BK368" s="196" t="e">
        <f>+IF($F$10=0,BK433,0)</f>
        <v>#REF!</v>
      </c>
      <c r="BL368" s="196" t="e">
        <f>+BL433</f>
        <v>#REF!</v>
      </c>
      <c r="BM368" s="196" t="e">
        <f>+IF($F$10=0,BM433,0)</f>
        <v>#REF!</v>
      </c>
      <c r="BN368" s="196"/>
      <c r="BO368" s="196"/>
      <c r="BP368" s="196"/>
      <c r="BQ368" s="196"/>
      <c r="BR368" s="196"/>
      <c r="BS368" s="196"/>
      <c r="BT368" s="196"/>
      <c r="BU368" s="196"/>
      <c r="BV368" s="196"/>
      <c r="BW368" s="196"/>
      <c r="BX368" s="196"/>
      <c r="BY368" s="196"/>
      <c r="BZ368" s="196"/>
      <c r="CA368" s="196"/>
      <c r="CB368" s="196"/>
      <c r="CC368" s="196"/>
      <c r="CD368" s="196"/>
      <c r="CE368" s="196"/>
      <c r="CF368" s="196"/>
      <c r="CG368" s="196"/>
    </row>
    <row r="369" spans="1:85" ht="15.75" customHeight="1" x14ac:dyDescent="0.3">
      <c r="A369" s="76"/>
      <c r="B369" s="76"/>
      <c r="C369" s="76"/>
      <c r="D369" s="76"/>
      <c r="E369" s="239">
        <f t="shared" si="205"/>
        <v>44365</v>
      </c>
      <c r="F369" s="196"/>
      <c r="G369" s="76"/>
      <c r="H369" s="76"/>
      <c r="I369" s="76"/>
      <c r="J369" s="76"/>
      <c r="K369" s="196"/>
      <c r="L369" s="76"/>
      <c r="M369" s="196"/>
      <c r="N369" s="76"/>
      <c r="O369" s="76"/>
      <c r="P369" s="76"/>
      <c r="Q369" s="76"/>
      <c r="R369" s="76"/>
      <c r="S369" s="76"/>
      <c r="T369" s="76"/>
      <c r="U369" s="76"/>
      <c r="V369" s="76"/>
      <c r="W369" s="76"/>
      <c r="X369" s="76"/>
      <c r="Y369" s="196"/>
      <c r="Z369" s="196"/>
      <c r="AA369" s="196"/>
      <c r="AB369" s="196"/>
      <c r="AC369" s="196"/>
      <c r="AD369" s="196"/>
      <c r="AE369" s="196"/>
      <c r="AF369" s="196"/>
      <c r="AG369" s="196"/>
      <c r="AH369" s="196"/>
      <c r="AI369" s="196" t="e">
        <f>+AI434</f>
        <v>#REF!</v>
      </c>
      <c r="AJ369" s="196" t="e">
        <f>+IF($F$10=0,AJ434,0)</f>
        <v>#REF!</v>
      </c>
      <c r="AK369" s="196" t="e">
        <f>+IF($F$10=0,AK434,IF($F$10=30,AK434,0))</f>
        <v>#REF!</v>
      </c>
      <c r="AL369" s="196" t="e">
        <f>+IF($F$10=0,AL434,IF($F$10=30,0,AL434))</f>
        <v>#REF!</v>
      </c>
      <c r="AM369" s="196" t="e">
        <f>+IF($F$10=0,AM434,IF($F$10=30,AM434,0))</f>
        <v>#REF!</v>
      </c>
      <c r="AN369" s="196" t="e">
        <f>+IF($F$10=0,AN434,0)</f>
        <v>#REF!</v>
      </c>
      <c r="AO369" s="196" t="e">
        <f>+AO434</f>
        <v>#REF!</v>
      </c>
      <c r="AP369" s="196" t="e">
        <f>+IF($F$10=0,AP434,0)</f>
        <v>#REF!</v>
      </c>
      <c r="AQ369" s="196" t="e">
        <f>+IF($F$10=0,AQ434,IF($F$10=30,AQ434,0))</f>
        <v>#REF!</v>
      </c>
      <c r="AR369" s="196" t="e">
        <f>+IF($F$10=0,AR434,IF($F$10=30,0,AR434))</f>
        <v>#REF!</v>
      </c>
      <c r="AS369" s="196" t="e">
        <f>+IF($F$10=0,AS434,IF($F$10=30,AS434,0))</f>
        <v>#REF!</v>
      </c>
      <c r="AT369" s="196" t="e">
        <f>+IF($F$10=0,AT434,0)</f>
        <v>#REF!</v>
      </c>
      <c r="AU369" s="196" t="e">
        <f>+AU434</f>
        <v>#REF!</v>
      </c>
      <c r="AV369" s="196" t="e">
        <f>+IF($F$10=0,AV434,0)</f>
        <v>#REF!</v>
      </c>
      <c r="AW369" s="196" t="e">
        <f>+IF($F$10=0,AW434,IF($F$10=30,AW434,0))</f>
        <v>#REF!</v>
      </c>
      <c r="AX369" s="196" t="e">
        <f>+IF($F$10=0,AX434,IF($F$10=30,0,AX434))</f>
        <v>#REF!</v>
      </c>
      <c r="AY369" s="196" t="e">
        <f>+IF($F$10=0,AY434,IF($F$10=30,AY434,0))</f>
        <v>#REF!</v>
      </c>
      <c r="AZ369" s="196" t="e">
        <f>+IF($F$10=0,AZ434,0)</f>
        <v>#REF!</v>
      </c>
      <c r="BA369" s="196" t="e">
        <f>+BA434</f>
        <v>#REF!</v>
      </c>
      <c r="BB369" s="196" t="e">
        <f>+IF($F$10=0,BB434,0)</f>
        <v>#REF!</v>
      </c>
      <c r="BC369" s="196" t="e">
        <f>+IF($F$10=0,BC434,IF($F$10=30,BC434,0))</f>
        <v>#REF!</v>
      </c>
      <c r="BD369" s="196" t="e">
        <f>+IF($F$10=0,BD434,IF($F$10=30,0,BD434))</f>
        <v>#REF!</v>
      </c>
      <c r="BE369" s="196" t="e">
        <f>+IF($F$10=0,BE434,IF($F$10=30,BE434,0))</f>
        <v>#REF!</v>
      </c>
      <c r="BF369" s="196" t="e">
        <f>+IF($F$10=0,BF434,0)</f>
        <v>#REF!</v>
      </c>
      <c r="BG369" s="196" t="e">
        <f>+BG434</f>
        <v>#REF!</v>
      </c>
      <c r="BH369" s="196" t="e">
        <f>+IF($F$10=0,BH434,0)</f>
        <v>#REF!</v>
      </c>
      <c r="BI369" s="196" t="e">
        <f>+IF($F$10=0,BI434,IF($F$10=30,BI434,0))</f>
        <v>#REF!</v>
      </c>
      <c r="BJ369" s="196" t="e">
        <f>+IF($F$10=0,BJ434,IF($F$10=30,0,BJ434))</f>
        <v>#REF!</v>
      </c>
      <c r="BK369" s="196" t="e">
        <f>+IF($F$10=0,BK434,IF($F$10=30,BK434,0))</f>
        <v>#REF!</v>
      </c>
      <c r="BL369" s="196" t="e">
        <f>+IF($F$10=0,BL434,0)</f>
        <v>#REF!</v>
      </c>
      <c r="BM369" s="196" t="e">
        <f>+BM434</f>
        <v>#REF!</v>
      </c>
      <c r="BN369" s="196"/>
      <c r="BO369" s="196"/>
      <c r="BP369" s="196"/>
      <c r="BQ369" s="196"/>
      <c r="BR369" s="196"/>
      <c r="BS369" s="196"/>
      <c r="BT369" s="196"/>
      <c r="BU369" s="196"/>
      <c r="BV369" s="196"/>
      <c r="BW369" s="196"/>
      <c r="BX369" s="196"/>
      <c r="BY369" s="196"/>
      <c r="BZ369" s="196"/>
      <c r="CA369" s="196"/>
      <c r="CB369" s="196"/>
      <c r="CC369" s="196"/>
      <c r="CD369" s="196"/>
      <c r="CE369" s="196"/>
      <c r="CF369" s="196"/>
      <c r="CG369" s="196"/>
    </row>
    <row r="370" spans="1:85" ht="15.75" customHeight="1" x14ac:dyDescent="0.3">
      <c r="A370" s="76"/>
      <c r="B370" s="76"/>
      <c r="C370" s="76"/>
      <c r="D370" s="76"/>
      <c r="E370" s="239">
        <f t="shared" si="205"/>
        <v>44396</v>
      </c>
      <c r="F370" s="196"/>
      <c r="G370" s="76"/>
      <c r="H370" s="76"/>
      <c r="I370" s="76"/>
      <c r="J370" s="76"/>
      <c r="K370" s="196"/>
      <c r="L370" s="76"/>
      <c r="M370" s="196"/>
      <c r="N370" s="76"/>
      <c r="O370" s="76"/>
      <c r="P370" s="76"/>
      <c r="Q370" s="76"/>
      <c r="R370" s="76"/>
      <c r="S370" s="76"/>
      <c r="T370" s="76"/>
      <c r="U370" s="76"/>
      <c r="V370" s="76"/>
      <c r="W370" s="76"/>
      <c r="X370" s="76"/>
      <c r="Y370" s="196"/>
      <c r="Z370" s="196"/>
      <c r="AA370" s="196"/>
      <c r="AB370" s="196"/>
      <c r="AC370" s="196"/>
      <c r="AD370" s="196"/>
      <c r="AE370" s="196"/>
      <c r="AF370" s="196"/>
      <c r="AG370" s="196"/>
      <c r="AH370" s="196"/>
      <c r="AI370" s="196"/>
      <c r="AJ370" s="196" t="e">
        <f>+AJ435</f>
        <v>#REF!</v>
      </c>
      <c r="AK370" s="196" t="e">
        <f>+IF($F$10=0,AK435,0)</f>
        <v>#REF!</v>
      </c>
      <c r="AL370" s="196" t="e">
        <f>+IF($F$10=0,AL435,IF($F$10=30,AL435,0))</f>
        <v>#REF!</v>
      </c>
      <c r="AM370" s="196" t="e">
        <f>+IF($F$10=0,AM435,IF($F$10=30,0,AM435))</f>
        <v>#REF!</v>
      </c>
      <c r="AN370" s="196" t="e">
        <f>+IF($F$10=0,AN435,IF($F$10=30,AN435,0))</f>
        <v>#REF!</v>
      </c>
      <c r="AO370" s="196" t="e">
        <f>+IF($F$10=0,AO435,0)</f>
        <v>#REF!</v>
      </c>
      <c r="AP370" s="196" t="e">
        <f>+AP435</f>
        <v>#REF!</v>
      </c>
      <c r="AQ370" s="196" t="e">
        <f>+IF($F$10=0,AQ435,0)</f>
        <v>#REF!</v>
      </c>
      <c r="AR370" s="196" t="e">
        <f>+IF($F$10=0,AR435,IF($F$10=30,AR435,0))</f>
        <v>#REF!</v>
      </c>
      <c r="AS370" s="196" t="e">
        <f>+IF($F$10=0,AS435,IF($F$10=30,0,AS435))</f>
        <v>#REF!</v>
      </c>
      <c r="AT370" s="196" t="e">
        <f>+IF($F$10=0,AT435,IF($F$10=30,AT435,0))</f>
        <v>#REF!</v>
      </c>
      <c r="AU370" s="196" t="e">
        <f>+IF($F$10=0,AU435,0)</f>
        <v>#REF!</v>
      </c>
      <c r="AV370" s="196" t="e">
        <f>+AV435</f>
        <v>#REF!</v>
      </c>
      <c r="AW370" s="196" t="e">
        <f>+IF($F$10=0,AW435,0)</f>
        <v>#REF!</v>
      </c>
      <c r="AX370" s="196" t="e">
        <f>+IF($F$10=0,AX435,IF($F$10=30,AX435,0))</f>
        <v>#REF!</v>
      </c>
      <c r="AY370" s="196" t="e">
        <f>+IF($F$10=0,AY435,IF($F$10=30,0,AY435))</f>
        <v>#REF!</v>
      </c>
      <c r="AZ370" s="196" t="e">
        <f>+IF($F$10=0,AZ435,IF($F$10=30,AZ435,0))</f>
        <v>#REF!</v>
      </c>
      <c r="BA370" s="196" t="e">
        <f>+IF($F$10=0,BA435,0)</f>
        <v>#REF!</v>
      </c>
      <c r="BB370" s="196" t="e">
        <f>+BB435</f>
        <v>#REF!</v>
      </c>
      <c r="BC370" s="196" t="e">
        <f>+IF($F$10=0,BC435,0)</f>
        <v>#REF!</v>
      </c>
      <c r="BD370" s="196" t="e">
        <f>+IF($F$10=0,BD435,IF($F$10=30,BD435,0))</f>
        <v>#REF!</v>
      </c>
      <c r="BE370" s="196" t="e">
        <f>+IF($F$10=0,BE435,IF($F$10=30,0,BE435))</f>
        <v>#REF!</v>
      </c>
      <c r="BF370" s="196" t="e">
        <f>+IF($F$10=0,BF435,IF($F$10=30,BF435,0))</f>
        <v>#REF!</v>
      </c>
      <c r="BG370" s="196" t="e">
        <f>+IF($F$10=0,BG435,0)</f>
        <v>#REF!</v>
      </c>
      <c r="BH370" s="196" t="e">
        <f>+BH435</f>
        <v>#REF!</v>
      </c>
      <c r="BI370" s="196" t="e">
        <f>+IF($F$10=0,BI435,0)</f>
        <v>#REF!</v>
      </c>
      <c r="BJ370" s="196" t="e">
        <f>+IF($F$10=0,BJ435,IF($F$10=30,BJ435,0))</f>
        <v>#REF!</v>
      </c>
      <c r="BK370" s="196" t="e">
        <f>+IF($F$10=0,BK435,IF($F$10=30,0,BK435))</f>
        <v>#REF!</v>
      </c>
      <c r="BL370" s="196" t="e">
        <f>+IF($F$10=0,BL435,IF($F$10=30,BL435,0))</f>
        <v>#REF!</v>
      </c>
      <c r="BM370" s="196" t="e">
        <f>+IF($F$10=0,BM435,0)</f>
        <v>#REF!</v>
      </c>
      <c r="BN370" s="196"/>
      <c r="BO370" s="196"/>
      <c r="BP370" s="196"/>
      <c r="BQ370" s="196"/>
      <c r="BR370" s="196"/>
      <c r="BS370" s="196"/>
      <c r="BT370" s="196"/>
      <c r="BU370" s="196"/>
      <c r="BV370" s="196"/>
      <c r="BW370" s="196"/>
      <c r="BX370" s="196"/>
      <c r="BY370" s="196"/>
      <c r="BZ370" s="196"/>
      <c r="CA370" s="196"/>
      <c r="CB370" s="196"/>
      <c r="CC370" s="196"/>
      <c r="CD370" s="196"/>
      <c r="CE370" s="196"/>
      <c r="CF370" s="196"/>
      <c r="CG370" s="196"/>
    </row>
    <row r="371" spans="1:85" ht="15.75" customHeight="1" x14ac:dyDescent="0.3">
      <c r="A371" s="76"/>
      <c r="B371" s="76"/>
      <c r="C371" s="76"/>
      <c r="D371" s="76"/>
      <c r="E371" s="239">
        <f t="shared" si="205"/>
        <v>44427</v>
      </c>
      <c r="F371" s="196"/>
      <c r="G371" s="76"/>
      <c r="H371" s="76"/>
      <c r="I371" s="76"/>
      <c r="J371" s="76"/>
      <c r="K371" s="196"/>
      <c r="L371" s="76"/>
      <c r="M371" s="196"/>
      <c r="N371" s="76"/>
      <c r="O371" s="76"/>
      <c r="P371" s="76"/>
      <c r="Q371" s="76"/>
      <c r="R371" s="76"/>
      <c r="S371" s="76"/>
      <c r="T371" s="76"/>
      <c r="U371" s="76"/>
      <c r="V371" s="76"/>
      <c r="W371" s="76"/>
      <c r="X371" s="76"/>
      <c r="Y371" s="196"/>
      <c r="Z371" s="196"/>
      <c r="AA371" s="196"/>
      <c r="AB371" s="196"/>
      <c r="AC371" s="196"/>
      <c r="AD371" s="196"/>
      <c r="AE371" s="196"/>
      <c r="AF371" s="196"/>
      <c r="AG371" s="196"/>
      <c r="AH371" s="196"/>
      <c r="AI371" s="196"/>
      <c r="AJ371" s="196"/>
      <c r="AK371" s="196" t="e">
        <f>+AK436</f>
        <v>#REF!</v>
      </c>
      <c r="AL371" s="196" t="e">
        <f>+IF($F$10=0,AL436,0)</f>
        <v>#REF!</v>
      </c>
      <c r="AM371" s="196" t="e">
        <f>+IF($F$10=0,AM436,IF($F$10=30,AM436,0))</f>
        <v>#REF!</v>
      </c>
      <c r="AN371" s="196" t="e">
        <f>+IF($F$10=0,AN436,IF($F$10=30,0,AN436))</f>
        <v>#REF!</v>
      </c>
      <c r="AO371" s="196" t="e">
        <f>+IF($F$10=0,AO436,IF($F$10=30,AO436,0))</f>
        <v>#REF!</v>
      </c>
      <c r="AP371" s="196" t="e">
        <f>+IF($F$10=0,AP436,0)</f>
        <v>#REF!</v>
      </c>
      <c r="AQ371" s="196" t="e">
        <f>+AQ436</f>
        <v>#REF!</v>
      </c>
      <c r="AR371" s="196" t="e">
        <f>+IF($F$10=0,AR436,0)</f>
        <v>#REF!</v>
      </c>
      <c r="AS371" s="196" t="e">
        <f>+IF($F$10=0,AS436,IF($F$10=30,AS436,0))</f>
        <v>#REF!</v>
      </c>
      <c r="AT371" s="196" t="e">
        <f>+IF($F$10=0,AT436,IF($F$10=30,0,AT436))</f>
        <v>#REF!</v>
      </c>
      <c r="AU371" s="196" t="e">
        <f>+IF($F$10=0,AU436,IF($F$10=30,AU436,0))</f>
        <v>#REF!</v>
      </c>
      <c r="AV371" s="196" t="e">
        <f>+IF($F$10=0,AV436,0)</f>
        <v>#REF!</v>
      </c>
      <c r="AW371" s="196" t="e">
        <f>+AW436</f>
        <v>#REF!</v>
      </c>
      <c r="AX371" s="196" t="e">
        <f>+IF($F$10=0,AX436,0)</f>
        <v>#REF!</v>
      </c>
      <c r="AY371" s="196" t="e">
        <f>+IF($F$10=0,AY436,IF($F$10=30,AY436,0))</f>
        <v>#REF!</v>
      </c>
      <c r="AZ371" s="196" t="e">
        <f>+IF($F$10=0,AZ436,IF($F$10=30,0,AZ436))</f>
        <v>#REF!</v>
      </c>
      <c r="BA371" s="196" t="e">
        <f>+IF($F$10=0,BA436,IF($F$10=30,BA436,0))</f>
        <v>#REF!</v>
      </c>
      <c r="BB371" s="196" t="e">
        <f>+IF($F$10=0,BB436,0)</f>
        <v>#REF!</v>
      </c>
      <c r="BC371" s="196" t="e">
        <f>+BC436</f>
        <v>#REF!</v>
      </c>
      <c r="BD371" s="196" t="e">
        <f>+IF($F$10=0,BD436,0)</f>
        <v>#REF!</v>
      </c>
      <c r="BE371" s="196" t="e">
        <f>+IF($F$10=0,BE436,IF($F$10=30,BE436,0))</f>
        <v>#REF!</v>
      </c>
      <c r="BF371" s="196" t="e">
        <f>+IF($F$10=0,BF436,IF($F$10=30,0,BF436))</f>
        <v>#REF!</v>
      </c>
      <c r="BG371" s="196" t="e">
        <f>+IF($F$10=0,BG436,IF($F$10=30,BG436,0))</f>
        <v>#REF!</v>
      </c>
      <c r="BH371" s="196" t="e">
        <f>+IF($F$10=0,BH436,0)</f>
        <v>#REF!</v>
      </c>
      <c r="BI371" s="196" t="e">
        <f>+BI436</f>
        <v>#REF!</v>
      </c>
      <c r="BJ371" s="196" t="e">
        <f>+IF($F$10=0,BJ436,0)</f>
        <v>#REF!</v>
      </c>
      <c r="BK371" s="196" t="e">
        <f>+IF($F$10=0,BK436,IF($F$10=30,BK436,0))</f>
        <v>#REF!</v>
      </c>
      <c r="BL371" s="196" t="e">
        <f>+IF($F$10=0,BL436,IF($F$10=30,0,BL436))</f>
        <v>#REF!</v>
      </c>
      <c r="BM371" s="196" t="e">
        <f>+IF($F$10=0,BM436,IF($F$10=30,BM436,0))</f>
        <v>#REF!</v>
      </c>
      <c r="BN371" s="196"/>
      <c r="BO371" s="196"/>
      <c r="BP371" s="196"/>
      <c r="BQ371" s="196"/>
      <c r="BR371" s="196"/>
      <c r="BS371" s="196"/>
      <c r="BT371" s="196"/>
      <c r="BU371" s="196"/>
      <c r="BV371" s="196"/>
      <c r="BW371" s="196"/>
      <c r="BX371" s="196"/>
      <c r="BY371" s="196"/>
      <c r="BZ371" s="196"/>
      <c r="CA371" s="196"/>
      <c r="CB371" s="196"/>
      <c r="CC371" s="196"/>
      <c r="CD371" s="196"/>
      <c r="CE371" s="196"/>
      <c r="CF371" s="196"/>
      <c r="CG371" s="196"/>
    </row>
    <row r="372" spans="1:85" ht="15.75" customHeight="1" x14ac:dyDescent="0.3">
      <c r="A372" s="76"/>
      <c r="B372" s="76"/>
      <c r="C372" s="76"/>
      <c r="D372" s="76"/>
      <c r="E372" s="239">
        <f t="shared" si="205"/>
        <v>44458</v>
      </c>
      <c r="F372" s="196"/>
      <c r="G372" s="76"/>
      <c r="H372" s="76"/>
      <c r="I372" s="76"/>
      <c r="J372" s="76"/>
      <c r="K372" s="196"/>
      <c r="L372" s="76"/>
      <c r="M372" s="196"/>
      <c r="N372" s="76"/>
      <c r="O372" s="76"/>
      <c r="P372" s="76"/>
      <c r="Q372" s="76"/>
      <c r="R372" s="76"/>
      <c r="S372" s="76"/>
      <c r="T372" s="76"/>
      <c r="U372" s="76"/>
      <c r="V372" s="76"/>
      <c r="W372" s="76"/>
      <c r="X372" s="76"/>
      <c r="Y372" s="196"/>
      <c r="Z372" s="196"/>
      <c r="AA372" s="196"/>
      <c r="AB372" s="196"/>
      <c r="AC372" s="196"/>
      <c r="AD372" s="196"/>
      <c r="AE372" s="196"/>
      <c r="AF372" s="196"/>
      <c r="AG372" s="196"/>
      <c r="AH372" s="196"/>
      <c r="AI372" s="196"/>
      <c r="AJ372" s="196"/>
      <c r="AK372" s="196"/>
      <c r="AL372" s="196" t="e">
        <f>+AL437</f>
        <v>#REF!</v>
      </c>
      <c r="AM372" s="196" t="e">
        <f>+IF($F$10=0,AM437,0)</f>
        <v>#REF!</v>
      </c>
      <c r="AN372" s="196" t="e">
        <f>+IF($F$10=0,AN437,IF($F$10=30,AN437,0))</f>
        <v>#REF!</v>
      </c>
      <c r="AO372" s="196" t="e">
        <f>+IF($F$10=0,AO437,IF($F$10=30,0,AO437))</f>
        <v>#REF!</v>
      </c>
      <c r="AP372" s="196" t="e">
        <f>+IF($F$10=0,AP437,IF($F$10=30,AP437,0))</f>
        <v>#REF!</v>
      </c>
      <c r="AQ372" s="196" t="e">
        <f>+IF($F$10=0,AQ437,0)</f>
        <v>#REF!</v>
      </c>
      <c r="AR372" s="196" t="e">
        <f>+AR437</f>
        <v>#REF!</v>
      </c>
      <c r="AS372" s="196" t="e">
        <f>+IF($F$10=0,AS437,0)</f>
        <v>#REF!</v>
      </c>
      <c r="AT372" s="196" t="e">
        <f>+IF($F$10=0,AT437,IF($F$10=30,AT437,0))</f>
        <v>#REF!</v>
      </c>
      <c r="AU372" s="196" t="e">
        <f>+IF($F$10=0,AU437,IF($F$10=30,0,AU437))</f>
        <v>#REF!</v>
      </c>
      <c r="AV372" s="196" t="e">
        <f>+IF($F$10=0,AV437,IF($F$10=30,AV437,0))</f>
        <v>#REF!</v>
      </c>
      <c r="AW372" s="196" t="e">
        <f>+IF($F$10=0,AW437,0)</f>
        <v>#REF!</v>
      </c>
      <c r="AX372" s="196" t="e">
        <f>+AX437</f>
        <v>#REF!</v>
      </c>
      <c r="AY372" s="196" t="e">
        <f>+IF($F$10=0,AY437,0)</f>
        <v>#REF!</v>
      </c>
      <c r="AZ372" s="196" t="e">
        <f>+IF($F$10=0,AZ437,IF($F$10=30,AZ437,0))</f>
        <v>#REF!</v>
      </c>
      <c r="BA372" s="196" t="e">
        <f>+IF($F$10=0,BA437,IF($F$10=30,0,BA437))</f>
        <v>#REF!</v>
      </c>
      <c r="BB372" s="196" t="e">
        <f>+IF($F$10=0,BB437,IF($F$10=30,BB437,0))</f>
        <v>#REF!</v>
      </c>
      <c r="BC372" s="196" t="e">
        <f>+IF($F$10=0,BC437,0)</f>
        <v>#REF!</v>
      </c>
      <c r="BD372" s="196" t="e">
        <f>+BD437</f>
        <v>#REF!</v>
      </c>
      <c r="BE372" s="196" t="e">
        <f>+IF($F$10=0,BE437,0)</f>
        <v>#REF!</v>
      </c>
      <c r="BF372" s="196" t="e">
        <f>+IF($F$10=0,BF437,IF($F$10=30,BF437,0))</f>
        <v>#REF!</v>
      </c>
      <c r="BG372" s="196" t="e">
        <f>+IF($F$10=0,BG437,IF($F$10=30,0,BG437))</f>
        <v>#REF!</v>
      </c>
      <c r="BH372" s="196" t="e">
        <f>+IF($F$10=0,BH437,IF($F$10=30,BH437,0))</f>
        <v>#REF!</v>
      </c>
      <c r="BI372" s="196" t="e">
        <f>+IF($F$10=0,BI437,0)</f>
        <v>#REF!</v>
      </c>
      <c r="BJ372" s="196" t="e">
        <f>+BJ437</f>
        <v>#REF!</v>
      </c>
      <c r="BK372" s="196" t="e">
        <f>+IF($F$10=0,BK437,0)</f>
        <v>#REF!</v>
      </c>
      <c r="BL372" s="196" t="e">
        <f>+IF($F$10=0,BL437,IF($F$10=30,BL437,0))</f>
        <v>#REF!</v>
      </c>
      <c r="BM372" s="196" t="e">
        <f>+IF($F$10=0,BM437,IF($F$10=30,0,BM437))</f>
        <v>#REF!</v>
      </c>
      <c r="BN372" s="196"/>
      <c r="BO372" s="196"/>
      <c r="BP372" s="196"/>
      <c r="BQ372" s="196"/>
      <c r="BR372" s="196"/>
      <c r="BS372" s="196"/>
      <c r="BT372" s="196"/>
      <c r="BU372" s="196"/>
      <c r="BV372" s="196"/>
      <c r="BW372" s="196"/>
      <c r="BX372" s="196"/>
      <c r="BY372" s="196"/>
      <c r="BZ372" s="196"/>
      <c r="CA372" s="196"/>
      <c r="CB372" s="196"/>
      <c r="CC372" s="196"/>
      <c r="CD372" s="196"/>
      <c r="CE372" s="196"/>
      <c r="CF372" s="196"/>
      <c r="CG372" s="196"/>
    </row>
    <row r="373" spans="1:85" ht="15.75" customHeight="1" x14ac:dyDescent="0.3">
      <c r="A373" s="76"/>
      <c r="B373" s="76"/>
      <c r="C373" s="76"/>
      <c r="D373" s="76"/>
      <c r="E373" s="239">
        <f t="shared" si="205"/>
        <v>44489</v>
      </c>
      <c r="F373" s="196"/>
      <c r="G373" s="76"/>
      <c r="H373" s="76"/>
      <c r="I373" s="76"/>
      <c r="J373" s="76"/>
      <c r="K373" s="196"/>
      <c r="L373" s="76"/>
      <c r="M373" s="196"/>
      <c r="N373" s="76"/>
      <c r="O373" s="76"/>
      <c r="P373" s="76"/>
      <c r="Q373" s="76"/>
      <c r="R373" s="76"/>
      <c r="S373" s="76"/>
      <c r="T373" s="76"/>
      <c r="U373" s="76"/>
      <c r="V373" s="76"/>
      <c r="W373" s="76"/>
      <c r="X373" s="76"/>
      <c r="Y373" s="196"/>
      <c r="Z373" s="196"/>
      <c r="AA373" s="196"/>
      <c r="AB373" s="196"/>
      <c r="AC373" s="196"/>
      <c r="AD373" s="196"/>
      <c r="AE373" s="196"/>
      <c r="AF373" s="196"/>
      <c r="AG373" s="196"/>
      <c r="AH373" s="196"/>
      <c r="AI373" s="196"/>
      <c r="AJ373" s="196"/>
      <c r="AK373" s="196"/>
      <c r="AL373" s="196"/>
      <c r="AM373" s="196" t="e">
        <f>+AM438</f>
        <v>#REF!</v>
      </c>
      <c r="AN373" s="196" t="e">
        <f>+IF($F$10=0,AN438,0)</f>
        <v>#REF!</v>
      </c>
      <c r="AO373" s="196" t="e">
        <f>+IF($F$10=0,AO438,IF($F$10=30,AO438,0))</f>
        <v>#REF!</v>
      </c>
      <c r="AP373" s="196" t="e">
        <f>+IF($F$10=0,AP438,IF($F$10=30,0,AP438))</f>
        <v>#REF!</v>
      </c>
      <c r="AQ373" s="196" t="e">
        <f>+IF($F$10=0,AQ438,IF($F$10=30,AQ438,0))</f>
        <v>#REF!</v>
      </c>
      <c r="AR373" s="196" t="e">
        <f>+IF($F$10=0,AR438,0)</f>
        <v>#REF!</v>
      </c>
      <c r="AS373" s="196" t="e">
        <f>+AS438</f>
        <v>#REF!</v>
      </c>
      <c r="AT373" s="196" t="e">
        <f>+IF($F$10=0,AT438,0)</f>
        <v>#REF!</v>
      </c>
      <c r="AU373" s="196" t="e">
        <f>+IF($F$10=0,AU438,IF($F$10=30,AU438,0))</f>
        <v>#REF!</v>
      </c>
      <c r="AV373" s="196" t="e">
        <f>+IF($F$10=0,AV438,IF($F$10=30,0,AV438))</f>
        <v>#REF!</v>
      </c>
      <c r="AW373" s="196" t="e">
        <f>+IF($F$10=0,AW438,IF($F$10=30,AW438,0))</f>
        <v>#REF!</v>
      </c>
      <c r="AX373" s="196" t="e">
        <f>+IF($F$10=0,AX438,0)</f>
        <v>#REF!</v>
      </c>
      <c r="AY373" s="196" t="e">
        <f>+AY438</f>
        <v>#REF!</v>
      </c>
      <c r="AZ373" s="196" t="e">
        <f>+IF($F$10=0,AZ438,0)</f>
        <v>#REF!</v>
      </c>
      <c r="BA373" s="196" t="e">
        <f>+IF($F$10=0,BA438,IF($F$10=30,BA438,0))</f>
        <v>#REF!</v>
      </c>
      <c r="BB373" s="196" t="e">
        <f>+IF($F$10=0,BB438,IF($F$10=30,0,BB438))</f>
        <v>#REF!</v>
      </c>
      <c r="BC373" s="196" t="e">
        <f>+IF($F$10=0,BC438,IF($F$10=30,BC438,0))</f>
        <v>#REF!</v>
      </c>
      <c r="BD373" s="196" t="e">
        <f>+IF($F$10=0,BD438,0)</f>
        <v>#REF!</v>
      </c>
      <c r="BE373" s="196" t="e">
        <f>+BE438</f>
        <v>#REF!</v>
      </c>
      <c r="BF373" s="196" t="e">
        <f>+IF($F$10=0,BF438,0)</f>
        <v>#REF!</v>
      </c>
      <c r="BG373" s="196" t="e">
        <f>+IF($F$10=0,BG438,IF($F$10=30,BG438,0))</f>
        <v>#REF!</v>
      </c>
      <c r="BH373" s="196" t="e">
        <f>+IF($F$10=0,BH438,IF($F$10=30,0,BH438))</f>
        <v>#REF!</v>
      </c>
      <c r="BI373" s="196" t="e">
        <f>+IF($F$10=0,BI438,IF($F$10=30,BI438,0))</f>
        <v>#REF!</v>
      </c>
      <c r="BJ373" s="196" t="e">
        <f>+IF($F$10=0,BJ438,0)</f>
        <v>#REF!</v>
      </c>
      <c r="BK373" s="196" t="e">
        <f>+BK438</f>
        <v>#REF!</v>
      </c>
      <c r="BL373" s="196" t="e">
        <f>+IF($F$10=0,BL438,0)</f>
        <v>#REF!</v>
      </c>
      <c r="BM373" s="196" t="e">
        <f>+IF($F$10=0,BM438,IF($F$10=30,BM438,0))</f>
        <v>#REF!</v>
      </c>
      <c r="BN373" s="196"/>
      <c r="BO373" s="196"/>
      <c r="BP373" s="196"/>
      <c r="BQ373" s="196"/>
      <c r="BR373" s="196"/>
      <c r="BS373" s="196"/>
      <c r="BT373" s="196"/>
      <c r="BU373" s="196"/>
      <c r="BV373" s="196"/>
      <c r="BW373" s="196"/>
      <c r="BX373" s="196"/>
      <c r="BY373" s="196"/>
      <c r="BZ373" s="196"/>
      <c r="CA373" s="196"/>
      <c r="CB373" s="196"/>
      <c r="CC373" s="196"/>
      <c r="CD373" s="196"/>
      <c r="CE373" s="196"/>
      <c r="CF373" s="196"/>
      <c r="CG373" s="196"/>
    </row>
    <row r="374" spans="1:85" ht="15.75" customHeight="1" x14ac:dyDescent="0.3">
      <c r="A374" s="76"/>
      <c r="B374" s="76"/>
      <c r="C374" s="76"/>
      <c r="D374" s="76"/>
      <c r="E374" s="239">
        <f t="shared" si="205"/>
        <v>44520</v>
      </c>
      <c r="F374" s="196"/>
      <c r="G374" s="76"/>
      <c r="H374" s="76"/>
      <c r="I374" s="76"/>
      <c r="J374" s="76"/>
      <c r="K374" s="196"/>
      <c r="L374" s="76"/>
      <c r="M374" s="196"/>
      <c r="N374" s="76"/>
      <c r="O374" s="76"/>
      <c r="P374" s="76"/>
      <c r="Q374" s="76"/>
      <c r="R374" s="76"/>
      <c r="S374" s="76"/>
      <c r="T374" s="76"/>
      <c r="U374" s="76"/>
      <c r="V374" s="76"/>
      <c r="W374" s="76"/>
      <c r="X374" s="76"/>
      <c r="Y374" s="196"/>
      <c r="Z374" s="196"/>
      <c r="AA374" s="196"/>
      <c r="AB374" s="196"/>
      <c r="AC374" s="196"/>
      <c r="AD374" s="196"/>
      <c r="AE374" s="196"/>
      <c r="AF374" s="196"/>
      <c r="AG374" s="196"/>
      <c r="AH374" s="196"/>
      <c r="AI374" s="196"/>
      <c r="AJ374" s="196"/>
      <c r="AK374" s="196"/>
      <c r="AL374" s="196"/>
      <c r="AM374" s="196"/>
      <c r="AN374" s="196" t="e">
        <f>+AN439</f>
        <v>#REF!</v>
      </c>
      <c r="AO374" s="196" t="e">
        <f>+IF($F$10=0,AO439,0)</f>
        <v>#REF!</v>
      </c>
      <c r="AP374" s="196" t="e">
        <f>+IF($F$10=0,AP439,IF($F$10=30,AP439,0))</f>
        <v>#REF!</v>
      </c>
      <c r="AQ374" s="196" t="e">
        <f>+IF($F$10=0,AQ439,IF($F$10=30,0,AQ439))</f>
        <v>#REF!</v>
      </c>
      <c r="AR374" s="196" t="e">
        <f>+IF($F$10=0,AR439,IF($F$10=30,AR439,0))</f>
        <v>#REF!</v>
      </c>
      <c r="AS374" s="196" t="e">
        <f>+IF($F$10=0,AS439,0)</f>
        <v>#REF!</v>
      </c>
      <c r="AT374" s="196" t="e">
        <f>+AT439</f>
        <v>#REF!</v>
      </c>
      <c r="AU374" s="196" t="e">
        <f>+IF($F$10=0,AU439,0)</f>
        <v>#REF!</v>
      </c>
      <c r="AV374" s="196" t="e">
        <f>+IF($F$10=0,AV439,IF($F$10=30,AV439,0))</f>
        <v>#REF!</v>
      </c>
      <c r="AW374" s="196" t="e">
        <f>+IF($F$10=0,AW439,IF($F$10=30,0,AW439))</f>
        <v>#REF!</v>
      </c>
      <c r="AX374" s="196" t="e">
        <f>+IF($F$10=0,AX439,IF($F$10=30,AX439,0))</f>
        <v>#REF!</v>
      </c>
      <c r="AY374" s="196" t="e">
        <f>+IF($F$10=0,AY439,0)</f>
        <v>#REF!</v>
      </c>
      <c r="AZ374" s="196" t="e">
        <f>+AZ439</f>
        <v>#REF!</v>
      </c>
      <c r="BA374" s="196" t="e">
        <f>+IF($F$10=0,BA439,0)</f>
        <v>#REF!</v>
      </c>
      <c r="BB374" s="196" t="e">
        <f>+IF($F$10=0,BB439,IF($F$10=30,BB439,0))</f>
        <v>#REF!</v>
      </c>
      <c r="BC374" s="196" t="e">
        <f>+IF($F$10=0,BC439,IF($F$10=30,0,BC439))</f>
        <v>#REF!</v>
      </c>
      <c r="BD374" s="196" t="e">
        <f>+IF($F$10=0,BD439,IF($F$10=30,BD439,0))</f>
        <v>#REF!</v>
      </c>
      <c r="BE374" s="196" t="e">
        <f>+IF($F$10=0,BE439,0)</f>
        <v>#REF!</v>
      </c>
      <c r="BF374" s="196" t="e">
        <f>+BF439</f>
        <v>#REF!</v>
      </c>
      <c r="BG374" s="196" t="e">
        <f>+IF($F$10=0,BG439,0)</f>
        <v>#REF!</v>
      </c>
      <c r="BH374" s="196" t="e">
        <f>+IF($F$10=0,BH439,IF($F$10=30,BH439,0))</f>
        <v>#REF!</v>
      </c>
      <c r="BI374" s="196" t="e">
        <f>+IF($F$10=0,BI439,IF($F$10=30,0,BI439))</f>
        <v>#REF!</v>
      </c>
      <c r="BJ374" s="196" t="e">
        <f>+IF($F$10=0,BJ439,IF($F$10=30,BJ439,0))</f>
        <v>#REF!</v>
      </c>
      <c r="BK374" s="196" t="e">
        <f>+IF($F$10=0,BK439,0)</f>
        <v>#REF!</v>
      </c>
      <c r="BL374" s="196" t="e">
        <f>+BL439</f>
        <v>#REF!</v>
      </c>
      <c r="BM374" s="196" t="e">
        <f>+IF($F$10=0,BM439,0)</f>
        <v>#REF!</v>
      </c>
      <c r="BN374" s="196"/>
      <c r="BO374" s="196"/>
      <c r="BP374" s="196"/>
      <c r="BQ374" s="196"/>
      <c r="BR374" s="196"/>
      <c r="BS374" s="196"/>
      <c r="BT374" s="196"/>
      <c r="BU374" s="196"/>
      <c r="BV374" s="196"/>
      <c r="BW374" s="196"/>
      <c r="BX374" s="196"/>
      <c r="BY374" s="196"/>
      <c r="BZ374" s="196"/>
      <c r="CA374" s="196"/>
      <c r="CB374" s="196"/>
      <c r="CC374" s="196"/>
      <c r="CD374" s="196"/>
      <c r="CE374" s="196"/>
      <c r="CF374" s="196"/>
      <c r="CG374" s="196"/>
    </row>
    <row r="375" spans="1:85" ht="15.75" customHeight="1" x14ac:dyDescent="0.3">
      <c r="A375" s="76"/>
      <c r="B375" s="76"/>
      <c r="C375" s="76"/>
      <c r="D375" s="76"/>
      <c r="E375" s="239">
        <f t="shared" si="205"/>
        <v>44551</v>
      </c>
      <c r="F375" s="196"/>
      <c r="G375" s="76"/>
      <c r="H375" s="76"/>
      <c r="I375" s="76"/>
      <c r="J375" s="76"/>
      <c r="K375" s="196"/>
      <c r="L375" s="76"/>
      <c r="M375" s="196"/>
      <c r="N375" s="76"/>
      <c r="O375" s="76"/>
      <c r="P375" s="76"/>
      <c r="Q375" s="76"/>
      <c r="R375" s="76"/>
      <c r="S375" s="76"/>
      <c r="T375" s="76"/>
      <c r="U375" s="76"/>
      <c r="V375" s="76"/>
      <c r="W375" s="76"/>
      <c r="X375" s="76"/>
      <c r="Y375" s="196"/>
      <c r="Z375" s="196"/>
      <c r="AA375" s="196"/>
      <c r="AB375" s="196"/>
      <c r="AC375" s="196"/>
      <c r="AD375" s="196"/>
      <c r="AE375" s="196"/>
      <c r="AF375" s="196"/>
      <c r="AG375" s="196"/>
      <c r="AH375" s="196"/>
      <c r="AI375" s="196"/>
      <c r="AJ375" s="196"/>
      <c r="AK375" s="196"/>
      <c r="AL375" s="196"/>
      <c r="AM375" s="196"/>
      <c r="AN375" s="196"/>
      <c r="AO375" s="196" t="e">
        <f>+AO440</f>
        <v>#REF!</v>
      </c>
      <c r="AP375" s="196" t="e">
        <f>+IF($F$10=0,AP440,0)</f>
        <v>#REF!</v>
      </c>
      <c r="AQ375" s="196" t="e">
        <f>+IF($F$10=0,AQ440,IF($F$10=30,AQ440,0))</f>
        <v>#REF!</v>
      </c>
      <c r="AR375" s="196" t="e">
        <f>+IF($F$10=0,AR440,IF($F$10=30,0,AR440))</f>
        <v>#REF!</v>
      </c>
      <c r="AS375" s="196" t="e">
        <f>+IF($F$10=0,AS440,IF($F$10=30,AS440,0))</f>
        <v>#REF!</v>
      </c>
      <c r="AT375" s="196" t="e">
        <f>+IF($F$10=0,AT440,0)</f>
        <v>#REF!</v>
      </c>
      <c r="AU375" s="196" t="e">
        <f>+AU440</f>
        <v>#REF!</v>
      </c>
      <c r="AV375" s="196" t="e">
        <f>+IF($F$10=0,AV440,0)</f>
        <v>#REF!</v>
      </c>
      <c r="AW375" s="196" t="e">
        <f>+IF($F$10=0,AW440,IF($F$10=30,AW440,0))</f>
        <v>#REF!</v>
      </c>
      <c r="AX375" s="196" t="e">
        <f>+IF($F$10=0,AX440,IF($F$10=30,0,AX440))</f>
        <v>#REF!</v>
      </c>
      <c r="AY375" s="196" t="e">
        <f>+IF($F$10=0,AY440,IF($F$10=30,AY440,0))</f>
        <v>#REF!</v>
      </c>
      <c r="AZ375" s="196" t="e">
        <f>+IF($F$10=0,AZ440,0)</f>
        <v>#REF!</v>
      </c>
      <c r="BA375" s="196" t="e">
        <f>+BA440</f>
        <v>#REF!</v>
      </c>
      <c r="BB375" s="196" t="e">
        <f>+IF($F$10=0,BB440,0)</f>
        <v>#REF!</v>
      </c>
      <c r="BC375" s="196" t="e">
        <f>+IF($F$10=0,BC440,IF($F$10=30,BC440,0))</f>
        <v>#REF!</v>
      </c>
      <c r="BD375" s="196" t="e">
        <f>+IF($F$10=0,BD440,IF($F$10=30,0,BD440))</f>
        <v>#REF!</v>
      </c>
      <c r="BE375" s="196" t="e">
        <f>+IF($F$10=0,BE440,IF($F$10=30,BE440,0))</f>
        <v>#REF!</v>
      </c>
      <c r="BF375" s="196" t="e">
        <f>+IF($F$10=0,BF440,0)</f>
        <v>#REF!</v>
      </c>
      <c r="BG375" s="196" t="e">
        <f>+BG440</f>
        <v>#REF!</v>
      </c>
      <c r="BH375" s="196" t="e">
        <f>+IF($F$10=0,BH440,0)</f>
        <v>#REF!</v>
      </c>
      <c r="BI375" s="196" t="e">
        <f>+IF($F$10=0,BI440,IF($F$10=30,BI440,0))</f>
        <v>#REF!</v>
      </c>
      <c r="BJ375" s="196" t="e">
        <f>+IF($F$10=0,BJ440,IF($F$10=30,0,BJ440))</f>
        <v>#REF!</v>
      </c>
      <c r="BK375" s="196" t="e">
        <f>+IF($F$10=0,BK440,IF($F$10=30,BK440,0))</f>
        <v>#REF!</v>
      </c>
      <c r="BL375" s="196" t="e">
        <f>+IF($F$10=0,BL440,0)</f>
        <v>#REF!</v>
      </c>
      <c r="BM375" s="196" t="e">
        <f>+BM440</f>
        <v>#REF!</v>
      </c>
      <c r="BN375" s="196"/>
      <c r="BO375" s="196"/>
      <c r="BP375" s="196"/>
      <c r="BQ375" s="196"/>
      <c r="BR375" s="196"/>
      <c r="BS375" s="196"/>
      <c r="BT375" s="196"/>
      <c r="BU375" s="196"/>
      <c r="BV375" s="196"/>
      <c r="BW375" s="196"/>
      <c r="BX375" s="196"/>
      <c r="BY375" s="196"/>
      <c r="BZ375" s="196"/>
      <c r="CA375" s="196"/>
      <c r="CB375" s="196"/>
      <c r="CC375" s="196"/>
      <c r="CD375" s="196"/>
      <c r="CE375" s="196"/>
      <c r="CF375" s="196"/>
      <c r="CG375" s="196"/>
    </row>
    <row r="376" spans="1:85" ht="15.75" customHeight="1" x14ac:dyDescent="0.3">
      <c r="A376" s="76"/>
      <c r="B376" s="76"/>
      <c r="C376" s="76"/>
      <c r="D376" s="76"/>
      <c r="E376" s="239">
        <f t="shared" si="205"/>
        <v>44582</v>
      </c>
      <c r="F376" s="196"/>
      <c r="G376" s="76"/>
      <c r="H376" s="76"/>
      <c r="I376" s="76"/>
      <c r="J376" s="76"/>
      <c r="K376" s="196"/>
      <c r="L376" s="76"/>
      <c r="M376" s="196"/>
      <c r="N376" s="76"/>
      <c r="O376" s="76"/>
      <c r="P376" s="76"/>
      <c r="Q376" s="76"/>
      <c r="R376" s="76"/>
      <c r="S376" s="76"/>
      <c r="T376" s="76"/>
      <c r="U376" s="76"/>
      <c r="V376" s="76"/>
      <c r="W376" s="76"/>
      <c r="X376" s="76"/>
      <c r="Y376" s="196"/>
      <c r="Z376" s="196"/>
      <c r="AA376" s="196"/>
      <c r="AB376" s="196"/>
      <c r="AC376" s="196"/>
      <c r="AD376" s="196"/>
      <c r="AE376" s="196"/>
      <c r="AF376" s="196"/>
      <c r="AG376" s="196"/>
      <c r="AH376" s="196"/>
      <c r="AI376" s="196"/>
      <c r="AJ376" s="196"/>
      <c r="AK376" s="196"/>
      <c r="AL376" s="196"/>
      <c r="AM376" s="196"/>
      <c r="AN376" s="196"/>
      <c r="AO376" s="196"/>
      <c r="AP376" s="196" t="e">
        <f>+AP441</f>
        <v>#REF!</v>
      </c>
      <c r="AQ376" s="196" t="e">
        <f>+IF($F$10=0,AQ441,0)</f>
        <v>#REF!</v>
      </c>
      <c r="AR376" s="196" t="e">
        <f>+IF($F$10=0,AR441,IF($F$10=30,AR441,0))</f>
        <v>#REF!</v>
      </c>
      <c r="AS376" s="196" t="e">
        <f>+IF($F$10=0,AS441,IF($F$10=30,0,AS441))</f>
        <v>#REF!</v>
      </c>
      <c r="AT376" s="196" t="e">
        <f>+IF($F$10=0,AT441,IF($F$10=30,AT441,0))</f>
        <v>#REF!</v>
      </c>
      <c r="AU376" s="196" t="e">
        <f>+IF($F$10=0,AU441,0)</f>
        <v>#REF!</v>
      </c>
      <c r="AV376" s="196" t="e">
        <f>+AV441</f>
        <v>#REF!</v>
      </c>
      <c r="AW376" s="196" t="e">
        <f>+IF($F$10=0,AW441,0)</f>
        <v>#REF!</v>
      </c>
      <c r="AX376" s="196" t="e">
        <f>+IF($F$10=0,AX441,IF($F$10=30,AX441,0))</f>
        <v>#REF!</v>
      </c>
      <c r="AY376" s="196" t="e">
        <f>+IF($F$10=0,AY441,IF($F$10=30,0,AY441))</f>
        <v>#REF!</v>
      </c>
      <c r="AZ376" s="196" t="e">
        <f>+IF($F$10=0,AZ441,IF($F$10=30,AZ441,0))</f>
        <v>#REF!</v>
      </c>
      <c r="BA376" s="196" t="e">
        <f>+IF($F$10=0,BA441,0)</f>
        <v>#REF!</v>
      </c>
      <c r="BB376" s="196" t="e">
        <f>+BB441</f>
        <v>#REF!</v>
      </c>
      <c r="BC376" s="196" t="e">
        <f>+IF($F$10=0,BC441,0)</f>
        <v>#REF!</v>
      </c>
      <c r="BD376" s="196" t="e">
        <f>+IF($F$10=0,BD441,IF($F$10=30,BD441,0))</f>
        <v>#REF!</v>
      </c>
      <c r="BE376" s="196" t="e">
        <f>+IF($F$10=0,BE441,IF($F$10=30,0,BE441))</f>
        <v>#REF!</v>
      </c>
      <c r="BF376" s="196" t="e">
        <f>+IF($F$10=0,BF441,IF($F$10=30,BF441,0))</f>
        <v>#REF!</v>
      </c>
      <c r="BG376" s="196" t="e">
        <f>+IF($F$10=0,BG441,0)</f>
        <v>#REF!</v>
      </c>
      <c r="BH376" s="196" t="e">
        <f>+BH441</f>
        <v>#REF!</v>
      </c>
      <c r="BI376" s="196" t="e">
        <f>+IF($F$10=0,BI441,0)</f>
        <v>#REF!</v>
      </c>
      <c r="BJ376" s="196" t="e">
        <f>+IF($F$10=0,BJ441,IF($F$10=30,BJ441,0))</f>
        <v>#REF!</v>
      </c>
      <c r="BK376" s="196" t="e">
        <f>+IF($F$10=0,BK441,IF($F$10=30,0,BK441))</f>
        <v>#REF!</v>
      </c>
      <c r="BL376" s="196" t="e">
        <f>+IF($F$10=0,BL441,IF($F$10=30,BL441,0))</f>
        <v>#REF!</v>
      </c>
      <c r="BM376" s="196" t="e">
        <f>+IF($F$10=0,BM441,0)</f>
        <v>#REF!</v>
      </c>
      <c r="BN376" s="196"/>
      <c r="BO376" s="196"/>
      <c r="BP376" s="196"/>
      <c r="BQ376" s="196"/>
      <c r="BR376" s="196"/>
      <c r="BS376" s="196"/>
      <c r="BT376" s="196"/>
      <c r="BU376" s="196"/>
      <c r="BV376" s="196"/>
      <c r="BW376" s="196"/>
      <c r="BX376" s="196"/>
      <c r="BY376" s="196"/>
      <c r="BZ376" s="196"/>
      <c r="CA376" s="196"/>
      <c r="CB376" s="196"/>
      <c r="CC376" s="196"/>
      <c r="CD376" s="196"/>
      <c r="CE376" s="196"/>
      <c r="CF376" s="196"/>
      <c r="CG376" s="196"/>
    </row>
    <row r="377" spans="1:85" ht="15.75" customHeight="1" x14ac:dyDescent="0.3">
      <c r="A377" s="76"/>
      <c r="B377" s="76"/>
      <c r="C377" s="76"/>
      <c r="D377" s="76"/>
      <c r="E377" s="239">
        <f t="shared" si="205"/>
        <v>44613</v>
      </c>
      <c r="F377" s="196"/>
      <c r="G377" s="76"/>
      <c r="H377" s="76"/>
      <c r="I377" s="76"/>
      <c r="J377" s="76"/>
      <c r="K377" s="196"/>
      <c r="L377" s="76"/>
      <c r="M377" s="196"/>
      <c r="N377" s="76"/>
      <c r="O377" s="76"/>
      <c r="P377" s="76"/>
      <c r="Q377" s="76"/>
      <c r="R377" s="76"/>
      <c r="S377" s="76"/>
      <c r="T377" s="76"/>
      <c r="U377" s="76"/>
      <c r="V377" s="76"/>
      <c r="W377" s="76"/>
      <c r="X377" s="76"/>
      <c r="Y377" s="196"/>
      <c r="Z377" s="196"/>
      <c r="AA377" s="196"/>
      <c r="AB377" s="196"/>
      <c r="AC377" s="196"/>
      <c r="AD377" s="196"/>
      <c r="AE377" s="196"/>
      <c r="AF377" s="196"/>
      <c r="AG377" s="196"/>
      <c r="AH377" s="196"/>
      <c r="AI377" s="196"/>
      <c r="AJ377" s="196"/>
      <c r="AK377" s="196"/>
      <c r="AL377" s="196"/>
      <c r="AM377" s="196"/>
      <c r="AN377" s="196"/>
      <c r="AO377" s="196"/>
      <c r="AP377" s="196"/>
      <c r="AQ377" s="196" t="e">
        <f>+AQ442</f>
        <v>#REF!</v>
      </c>
      <c r="AR377" s="196" t="e">
        <f>+IF($F$10=0,AR442,0)</f>
        <v>#REF!</v>
      </c>
      <c r="AS377" s="196" t="e">
        <f>+IF($F$10=0,AS442,IF($F$10=30,AS442,0))</f>
        <v>#REF!</v>
      </c>
      <c r="AT377" s="196" t="e">
        <f>+IF($F$10=0,AT442,IF($F$10=30,0,AT442))</f>
        <v>#REF!</v>
      </c>
      <c r="AU377" s="196" t="e">
        <f>+IF($F$10=0,AU442,IF($F$10=30,AU442,0))</f>
        <v>#REF!</v>
      </c>
      <c r="AV377" s="196" t="e">
        <f>+IF($F$10=0,AV442,0)</f>
        <v>#REF!</v>
      </c>
      <c r="AW377" s="196" t="e">
        <f>+AW442</f>
        <v>#REF!</v>
      </c>
      <c r="AX377" s="196" t="e">
        <f>+IF($F$10=0,AX442,0)</f>
        <v>#REF!</v>
      </c>
      <c r="AY377" s="196" t="e">
        <f>+IF($F$10=0,AY442,IF($F$10=30,AY442,0))</f>
        <v>#REF!</v>
      </c>
      <c r="AZ377" s="196" t="e">
        <f>+IF($F$10=0,AZ442,IF($F$10=30,0,AZ442))</f>
        <v>#REF!</v>
      </c>
      <c r="BA377" s="196" t="e">
        <f>+IF($F$10=0,BA442,IF($F$10=30,BA442,0))</f>
        <v>#REF!</v>
      </c>
      <c r="BB377" s="196" t="e">
        <f>+IF($F$10=0,BB442,0)</f>
        <v>#REF!</v>
      </c>
      <c r="BC377" s="196" t="e">
        <f>+BC442</f>
        <v>#REF!</v>
      </c>
      <c r="BD377" s="196" t="e">
        <f>+IF($F$10=0,BD442,0)</f>
        <v>#REF!</v>
      </c>
      <c r="BE377" s="196" t="e">
        <f>+IF($F$10=0,BE442,IF($F$10=30,BE442,0))</f>
        <v>#REF!</v>
      </c>
      <c r="BF377" s="196" t="e">
        <f>+IF($F$10=0,BF442,IF($F$10=30,0,BF442))</f>
        <v>#REF!</v>
      </c>
      <c r="BG377" s="196" t="e">
        <f>+IF($F$10=0,BG442,IF($F$10=30,BG442,0))</f>
        <v>#REF!</v>
      </c>
      <c r="BH377" s="196" t="e">
        <f>+IF($F$10=0,BH442,0)</f>
        <v>#REF!</v>
      </c>
      <c r="BI377" s="196" t="e">
        <f>+BI442</f>
        <v>#REF!</v>
      </c>
      <c r="BJ377" s="196" t="e">
        <f>+IF($F$10=0,BJ442,0)</f>
        <v>#REF!</v>
      </c>
      <c r="BK377" s="196" t="e">
        <f>+IF($F$10=0,BK442,IF($F$10=30,BK442,0))</f>
        <v>#REF!</v>
      </c>
      <c r="BL377" s="196" t="e">
        <f>+IF($F$10=0,BL442,IF($F$10=30,0,BL442))</f>
        <v>#REF!</v>
      </c>
      <c r="BM377" s="196" t="e">
        <f>+IF($F$10=0,BM442,IF($F$10=30,BM442,0))</f>
        <v>#REF!</v>
      </c>
      <c r="BN377" s="196"/>
      <c r="BO377" s="196"/>
      <c r="BP377" s="196"/>
      <c r="BQ377" s="196"/>
      <c r="BR377" s="196"/>
      <c r="BS377" s="196"/>
      <c r="BT377" s="196"/>
      <c r="BU377" s="196"/>
      <c r="BV377" s="196"/>
      <c r="BW377" s="196"/>
      <c r="BX377" s="196"/>
      <c r="BY377" s="196"/>
      <c r="BZ377" s="196"/>
      <c r="CA377" s="196"/>
      <c r="CB377" s="196"/>
      <c r="CC377" s="196"/>
      <c r="CD377" s="196"/>
      <c r="CE377" s="196"/>
      <c r="CF377" s="196"/>
      <c r="CG377" s="196"/>
    </row>
    <row r="378" spans="1:85" ht="15.75" customHeight="1" x14ac:dyDescent="0.3">
      <c r="A378" s="76"/>
      <c r="B378" s="76"/>
      <c r="C378" s="76"/>
      <c r="D378" s="76"/>
      <c r="E378" s="239">
        <f t="shared" si="205"/>
        <v>44644</v>
      </c>
      <c r="F378" s="196"/>
      <c r="G378" s="76"/>
      <c r="H378" s="76"/>
      <c r="I378" s="76"/>
      <c r="J378" s="76"/>
      <c r="K378" s="196"/>
      <c r="L378" s="76"/>
      <c r="M378" s="196"/>
      <c r="N378" s="76"/>
      <c r="O378" s="76"/>
      <c r="P378" s="76"/>
      <c r="Q378" s="76"/>
      <c r="R378" s="76"/>
      <c r="S378" s="76"/>
      <c r="T378" s="76"/>
      <c r="U378" s="76"/>
      <c r="V378" s="76"/>
      <c r="W378" s="76"/>
      <c r="X378" s="76"/>
      <c r="Y378" s="196"/>
      <c r="Z378" s="196"/>
      <c r="AA378" s="196"/>
      <c r="AB378" s="196"/>
      <c r="AC378" s="196"/>
      <c r="AD378" s="196"/>
      <c r="AE378" s="196"/>
      <c r="AF378" s="196"/>
      <c r="AG378" s="196"/>
      <c r="AH378" s="196"/>
      <c r="AI378" s="196"/>
      <c r="AJ378" s="196"/>
      <c r="AK378" s="196"/>
      <c r="AL378" s="196"/>
      <c r="AM378" s="196"/>
      <c r="AN378" s="196"/>
      <c r="AO378" s="196"/>
      <c r="AP378" s="196"/>
      <c r="AQ378" s="196"/>
      <c r="AR378" s="196" t="e">
        <f>+AR443</f>
        <v>#REF!</v>
      </c>
      <c r="AS378" s="196" t="e">
        <f>+IF($F$10=0,AS443,0)</f>
        <v>#REF!</v>
      </c>
      <c r="AT378" s="196" t="e">
        <f>+IF($F$10=0,AT443,IF($F$10=30,AT443,0))</f>
        <v>#REF!</v>
      </c>
      <c r="AU378" s="196" t="e">
        <f>+IF($F$10=0,AU443,IF($F$10=30,0,AU443))</f>
        <v>#REF!</v>
      </c>
      <c r="AV378" s="196" t="e">
        <f>+IF($F$10=0,AV443,IF($F$10=30,AV443,0))</f>
        <v>#REF!</v>
      </c>
      <c r="AW378" s="196" t="e">
        <f>+IF($F$10=0,AW443,0)</f>
        <v>#REF!</v>
      </c>
      <c r="AX378" s="196" t="e">
        <f>+AX443</f>
        <v>#REF!</v>
      </c>
      <c r="AY378" s="196" t="e">
        <f>+IF($F$10=0,AY443,0)</f>
        <v>#REF!</v>
      </c>
      <c r="AZ378" s="196" t="e">
        <f>+IF($F$10=0,AZ443,IF($F$10=30,AZ443,0))</f>
        <v>#REF!</v>
      </c>
      <c r="BA378" s="196" t="e">
        <f>+IF($F$10=0,BA443,IF($F$10=30,0,BA443))</f>
        <v>#REF!</v>
      </c>
      <c r="BB378" s="196" t="e">
        <f>+IF($F$10=0,BB443,IF($F$10=30,BB443,0))</f>
        <v>#REF!</v>
      </c>
      <c r="BC378" s="196" t="e">
        <f>+IF($F$10=0,BC443,0)</f>
        <v>#REF!</v>
      </c>
      <c r="BD378" s="196" t="e">
        <f>+BD443</f>
        <v>#REF!</v>
      </c>
      <c r="BE378" s="196" t="e">
        <f>+IF($F$10=0,BE443,0)</f>
        <v>#REF!</v>
      </c>
      <c r="BF378" s="196" t="e">
        <f>+IF($F$10=0,BF443,IF($F$10=30,BF443,0))</f>
        <v>#REF!</v>
      </c>
      <c r="BG378" s="196" t="e">
        <f>+IF($F$10=0,BG443,IF($F$10=30,0,BG443))</f>
        <v>#REF!</v>
      </c>
      <c r="BH378" s="196" t="e">
        <f>+IF($F$10=0,BH443,IF($F$10=30,BH443,0))</f>
        <v>#REF!</v>
      </c>
      <c r="BI378" s="196" t="e">
        <f>+IF($F$10=0,BI443,0)</f>
        <v>#REF!</v>
      </c>
      <c r="BJ378" s="196" t="e">
        <f>+BJ443</f>
        <v>#REF!</v>
      </c>
      <c r="BK378" s="196" t="e">
        <f>+IF($F$10=0,BK443,0)</f>
        <v>#REF!</v>
      </c>
      <c r="BL378" s="196" t="e">
        <f>+IF($F$10=0,BL443,IF($F$10=30,BL443,0))</f>
        <v>#REF!</v>
      </c>
      <c r="BM378" s="196" t="e">
        <f>+IF($F$10=0,BM443,IF($F$10=30,0,BM443))</f>
        <v>#REF!</v>
      </c>
      <c r="BN378" s="196"/>
      <c r="BO378" s="196"/>
      <c r="BP378" s="196"/>
      <c r="BQ378" s="196"/>
      <c r="BR378" s="196"/>
      <c r="BS378" s="196"/>
      <c r="BT378" s="196"/>
      <c r="BU378" s="196"/>
      <c r="BV378" s="196"/>
      <c r="BW378" s="196"/>
      <c r="BX378" s="196"/>
      <c r="BY378" s="196"/>
      <c r="BZ378" s="196"/>
      <c r="CA378" s="196"/>
      <c r="CB378" s="196"/>
      <c r="CC378" s="196"/>
      <c r="CD378" s="196"/>
      <c r="CE378" s="196"/>
      <c r="CF378" s="196"/>
      <c r="CG378" s="196"/>
    </row>
    <row r="379" spans="1:85" ht="15.75" customHeight="1" x14ac:dyDescent="0.3">
      <c r="A379" s="76"/>
      <c r="B379" s="76"/>
      <c r="C379" s="76"/>
      <c r="D379" s="76"/>
      <c r="E379" s="239">
        <f t="shared" si="205"/>
        <v>44675</v>
      </c>
      <c r="F379" s="196"/>
      <c r="G379" s="76"/>
      <c r="H379" s="76"/>
      <c r="I379" s="76"/>
      <c r="J379" s="76"/>
      <c r="K379" s="196"/>
      <c r="L379" s="76"/>
      <c r="M379" s="196"/>
      <c r="N379" s="76"/>
      <c r="O379" s="76"/>
      <c r="P379" s="76"/>
      <c r="Q379" s="76"/>
      <c r="R379" s="76"/>
      <c r="S379" s="76"/>
      <c r="T379" s="76"/>
      <c r="U379" s="76"/>
      <c r="V379" s="76"/>
      <c r="W379" s="76"/>
      <c r="X379" s="76"/>
      <c r="Y379" s="196"/>
      <c r="Z379" s="196"/>
      <c r="AA379" s="196"/>
      <c r="AB379" s="196"/>
      <c r="AC379" s="196"/>
      <c r="AD379" s="196"/>
      <c r="AE379" s="196"/>
      <c r="AF379" s="196"/>
      <c r="AG379" s="196"/>
      <c r="AH379" s="196"/>
      <c r="AI379" s="196"/>
      <c r="AJ379" s="196"/>
      <c r="AK379" s="196"/>
      <c r="AL379" s="196"/>
      <c r="AM379" s="196"/>
      <c r="AN379" s="196"/>
      <c r="AO379" s="196"/>
      <c r="AP379" s="196"/>
      <c r="AQ379" s="196"/>
      <c r="AR379" s="196"/>
      <c r="AS379" s="196" t="e">
        <f>+AS444</f>
        <v>#REF!</v>
      </c>
      <c r="AT379" s="196" t="e">
        <f>+IF($F$10=0,AT444,0)</f>
        <v>#REF!</v>
      </c>
      <c r="AU379" s="196" t="e">
        <f>+IF($F$10=0,AU444,IF($F$10=30,AU444,0))</f>
        <v>#REF!</v>
      </c>
      <c r="AV379" s="196" t="e">
        <f>+IF($F$10=0,AV444,IF($F$10=30,0,AV444))</f>
        <v>#REF!</v>
      </c>
      <c r="AW379" s="196" t="e">
        <f>+IF($F$10=0,AW444,IF($F$10=30,AW444,0))</f>
        <v>#REF!</v>
      </c>
      <c r="AX379" s="196" t="e">
        <f>+IF($F$10=0,AX444,0)</f>
        <v>#REF!</v>
      </c>
      <c r="AY379" s="196" t="e">
        <f>+AY444</f>
        <v>#REF!</v>
      </c>
      <c r="AZ379" s="196" t="e">
        <f>+IF($F$10=0,AZ444,0)</f>
        <v>#REF!</v>
      </c>
      <c r="BA379" s="196" t="e">
        <f>+IF($F$10=0,BA444,IF($F$10=30,BA444,0))</f>
        <v>#REF!</v>
      </c>
      <c r="BB379" s="196" t="e">
        <f>+IF($F$10=0,BB444,IF($F$10=30,0,BB444))</f>
        <v>#REF!</v>
      </c>
      <c r="BC379" s="196" t="e">
        <f>+IF($F$10=0,BC444,IF($F$10=30,BC444,0))</f>
        <v>#REF!</v>
      </c>
      <c r="BD379" s="196" t="e">
        <f>+IF($F$10=0,BD444,0)</f>
        <v>#REF!</v>
      </c>
      <c r="BE379" s="196" t="e">
        <f>+BE444</f>
        <v>#REF!</v>
      </c>
      <c r="BF379" s="196" t="e">
        <f>+IF($F$10=0,BF444,0)</f>
        <v>#REF!</v>
      </c>
      <c r="BG379" s="196" t="e">
        <f>+IF($F$10=0,BG444,IF($F$10=30,BG444,0))</f>
        <v>#REF!</v>
      </c>
      <c r="BH379" s="196" t="e">
        <f>+IF($F$10=0,BH444,IF($F$10=30,0,BH444))</f>
        <v>#REF!</v>
      </c>
      <c r="BI379" s="196" t="e">
        <f>+IF($F$10=0,BI444,IF($F$10=30,BI444,0))</f>
        <v>#REF!</v>
      </c>
      <c r="BJ379" s="196" t="e">
        <f>+IF($F$10=0,BJ444,0)</f>
        <v>#REF!</v>
      </c>
      <c r="BK379" s="196" t="e">
        <f>+BK444</f>
        <v>#REF!</v>
      </c>
      <c r="BL379" s="196" t="e">
        <f>+IF($F$10=0,BL444,0)</f>
        <v>#REF!</v>
      </c>
      <c r="BM379" s="196" t="e">
        <f>+IF($F$10=0,BM444,IF($F$10=30,BM444,0))</f>
        <v>#REF!</v>
      </c>
      <c r="BN379" s="196"/>
      <c r="BO379" s="196"/>
      <c r="BP379" s="196"/>
      <c r="BQ379" s="196"/>
      <c r="BR379" s="196"/>
      <c r="BS379" s="196"/>
      <c r="BT379" s="196"/>
      <c r="BU379" s="196"/>
      <c r="BV379" s="196"/>
      <c r="BW379" s="196"/>
      <c r="BX379" s="196"/>
      <c r="BY379" s="196"/>
      <c r="BZ379" s="196"/>
      <c r="CA379" s="196"/>
      <c r="CB379" s="196"/>
      <c r="CC379" s="196"/>
      <c r="CD379" s="196"/>
      <c r="CE379" s="196"/>
      <c r="CF379" s="196"/>
      <c r="CG379" s="196"/>
    </row>
    <row r="380" spans="1:85" ht="15.75" customHeight="1" x14ac:dyDescent="0.3">
      <c r="A380" s="76"/>
      <c r="B380" s="76"/>
      <c r="C380" s="76"/>
      <c r="D380" s="76"/>
      <c r="E380" s="239">
        <f t="shared" si="205"/>
        <v>44706</v>
      </c>
      <c r="F380" s="196"/>
      <c r="G380" s="76"/>
      <c r="H380" s="76"/>
      <c r="I380" s="76"/>
      <c r="J380" s="76"/>
      <c r="K380" s="196"/>
      <c r="L380" s="76"/>
      <c r="M380" s="196"/>
      <c r="N380" s="76"/>
      <c r="O380" s="76"/>
      <c r="P380" s="76"/>
      <c r="Q380" s="76"/>
      <c r="R380" s="76"/>
      <c r="S380" s="76"/>
      <c r="T380" s="76"/>
      <c r="U380" s="76"/>
      <c r="V380" s="76"/>
      <c r="W380" s="76"/>
      <c r="X380" s="76"/>
      <c r="Y380" s="196"/>
      <c r="Z380" s="196"/>
      <c r="AA380" s="196"/>
      <c r="AB380" s="196"/>
      <c r="AC380" s="196"/>
      <c r="AD380" s="196"/>
      <c r="AE380" s="196"/>
      <c r="AF380" s="196"/>
      <c r="AG380" s="196"/>
      <c r="AH380" s="196"/>
      <c r="AI380" s="196"/>
      <c r="AJ380" s="196"/>
      <c r="AK380" s="196"/>
      <c r="AL380" s="196"/>
      <c r="AM380" s="196"/>
      <c r="AN380" s="196"/>
      <c r="AO380" s="196"/>
      <c r="AP380" s="196"/>
      <c r="AQ380" s="196"/>
      <c r="AR380" s="196"/>
      <c r="AS380" s="196"/>
      <c r="AT380" s="196" t="e">
        <f>+AT445</f>
        <v>#REF!</v>
      </c>
      <c r="AU380" s="196" t="e">
        <f>+IF($F$10=0,AU445,0)</f>
        <v>#REF!</v>
      </c>
      <c r="AV380" s="196" t="e">
        <f>+IF($F$10=0,AV445,IF($F$10=30,AV445,0))</f>
        <v>#REF!</v>
      </c>
      <c r="AW380" s="196" t="e">
        <f>+IF($F$10=0,AW445,IF($F$10=30,0,AW445))</f>
        <v>#REF!</v>
      </c>
      <c r="AX380" s="196" t="e">
        <f>+IF($F$10=0,AX445,IF($F$10=30,AX445,0))</f>
        <v>#REF!</v>
      </c>
      <c r="AY380" s="196" t="e">
        <f>+IF($F$10=0,AY445,0)</f>
        <v>#REF!</v>
      </c>
      <c r="AZ380" s="196" t="e">
        <f>+AZ445</f>
        <v>#REF!</v>
      </c>
      <c r="BA380" s="196" t="e">
        <f>+IF($F$10=0,BA445,0)</f>
        <v>#REF!</v>
      </c>
      <c r="BB380" s="196" t="e">
        <f>+IF($F$10=0,BB445,IF($F$10=30,BB445,0))</f>
        <v>#REF!</v>
      </c>
      <c r="BC380" s="196" t="e">
        <f>+IF($F$10=0,BC445,IF($F$10=30,0,BC445))</f>
        <v>#REF!</v>
      </c>
      <c r="BD380" s="196" t="e">
        <f>+IF($F$10=0,BD445,IF($F$10=30,BD445,0))</f>
        <v>#REF!</v>
      </c>
      <c r="BE380" s="196" t="e">
        <f>+IF($F$10=0,BE445,0)</f>
        <v>#REF!</v>
      </c>
      <c r="BF380" s="196" t="e">
        <f>+BF445</f>
        <v>#REF!</v>
      </c>
      <c r="BG380" s="196" t="e">
        <f>+IF($F$10=0,BG445,0)</f>
        <v>#REF!</v>
      </c>
      <c r="BH380" s="196" t="e">
        <f>+IF($F$10=0,BH445,IF($F$10=30,BH445,0))</f>
        <v>#REF!</v>
      </c>
      <c r="BI380" s="196" t="e">
        <f>+IF($F$10=0,BI445,IF($F$10=30,0,BI445))</f>
        <v>#REF!</v>
      </c>
      <c r="BJ380" s="196" t="e">
        <f>+IF($F$10=0,BJ445,IF($F$10=30,BJ445,0))</f>
        <v>#REF!</v>
      </c>
      <c r="BK380" s="196" t="e">
        <f>+IF($F$10=0,BK445,0)</f>
        <v>#REF!</v>
      </c>
      <c r="BL380" s="196" t="e">
        <f>+BL445</f>
        <v>#REF!</v>
      </c>
      <c r="BM380" s="196" t="e">
        <f>+IF($F$10=0,BM445,0)</f>
        <v>#REF!</v>
      </c>
      <c r="BN380" s="196"/>
      <c r="BO380" s="196"/>
      <c r="BP380" s="196"/>
      <c r="BQ380" s="196"/>
      <c r="BR380" s="196"/>
      <c r="BS380" s="196"/>
      <c r="BT380" s="196"/>
      <c r="BU380" s="196"/>
      <c r="BV380" s="196"/>
      <c r="BW380" s="196"/>
      <c r="BX380" s="196"/>
      <c r="BY380" s="196"/>
      <c r="BZ380" s="196"/>
      <c r="CA380" s="196"/>
      <c r="CB380" s="196"/>
      <c r="CC380" s="196"/>
      <c r="CD380" s="196"/>
      <c r="CE380" s="196"/>
      <c r="CF380" s="196"/>
      <c r="CG380" s="196"/>
    </row>
    <row r="381" spans="1:85" ht="15.75" customHeight="1" x14ac:dyDescent="0.3">
      <c r="A381" s="76"/>
      <c r="B381" s="76"/>
      <c r="C381" s="76"/>
      <c r="D381" s="76"/>
      <c r="E381" s="239">
        <f t="shared" si="205"/>
        <v>44737</v>
      </c>
      <c r="F381" s="196"/>
      <c r="G381" s="76"/>
      <c r="H381" s="76"/>
      <c r="I381" s="76"/>
      <c r="J381" s="76"/>
      <c r="K381" s="196"/>
      <c r="L381" s="76"/>
      <c r="M381" s="196"/>
      <c r="N381" s="76"/>
      <c r="O381" s="76"/>
      <c r="P381" s="76"/>
      <c r="Q381" s="76"/>
      <c r="R381" s="76"/>
      <c r="S381" s="76"/>
      <c r="T381" s="76"/>
      <c r="U381" s="76"/>
      <c r="V381" s="76"/>
      <c r="W381" s="76"/>
      <c r="X381" s="76"/>
      <c r="Y381" s="196"/>
      <c r="Z381" s="196"/>
      <c r="AA381" s="196"/>
      <c r="AB381" s="196"/>
      <c r="AC381" s="196"/>
      <c r="AD381" s="196"/>
      <c r="AE381" s="196"/>
      <c r="AF381" s="196"/>
      <c r="AG381" s="196"/>
      <c r="AH381" s="196"/>
      <c r="AI381" s="196"/>
      <c r="AJ381" s="196"/>
      <c r="AK381" s="196"/>
      <c r="AL381" s="196"/>
      <c r="AM381" s="196"/>
      <c r="AN381" s="196"/>
      <c r="AO381" s="196"/>
      <c r="AP381" s="196"/>
      <c r="AQ381" s="196"/>
      <c r="AR381" s="196"/>
      <c r="AS381" s="196"/>
      <c r="AT381" s="196"/>
      <c r="AU381" s="196" t="e">
        <f>+AU446</f>
        <v>#REF!</v>
      </c>
      <c r="AV381" s="196" t="e">
        <f>+IF($F$10=0,AV446,0)</f>
        <v>#REF!</v>
      </c>
      <c r="AW381" s="196" t="e">
        <f>+IF($F$10=0,AW446,IF($F$10=30,AW446,0))</f>
        <v>#REF!</v>
      </c>
      <c r="AX381" s="196" t="e">
        <f>+IF($F$10=0,AX446,IF($F$10=30,0,AX446))</f>
        <v>#REF!</v>
      </c>
      <c r="AY381" s="196" t="e">
        <f>+IF($F$10=0,AY446,IF($F$10=30,AY446,0))</f>
        <v>#REF!</v>
      </c>
      <c r="AZ381" s="196" t="e">
        <f>+IF($F$10=0,AZ446,0)</f>
        <v>#REF!</v>
      </c>
      <c r="BA381" s="196" t="e">
        <f>+BA446</f>
        <v>#REF!</v>
      </c>
      <c r="BB381" s="196" t="e">
        <f>+IF($F$10=0,BB446,0)</f>
        <v>#REF!</v>
      </c>
      <c r="BC381" s="196" t="e">
        <f>+IF($F$10=0,BC446,IF($F$10=30,BC446,0))</f>
        <v>#REF!</v>
      </c>
      <c r="BD381" s="196" t="e">
        <f>+IF($F$10=0,BD446,IF($F$10=30,0,BD446))</f>
        <v>#REF!</v>
      </c>
      <c r="BE381" s="196" t="e">
        <f>+IF($F$10=0,BE446,IF($F$10=30,BE446,0))</f>
        <v>#REF!</v>
      </c>
      <c r="BF381" s="196" t="e">
        <f>+IF($F$10=0,BF446,0)</f>
        <v>#REF!</v>
      </c>
      <c r="BG381" s="196" t="e">
        <f>+BG446</f>
        <v>#REF!</v>
      </c>
      <c r="BH381" s="196" t="e">
        <f>+IF($F$10=0,BH446,0)</f>
        <v>#REF!</v>
      </c>
      <c r="BI381" s="196" t="e">
        <f>+IF($F$10=0,BI446,IF($F$10=30,BI446,0))</f>
        <v>#REF!</v>
      </c>
      <c r="BJ381" s="196" t="e">
        <f>+IF($F$10=0,BJ446,IF($F$10=30,0,BJ446))</f>
        <v>#REF!</v>
      </c>
      <c r="BK381" s="196" t="e">
        <f>+IF($F$10=0,BK446,IF($F$10=30,BK446,0))</f>
        <v>#REF!</v>
      </c>
      <c r="BL381" s="196" t="e">
        <f>+IF($F$10=0,BL446,0)</f>
        <v>#REF!</v>
      </c>
      <c r="BM381" s="196" t="e">
        <f>+BM446</f>
        <v>#REF!</v>
      </c>
      <c r="BN381" s="196"/>
      <c r="BO381" s="196"/>
      <c r="BP381" s="196"/>
      <c r="BQ381" s="196"/>
      <c r="BR381" s="196"/>
      <c r="BS381" s="196"/>
      <c r="BT381" s="196"/>
      <c r="BU381" s="196"/>
      <c r="BV381" s="196"/>
      <c r="BW381" s="196"/>
      <c r="BX381" s="196"/>
      <c r="BY381" s="196"/>
      <c r="BZ381" s="196"/>
      <c r="CA381" s="196"/>
      <c r="CB381" s="196"/>
      <c r="CC381" s="196"/>
      <c r="CD381" s="196"/>
      <c r="CE381" s="196"/>
      <c r="CF381" s="196"/>
      <c r="CG381" s="196"/>
    </row>
    <row r="382" spans="1:85" ht="15.75" customHeight="1" x14ac:dyDescent="0.3">
      <c r="A382" s="76"/>
      <c r="B382" s="76"/>
      <c r="C382" s="76"/>
      <c r="D382" s="76"/>
      <c r="E382" s="239">
        <f t="shared" si="205"/>
        <v>44768</v>
      </c>
      <c r="F382" s="196"/>
      <c r="G382" s="76"/>
      <c r="H382" s="76"/>
      <c r="I382" s="76"/>
      <c r="J382" s="76"/>
      <c r="K382" s="196"/>
      <c r="L382" s="76"/>
      <c r="M382" s="196"/>
      <c r="N382" s="76"/>
      <c r="O382" s="76"/>
      <c r="P382" s="76"/>
      <c r="Q382" s="76"/>
      <c r="R382" s="76"/>
      <c r="S382" s="76"/>
      <c r="T382" s="76"/>
      <c r="U382" s="76"/>
      <c r="V382" s="76"/>
      <c r="W382" s="76"/>
      <c r="X382" s="76"/>
      <c r="Y382" s="196"/>
      <c r="Z382" s="196"/>
      <c r="AA382" s="196"/>
      <c r="AB382" s="196"/>
      <c r="AC382" s="196"/>
      <c r="AD382" s="196"/>
      <c r="AE382" s="196"/>
      <c r="AF382" s="196"/>
      <c r="AG382" s="196"/>
      <c r="AH382" s="196"/>
      <c r="AI382" s="196"/>
      <c r="AJ382" s="196"/>
      <c r="AK382" s="196"/>
      <c r="AL382" s="196"/>
      <c r="AM382" s="196"/>
      <c r="AN382" s="196"/>
      <c r="AO382" s="196"/>
      <c r="AP382" s="196"/>
      <c r="AQ382" s="196"/>
      <c r="AR382" s="196"/>
      <c r="AS382" s="196"/>
      <c r="AT382" s="196"/>
      <c r="AU382" s="196"/>
      <c r="AV382" s="196" t="e">
        <f>+AV447</f>
        <v>#REF!</v>
      </c>
      <c r="AW382" s="196" t="e">
        <f>+IF($F$10=0,AW447,0)</f>
        <v>#REF!</v>
      </c>
      <c r="AX382" s="196" t="e">
        <f>+IF($F$10=0,AX447,IF($F$10=30,AX447,0))</f>
        <v>#REF!</v>
      </c>
      <c r="AY382" s="196" t="e">
        <f>+IF($F$10=0,AY447,IF($F$10=30,0,AY447))</f>
        <v>#REF!</v>
      </c>
      <c r="AZ382" s="196" t="e">
        <f>+IF($F$10=0,AZ447,IF($F$10=30,AZ447,0))</f>
        <v>#REF!</v>
      </c>
      <c r="BA382" s="196" t="e">
        <f>+IF($F$10=0,BA447,0)</f>
        <v>#REF!</v>
      </c>
      <c r="BB382" s="196" t="e">
        <f>+BB447</f>
        <v>#REF!</v>
      </c>
      <c r="BC382" s="196" t="e">
        <f>+IF($F$10=0,BC447,0)</f>
        <v>#REF!</v>
      </c>
      <c r="BD382" s="196" t="e">
        <f>+IF($F$10=0,BD447,IF($F$10=30,BD447,0))</f>
        <v>#REF!</v>
      </c>
      <c r="BE382" s="196" t="e">
        <f>+IF($F$10=0,BE447,IF($F$10=30,0,BE447))</f>
        <v>#REF!</v>
      </c>
      <c r="BF382" s="196" t="e">
        <f>+IF($F$10=0,BF447,IF($F$10=30,BF447,0))</f>
        <v>#REF!</v>
      </c>
      <c r="BG382" s="196" t="e">
        <f>+IF($F$10=0,BG447,0)</f>
        <v>#REF!</v>
      </c>
      <c r="BH382" s="196" t="e">
        <f>+BH447</f>
        <v>#REF!</v>
      </c>
      <c r="BI382" s="196" t="e">
        <f>+IF($F$10=0,BI447,0)</f>
        <v>#REF!</v>
      </c>
      <c r="BJ382" s="196" t="e">
        <f>+IF($F$10=0,BJ447,IF($F$10=30,BJ447,0))</f>
        <v>#REF!</v>
      </c>
      <c r="BK382" s="196" t="e">
        <f>+IF($F$10=0,BK447,IF($F$10=30,0,BK447))</f>
        <v>#REF!</v>
      </c>
      <c r="BL382" s="196" t="e">
        <f>+IF($F$10=0,BL447,IF($F$10=30,BL447,0))</f>
        <v>#REF!</v>
      </c>
      <c r="BM382" s="196" t="e">
        <f>+IF($F$10=0,BM447,0)</f>
        <v>#REF!</v>
      </c>
      <c r="BN382" s="196"/>
      <c r="BO382" s="196"/>
      <c r="BP382" s="196"/>
      <c r="BQ382" s="196"/>
      <c r="BR382" s="196"/>
      <c r="BS382" s="196"/>
      <c r="BT382" s="196"/>
      <c r="BU382" s="196"/>
      <c r="BV382" s="196"/>
      <c r="BW382" s="196"/>
      <c r="BX382" s="196"/>
      <c r="BY382" s="196"/>
      <c r="BZ382" s="196"/>
      <c r="CA382" s="196"/>
      <c r="CB382" s="196"/>
      <c r="CC382" s="196"/>
      <c r="CD382" s="196"/>
      <c r="CE382" s="196"/>
      <c r="CF382" s="196"/>
      <c r="CG382" s="196"/>
    </row>
    <row r="383" spans="1:85" ht="15.75" customHeight="1" x14ac:dyDescent="0.3">
      <c r="A383" s="76"/>
      <c r="B383" s="76"/>
      <c r="C383" s="76"/>
      <c r="D383" s="76"/>
      <c r="E383" s="239">
        <f t="shared" si="205"/>
        <v>44799</v>
      </c>
      <c r="F383" s="196"/>
      <c r="G383" s="76"/>
      <c r="H383" s="76"/>
      <c r="I383" s="76"/>
      <c r="J383" s="76"/>
      <c r="K383" s="196"/>
      <c r="L383" s="76"/>
      <c r="M383" s="196"/>
      <c r="N383" s="76"/>
      <c r="O383" s="76"/>
      <c r="P383" s="76"/>
      <c r="Q383" s="76"/>
      <c r="R383" s="76"/>
      <c r="S383" s="76"/>
      <c r="T383" s="76"/>
      <c r="U383" s="76"/>
      <c r="V383" s="76"/>
      <c r="W383" s="76"/>
      <c r="X383" s="76"/>
      <c r="Y383" s="196"/>
      <c r="Z383" s="196"/>
      <c r="AA383" s="196"/>
      <c r="AB383" s="196"/>
      <c r="AC383" s="196"/>
      <c r="AD383" s="196"/>
      <c r="AE383" s="196"/>
      <c r="AF383" s="196"/>
      <c r="AG383" s="196"/>
      <c r="AH383" s="196"/>
      <c r="AI383" s="196"/>
      <c r="AJ383" s="196"/>
      <c r="AK383" s="196"/>
      <c r="AL383" s="196"/>
      <c r="AM383" s="196"/>
      <c r="AN383" s="196"/>
      <c r="AO383" s="196"/>
      <c r="AP383" s="196"/>
      <c r="AQ383" s="196"/>
      <c r="AR383" s="196"/>
      <c r="AS383" s="196"/>
      <c r="AT383" s="196"/>
      <c r="AU383" s="196"/>
      <c r="AV383" s="196"/>
      <c r="AW383" s="196" t="e">
        <f>+AW448</f>
        <v>#REF!</v>
      </c>
      <c r="AX383" s="196" t="e">
        <f>+IF($F$10=0,AX448,0)</f>
        <v>#REF!</v>
      </c>
      <c r="AY383" s="196" t="e">
        <f>+IF($F$10=0,AY448,IF($F$10=30,AY448,0))</f>
        <v>#REF!</v>
      </c>
      <c r="AZ383" s="196" t="e">
        <f>+IF($F$10=0,AZ448,IF($F$10=30,0,AZ448))</f>
        <v>#REF!</v>
      </c>
      <c r="BA383" s="196" t="e">
        <f>+IF($F$10=0,BA448,IF($F$10=30,BA448,0))</f>
        <v>#REF!</v>
      </c>
      <c r="BB383" s="196" t="e">
        <f>+IF($F$10=0,BB448,0)</f>
        <v>#REF!</v>
      </c>
      <c r="BC383" s="196" t="e">
        <f>+BC448</f>
        <v>#REF!</v>
      </c>
      <c r="BD383" s="196" t="e">
        <f>+IF($F$10=0,BD448,0)</f>
        <v>#REF!</v>
      </c>
      <c r="BE383" s="196" t="e">
        <f>+IF($F$10=0,BE448,IF($F$10=30,BE448,0))</f>
        <v>#REF!</v>
      </c>
      <c r="BF383" s="196" t="e">
        <f>+IF($F$10=0,BF448,IF($F$10=30,0,BF448))</f>
        <v>#REF!</v>
      </c>
      <c r="BG383" s="196" t="e">
        <f>+IF($F$10=0,BG448,IF($F$10=30,BG448,0))</f>
        <v>#REF!</v>
      </c>
      <c r="BH383" s="196" t="e">
        <f>+IF($F$10=0,BH448,0)</f>
        <v>#REF!</v>
      </c>
      <c r="BI383" s="196" t="e">
        <f>+BI448</f>
        <v>#REF!</v>
      </c>
      <c r="BJ383" s="196" t="e">
        <f>+IF($F$10=0,BJ448,0)</f>
        <v>#REF!</v>
      </c>
      <c r="BK383" s="196" t="e">
        <f>+IF($F$10=0,BK448,IF($F$10=30,BK448,0))</f>
        <v>#REF!</v>
      </c>
      <c r="BL383" s="196" t="e">
        <f>+IF($F$10=0,BL448,IF($F$10=30,0,BL448))</f>
        <v>#REF!</v>
      </c>
      <c r="BM383" s="196" t="e">
        <f>+IF($F$10=0,BM448,IF($F$10=30,BM448,0))</f>
        <v>#REF!</v>
      </c>
      <c r="BN383" s="196"/>
      <c r="BO383" s="196"/>
      <c r="BP383" s="196"/>
      <c r="BQ383" s="196"/>
      <c r="BR383" s="196"/>
      <c r="BS383" s="196"/>
      <c r="BT383" s="196"/>
      <c r="BU383" s="196"/>
      <c r="BV383" s="196"/>
      <c r="BW383" s="196"/>
      <c r="BX383" s="196"/>
      <c r="BY383" s="196"/>
      <c r="BZ383" s="196"/>
      <c r="CA383" s="196"/>
      <c r="CB383" s="196"/>
      <c r="CC383" s="196"/>
      <c r="CD383" s="196"/>
      <c r="CE383" s="196"/>
      <c r="CF383" s="196"/>
      <c r="CG383" s="196"/>
    </row>
    <row r="384" spans="1:85" ht="15.75" customHeight="1" x14ac:dyDescent="0.3">
      <c r="A384" s="76"/>
      <c r="B384" s="76"/>
      <c r="C384" s="76"/>
      <c r="D384" s="76"/>
      <c r="E384" s="239">
        <f t="shared" si="205"/>
        <v>44830</v>
      </c>
      <c r="F384" s="196"/>
      <c r="G384" s="76"/>
      <c r="H384" s="76"/>
      <c r="I384" s="76"/>
      <c r="J384" s="76"/>
      <c r="K384" s="196"/>
      <c r="L384" s="76"/>
      <c r="M384" s="196"/>
      <c r="N384" s="76"/>
      <c r="O384" s="76"/>
      <c r="P384" s="76"/>
      <c r="Q384" s="76"/>
      <c r="R384" s="76"/>
      <c r="S384" s="76"/>
      <c r="T384" s="76"/>
      <c r="U384" s="76"/>
      <c r="V384" s="76"/>
      <c r="W384" s="76"/>
      <c r="X384" s="76"/>
      <c r="Y384" s="196"/>
      <c r="Z384" s="196"/>
      <c r="AA384" s="196"/>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t="e">
        <f>+AX449</f>
        <v>#REF!</v>
      </c>
      <c r="AY384" s="196" t="e">
        <f>+IF($F$10=0,AY449,0)</f>
        <v>#REF!</v>
      </c>
      <c r="AZ384" s="196" t="e">
        <f>+IF($F$10=0,AZ449,IF($F$10=30,AZ449,0))</f>
        <v>#REF!</v>
      </c>
      <c r="BA384" s="196" t="e">
        <f>+IF($F$10=0,BA449,IF($F$10=30,0,BA449))</f>
        <v>#REF!</v>
      </c>
      <c r="BB384" s="196" t="e">
        <f>+IF($F$10=0,BB449,IF($F$10=30,BB449,0))</f>
        <v>#REF!</v>
      </c>
      <c r="BC384" s="196" t="e">
        <f>+IF($F$10=0,BC449,0)</f>
        <v>#REF!</v>
      </c>
      <c r="BD384" s="196" t="e">
        <f>+BD449</f>
        <v>#REF!</v>
      </c>
      <c r="BE384" s="196" t="e">
        <f>+IF($F$10=0,BE449,0)</f>
        <v>#REF!</v>
      </c>
      <c r="BF384" s="196" t="e">
        <f>+IF($F$10=0,BF449,IF($F$10=30,BF449,0))</f>
        <v>#REF!</v>
      </c>
      <c r="BG384" s="196" t="e">
        <f>+IF($F$10=0,BG449,IF($F$10=30,0,BG449))</f>
        <v>#REF!</v>
      </c>
      <c r="BH384" s="196" t="e">
        <f>+IF($F$10=0,BH449,IF($F$10=30,BH449,0))</f>
        <v>#REF!</v>
      </c>
      <c r="BI384" s="196" t="e">
        <f>+IF($F$10=0,BI449,0)</f>
        <v>#REF!</v>
      </c>
      <c r="BJ384" s="196" t="e">
        <f>+BJ449</f>
        <v>#REF!</v>
      </c>
      <c r="BK384" s="196" t="e">
        <f>+IF($F$10=0,BK449,0)</f>
        <v>#REF!</v>
      </c>
      <c r="BL384" s="196" t="e">
        <f>+IF($F$10=0,BL449,IF($F$10=30,BL449,0))</f>
        <v>#REF!</v>
      </c>
      <c r="BM384" s="196" t="e">
        <f>+IF($F$10=0,BM449,IF($F$10=30,0,BM449))</f>
        <v>#REF!</v>
      </c>
      <c r="BN384" s="196"/>
      <c r="BO384" s="196"/>
      <c r="BP384" s="196"/>
      <c r="BQ384" s="196"/>
      <c r="BR384" s="196"/>
      <c r="BS384" s="196"/>
      <c r="BT384" s="196"/>
      <c r="BU384" s="196"/>
      <c r="BV384" s="196"/>
      <c r="BW384" s="196"/>
      <c r="BX384" s="196"/>
      <c r="BY384" s="196"/>
      <c r="BZ384" s="196"/>
      <c r="CA384" s="196"/>
      <c r="CB384" s="196"/>
      <c r="CC384" s="196"/>
      <c r="CD384" s="196"/>
      <c r="CE384" s="196"/>
      <c r="CF384" s="196"/>
      <c r="CG384" s="196"/>
    </row>
    <row r="385" spans="1:85" ht="15.75" customHeight="1" x14ac:dyDescent="0.3">
      <c r="A385" s="76"/>
      <c r="B385" s="76"/>
      <c r="C385" s="76"/>
      <c r="D385" s="76"/>
      <c r="E385" s="239">
        <f t="shared" si="205"/>
        <v>44861</v>
      </c>
      <c r="F385" s="196"/>
      <c r="G385" s="76"/>
      <c r="H385" s="76"/>
      <c r="I385" s="76"/>
      <c r="J385" s="76"/>
      <c r="K385" s="196"/>
      <c r="L385" s="76"/>
      <c r="M385" s="196"/>
      <c r="N385" s="76"/>
      <c r="O385" s="76"/>
      <c r="P385" s="76"/>
      <c r="Q385" s="76"/>
      <c r="R385" s="76"/>
      <c r="S385" s="76"/>
      <c r="T385" s="76"/>
      <c r="U385" s="76"/>
      <c r="V385" s="76"/>
      <c r="W385" s="76"/>
      <c r="X385" s="76"/>
      <c r="Y385" s="196"/>
      <c r="Z385" s="196"/>
      <c r="AA385" s="196"/>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t="e">
        <f>+AY450</f>
        <v>#REF!</v>
      </c>
      <c r="AZ385" s="196" t="e">
        <f>+IF($F$10=0,AZ450,0)</f>
        <v>#REF!</v>
      </c>
      <c r="BA385" s="196" t="e">
        <f>+IF($F$10=0,BA450,IF($F$10=30,BA450,0))</f>
        <v>#REF!</v>
      </c>
      <c r="BB385" s="196" t="e">
        <f>+IF($F$10=0,BB450,IF($F$10=30,0,BB450))</f>
        <v>#REF!</v>
      </c>
      <c r="BC385" s="196" t="e">
        <f>+IF($F$10=0,BC450,IF($F$10=30,BC450,0))</f>
        <v>#REF!</v>
      </c>
      <c r="BD385" s="196" t="e">
        <f>+IF($F$10=0,BD450,0)</f>
        <v>#REF!</v>
      </c>
      <c r="BE385" s="196" t="e">
        <f>+BE450</f>
        <v>#REF!</v>
      </c>
      <c r="BF385" s="196" t="e">
        <f>+IF($F$10=0,BF450,0)</f>
        <v>#REF!</v>
      </c>
      <c r="BG385" s="196" t="e">
        <f>+IF($F$10=0,BG450,IF($F$10=30,BG450,0))</f>
        <v>#REF!</v>
      </c>
      <c r="BH385" s="196" t="e">
        <f>+IF($F$10=0,BH450,IF($F$10=30,0,BH450))</f>
        <v>#REF!</v>
      </c>
      <c r="BI385" s="196" t="e">
        <f>+IF($F$10=0,BI450,IF($F$10=30,BI450,0))</f>
        <v>#REF!</v>
      </c>
      <c r="BJ385" s="196" t="e">
        <f>+IF($F$10=0,BJ450,0)</f>
        <v>#REF!</v>
      </c>
      <c r="BK385" s="196" t="e">
        <f>+BK450</f>
        <v>#REF!</v>
      </c>
      <c r="BL385" s="196" t="e">
        <f>+IF($F$10=0,BL450,0)</f>
        <v>#REF!</v>
      </c>
      <c r="BM385" s="196" t="e">
        <f>+IF($F$10=0,BM450,IF($F$10=30,BM450,0))</f>
        <v>#REF!</v>
      </c>
      <c r="BN385" s="196"/>
      <c r="BO385" s="196"/>
      <c r="BP385" s="196"/>
      <c r="BQ385" s="196"/>
      <c r="BR385" s="196"/>
      <c r="BS385" s="196"/>
      <c r="BT385" s="196"/>
      <c r="BU385" s="196"/>
      <c r="BV385" s="196"/>
      <c r="BW385" s="196"/>
      <c r="BX385" s="196"/>
      <c r="BY385" s="196"/>
      <c r="BZ385" s="196"/>
      <c r="CA385" s="196"/>
      <c r="CB385" s="196"/>
      <c r="CC385" s="196"/>
      <c r="CD385" s="196"/>
      <c r="CE385" s="196"/>
      <c r="CF385" s="196"/>
      <c r="CG385" s="196"/>
    </row>
    <row r="386" spans="1:85" ht="15.75" customHeight="1" x14ac:dyDescent="0.3">
      <c r="A386" s="76"/>
      <c r="B386" s="76"/>
      <c r="C386" s="76"/>
      <c r="D386" s="76"/>
      <c r="E386" s="239">
        <f t="shared" si="205"/>
        <v>44892</v>
      </c>
      <c r="F386" s="196"/>
      <c r="G386" s="76"/>
      <c r="H386" s="76"/>
      <c r="I386" s="76"/>
      <c r="J386" s="76"/>
      <c r="K386" s="196"/>
      <c r="L386" s="76"/>
      <c r="M386" s="196"/>
      <c r="N386" s="76"/>
      <c r="O386" s="76"/>
      <c r="P386" s="76"/>
      <c r="Q386" s="76"/>
      <c r="R386" s="76"/>
      <c r="S386" s="76"/>
      <c r="T386" s="76"/>
      <c r="U386" s="76"/>
      <c r="V386" s="76"/>
      <c r="W386" s="76"/>
      <c r="X386" s="76"/>
      <c r="Y386" s="196"/>
      <c r="Z386" s="196"/>
      <c r="AA386" s="196"/>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t="e">
        <f>+AZ451</f>
        <v>#REF!</v>
      </c>
      <c r="BA386" s="196" t="e">
        <f>+IF($F$10=0,BA451,0)</f>
        <v>#REF!</v>
      </c>
      <c r="BB386" s="196" t="e">
        <f>+IF($F$10=0,BB451,IF($F$10=30,BB451,0))</f>
        <v>#REF!</v>
      </c>
      <c r="BC386" s="196" t="e">
        <f>+IF($F$10=0,BC451,IF($F$10=30,0,BC451))</f>
        <v>#REF!</v>
      </c>
      <c r="BD386" s="196" t="e">
        <f>+IF($F$10=0,BD451,IF($F$10=30,BD451,0))</f>
        <v>#REF!</v>
      </c>
      <c r="BE386" s="196" t="e">
        <f>+IF($F$10=0,BE451,0)</f>
        <v>#REF!</v>
      </c>
      <c r="BF386" s="196" t="e">
        <f>+BF451</f>
        <v>#REF!</v>
      </c>
      <c r="BG386" s="196" t="e">
        <f>+IF($F$10=0,BG451,0)</f>
        <v>#REF!</v>
      </c>
      <c r="BH386" s="196" t="e">
        <f>+IF($F$10=0,BH451,IF($F$10=30,BH451,0))</f>
        <v>#REF!</v>
      </c>
      <c r="BI386" s="196" t="e">
        <f>+IF($F$10=0,BI451,IF($F$10=30,0,BI451))</f>
        <v>#REF!</v>
      </c>
      <c r="BJ386" s="196" t="e">
        <f>+IF($F$10=0,BJ451,IF($F$10=30,BJ451,0))</f>
        <v>#REF!</v>
      </c>
      <c r="BK386" s="196" t="e">
        <f>+IF($F$10=0,BK451,0)</f>
        <v>#REF!</v>
      </c>
      <c r="BL386" s="196" t="e">
        <f>+BL451</f>
        <v>#REF!</v>
      </c>
      <c r="BM386" s="196" t="e">
        <f>+IF($F$10=0,BM451,0)</f>
        <v>#REF!</v>
      </c>
      <c r="BN386" s="196"/>
      <c r="BO386" s="196"/>
      <c r="BP386" s="196"/>
      <c r="BQ386" s="196"/>
      <c r="BR386" s="196"/>
      <c r="BS386" s="196"/>
      <c r="BT386" s="196"/>
      <c r="BU386" s="196"/>
      <c r="BV386" s="196"/>
      <c r="BW386" s="196"/>
      <c r="BX386" s="196"/>
      <c r="BY386" s="196"/>
      <c r="BZ386" s="196"/>
      <c r="CA386" s="196"/>
      <c r="CB386" s="196"/>
      <c r="CC386" s="196"/>
      <c r="CD386" s="196"/>
      <c r="CE386" s="196"/>
      <c r="CF386" s="196"/>
      <c r="CG386" s="196"/>
    </row>
    <row r="387" spans="1:85" ht="15.75" customHeight="1" x14ac:dyDescent="0.3">
      <c r="A387" s="76"/>
      <c r="B387" s="76"/>
      <c r="C387" s="76"/>
      <c r="D387" s="76"/>
      <c r="E387" s="239">
        <f t="shared" si="205"/>
        <v>44923</v>
      </c>
      <c r="F387" s="196"/>
      <c r="G387" s="76"/>
      <c r="H387" s="76"/>
      <c r="I387" s="76"/>
      <c r="J387" s="76"/>
      <c r="K387" s="196"/>
      <c r="L387" s="76"/>
      <c r="M387" s="196"/>
      <c r="N387" s="76"/>
      <c r="O387" s="76"/>
      <c r="P387" s="76"/>
      <c r="Q387" s="76"/>
      <c r="R387" s="76"/>
      <c r="S387" s="76"/>
      <c r="T387" s="76"/>
      <c r="U387" s="76"/>
      <c r="V387" s="76"/>
      <c r="W387" s="76"/>
      <c r="X387" s="76"/>
      <c r="Y387" s="196"/>
      <c r="Z387" s="196"/>
      <c r="AA387" s="196"/>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t="e">
        <f>+BA452</f>
        <v>#REF!</v>
      </c>
      <c r="BB387" s="196" t="e">
        <f>+IF($F$10=0,BB452,0)</f>
        <v>#REF!</v>
      </c>
      <c r="BC387" s="196" t="e">
        <f>+IF($F$10=0,BC452,IF($F$10=30,BC452,0))</f>
        <v>#REF!</v>
      </c>
      <c r="BD387" s="196" t="e">
        <f>+IF($F$10=0,BD452,IF($F$10=30,0,BD452))</f>
        <v>#REF!</v>
      </c>
      <c r="BE387" s="196" t="e">
        <f>+IF($F$10=0,BE452,IF($F$10=30,BE452,0))</f>
        <v>#REF!</v>
      </c>
      <c r="BF387" s="196" t="e">
        <f>+IF($F$10=0,BF452,0)</f>
        <v>#REF!</v>
      </c>
      <c r="BG387" s="196" t="e">
        <f>+BG452</f>
        <v>#REF!</v>
      </c>
      <c r="BH387" s="196" t="e">
        <f>+IF($F$10=0,BH452,0)</f>
        <v>#REF!</v>
      </c>
      <c r="BI387" s="196" t="e">
        <f>+IF($F$10=0,BI452,IF($F$10=30,BI452,0))</f>
        <v>#REF!</v>
      </c>
      <c r="BJ387" s="196" t="e">
        <f>+IF($F$10=0,BJ452,IF($F$10=30,0,BJ452))</f>
        <v>#REF!</v>
      </c>
      <c r="BK387" s="196" t="e">
        <f>+IF($F$10=0,BK452,IF($F$10=30,BK452,0))</f>
        <v>#REF!</v>
      </c>
      <c r="BL387" s="196" t="e">
        <f>+IF($F$10=0,BL452,0)</f>
        <v>#REF!</v>
      </c>
      <c r="BM387" s="196" t="e">
        <f>+BM452</f>
        <v>#REF!</v>
      </c>
      <c r="BN387" s="196"/>
      <c r="BO387" s="196"/>
      <c r="BP387" s="196"/>
      <c r="BQ387" s="196"/>
      <c r="BR387" s="196"/>
      <c r="BS387" s="196"/>
      <c r="BT387" s="196"/>
      <c r="BU387" s="196"/>
      <c r="BV387" s="196"/>
      <c r="BW387" s="196"/>
      <c r="BX387" s="196"/>
      <c r="BY387" s="196"/>
      <c r="BZ387" s="196"/>
      <c r="CA387" s="196"/>
      <c r="CB387" s="196"/>
      <c r="CC387" s="196"/>
      <c r="CD387" s="196"/>
      <c r="CE387" s="196"/>
      <c r="CF387" s="196"/>
      <c r="CG387" s="196"/>
    </row>
    <row r="388" spans="1:85" ht="15.75" customHeight="1" x14ac:dyDescent="0.3">
      <c r="A388" s="76"/>
      <c r="B388" s="76"/>
      <c r="C388" s="76"/>
      <c r="D388" s="76"/>
      <c r="E388" s="239">
        <f t="shared" si="205"/>
        <v>44954</v>
      </c>
      <c r="F388" s="196"/>
      <c r="G388" s="196"/>
      <c r="H388" s="196"/>
      <c r="I388" s="196"/>
      <c r="J388" s="196"/>
      <c r="K388" s="196"/>
      <c r="L388" s="196"/>
      <c r="M388" s="196"/>
      <c r="N388" s="196"/>
      <c r="O388" s="196"/>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t="e">
        <f>+BB453</f>
        <v>#REF!</v>
      </c>
      <c r="BC388" s="196" t="e">
        <f>+IF($F$10=0,BC453,0)</f>
        <v>#REF!</v>
      </c>
      <c r="BD388" s="196" t="e">
        <f>+IF($F$10=0,BD453,IF($F$10=30,BD453,0))</f>
        <v>#REF!</v>
      </c>
      <c r="BE388" s="196" t="e">
        <f>+IF($F$10=0,BE453,IF($F$10=30,0,BE453))</f>
        <v>#REF!</v>
      </c>
      <c r="BF388" s="196" t="e">
        <f>+IF($F$10=0,BF453,IF($F$10=30,BF453,0))</f>
        <v>#REF!</v>
      </c>
      <c r="BG388" s="196" t="e">
        <f>+IF($F$10=0,BG453,0)</f>
        <v>#REF!</v>
      </c>
      <c r="BH388" s="196" t="e">
        <f>+BH453</f>
        <v>#REF!</v>
      </c>
      <c r="BI388" s="196" t="e">
        <f>+IF($F$10=0,BI453,0)</f>
        <v>#REF!</v>
      </c>
      <c r="BJ388" s="196" t="e">
        <f>+IF($F$10=0,BJ453,IF($F$10=30,BJ453,0))</f>
        <v>#REF!</v>
      </c>
      <c r="BK388" s="196" t="e">
        <f>+IF($F$10=0,BK453,IF($F$10=30,0,BK453))</f>
        <v>#REF!</v>
      </c>
      <c r="BL388" s="196" t="e">
        <f>+IF($F$10=0,BL453,IF($F$10=30,BL453,0))</f>
        <v>#REF!</v>
      </c>
      <c r="BM388" s="196" t="e">
        <f>+IF($F$10=0,BM453,0)</f>
        <v>#REF!</v>
      </c>
      <c r="BN388" s="196"/>
      <c r="BO388" s="196"/>
      <c r="BP388" s="196"/>
      <c r="BQ388" s="196"/>
      <c r="BR388" s="196"/>
      <c r="BS388" s="196"/>
      <c r="BT388" s="196"/>
      <c r="BU388" s="196"/>
      <c r="BV388" s="196"/>
      <c r="BW388" s="196"/>
      <c r="BX388" s="196"/>
      <c r="BY388" s="196"/>
      <c r="BZ388" s="196"/>
      <c r="CA388" s="196"/>
      <c r="CB388" s="196"/>
      <c r="CC388" s="196"/>
      <c r="CD388" s="196"/>
      <c r="CE388" s="196"/>
      <c r="CF388" s="196"/>
      <c r="CG388" s="196"/>
    </row>
    <row r="389" spans="1:85" ht="15.75" customHeight="1" x14ac:dyDescent="0.3">
      <c r="A389" s="76"/>
      <c r="B389" s="76"/>
      <c r="C389" s="76"/>
      <c r="D389" s="76"/>
      <c r="E389" s="239">
        <f t="shared" si="205"/>
        <v>44985</v>
      </c>
      <c r="F389" s="196"/>
      <c r="G389" s="196"/>
      <c r="H389" s="196"/>
      <c r="I389" s="196"/>
      <c r="J389" s="196"/>
      <c r="K389" s="196"/>
      <c r="L389" s="196"/>
      <c r="M389" s="196"/>
      <c r="N389" s="196"/>
      <c r="O389" s="196"/>
      <c r="P389" s="196"/>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t="e">
        <f>+BC454</f>
        <v>#REF!</v>
      </c>
      <c r="BD389" s="196" t="e">
        <f>+IF($F$10=0,BD454,0)</f>
        <v>#REF!</v>
      </c>
      <c r="BE389" s="196" t="e">
        <f>+IF($F$10=0,BE454,IF($F$10=30,BE454,0))</f>
        <v>#REF!</v>
      </c>
      <c r="BF389" s="196" t="e">
        <f>+IF($F$10=0,BF454,IF($F$10=30,0,BF454))</f>
        <v>#REF!</v>
      </c>
      <c r="BG389" s="196" t="e">
        <f>+IF($F$10=0,BG454,IF($F$10=30,BG454,0))</f>
        <v>#REF!</v>
      </c>
      <c r="BH389" s="196" t="e">
        <f>+IF($F$10=0,BH454,0)</f>
        <v>#REF!</v>
      </c>
      <c r="BI389" s="196" t="e">
        <f>+BI454</f>
        <v>#REF!</v>
      </c>
      <c r="BJ389" s="196" t="e">
        <f>+IF($F$10=0,BJ454,0)</f>
        <v>#REF!</v>
      </c>
      <c r="BK389" s="196" t="e">
        <f>+IF($F$10=0,BK454,IF($F$10=30,BK454,0))</f>
        <v>#REF!</v>
      </c>
      <c r="BL389" s="196" t="e">
        <f>+IF($F$10=0,BL454,IF($F$10=30,0,BL454))</f>
        <v>#REF!</v>
      </c>
      <c r="BM389" s="196" t="e">
        <f>+IF($F$10=0,BM454,IF($F$10=30,BM454,0))</f>
        <v>#REF!</v>
      </c>
      <c r="BN389" s="196"/>
      <c r="BO389" s="196"/>
      <c r="BP389" s="196"/>
      <c r="BQ389" s="196"/>
      <c r="BR389" s="196"/>
      <c r="BS389" s="196"/>
      <c r="BT389" s="196"/>
      <c r="BU389" s="196"/>
      <c r="BV389" s="196"/>
      <c r="BW389" s="196"/>
      <c r="BX389" s="196"/>
      <c r="BY389" s="196"/>
      <c r="BZ389" s="196"/>
      <c r="CA389" s="196"/>
      <c r="CB389" s="196"/>
      <c r="CC389" s="196"/>
      <c r="CD389" s="196"/>
      <c r="CE389" s="196"/>
      <c r="CF389" s="196"/>
      <c r="CG389" s="196"/>
    </row>
    <row r="390" spans="1:85" ht="15.75" customHeight="1" x14ac:dyDescent="0.3">
      <c r="A390" s="76"/>
      <c r="B390" s="76"/>
      <c r="C390" s="76"/>
      <c r="D390" s="76"/>
      <c r="E390" s="239">
        <f t="shared" si="205"/>
        <v>45016</v>
      </c>
      <c r="F390" s="196"/>
      <c r="G390" s="196"/>
      <c r="H390" s="196"/>
      <c r="I390" s="196"/>
      <c r="J390" s="196"/>
      <c r="K390" s="196"/>
      <c r="L390" s="196"/>
      <c r="M390" s="196"/>
      <c r="N390" s="196"/>
      <c r="O390" s="196"/>
      <c r="P390" s="196"/>
      <c r="Q390" s="196"/>
      <c r="R390" s="196"/>
      <c r="S390" s="196"/>
      <c r="T390" s="196"/>
      <c r="U390" s="196"/>
      <c r="V390" s="196"/>
      <c r="W390" s="196"/>
      <c r="X390" s="196"/>
      <c r="Y390" s="196"/>
      <c r="Z390" s="196"/>
      <c r="AA390" s="196"/>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t="e">
        <f>+BD455</f>
        <v>#REF!</v>
      </c>
      <c r="BE390" s="196" t="e">
        <f>+IF($F$10=0,BE455,0)</f>
        <v>#REF!</v>
      </c>
      <c r="BF390" s="196" t="e">
        <f>+IF($F$10=0,BF455,IF($F$10=30,BF455,0))</f>
        <v>#REF!</v>
      </c>
      <c r="BG390" s="196" t="e">
        <f>+IF($F$10=0,BG455,IF($F$10=30,0,BG455))</f>
        <v>#REF!</v>
      </c>
      <c r="BH390" s="196" t="e">
        <f>+IF($F$10=0,BH455,IF($F$10=30,BH455,0))</f>
        <v>#REF!</v>
      </c>
      <c r="BI390" s="196" t="e">
        <f>+IF($F$10=0,BI455,0)</f>
        <v>#REF!</v>
      </c>
      <c r="BJ390" s="196" t="e">
        <f>+BJ455</f>
        <v>#REF!</v>
      </c>
      <c r="BK390" s="196" t="e">
        <f>+IF($F$10=0,BK455,0)</f>
        <v>#REF!</v>
      </c>
      <c r="BL390" s="196" t="e">
        <f>+IF($F$10=0,BL455,IF($F$10=30,BL455,0))</f>
        <v>#REF!</v>
      </c>
      <c r="BM390" s="196" t="e">
        <f>+IF($F$10=0,BM455,IF($F$10=30,0,BM455))</f>
        <v>#REF!</v>
      </c>
      <c r="BN390" s="196"/>
      <c r="BO390" s="196"/>
      <c r="BP390" s="196"/>
      <c r="BQ390" s="196"/>
      <c r="BR390" s="196"/>
      <c r="BS390" s="196"/>
      <c r="BT390" s="196"/>
      <c r="BU390" s="196"/>
      <c r="BV390" s="196"/>
      <c r="BW390" s="196"/>
      <c r="BX390" s="196"/>
      <c r="BY390" s="196"/>
      <c r="BZ390" s="196"/>
      <c r="CA390" s="196"/>
      <c r="CB390" s="196"/>
      <c r="CC390" s="196"/>
      <c r="CD390" s="196"/>
      <c r="CE390" s="196"/>
      <c r="CF390" s="196"/>
      <c r="CG390" s="196"/>
    </row>
    <row r="391" spans="1:85" ht="15.75" customHeight="1" x14ac:dyDescent="0.3">
      <c r="A391" s="76"/>
      <c r="B391" s="76"/>
      <c r="C391" s="76"/>
      <c r="D391" s="76"/>
      <c r="E391" s="239">
        <f>+E390+10</f>
        <v>45026</v>
      </c>
      <c r="F391" s="196"/>
      <c r="G391" s="196"/>
      <c r="H391" s="196"/>
      <c r="I391" s="196"/>
      <c r="J391" s="196"/>
      <c r="K391" s="196"/>
      <c r="L391" s="196"/>
      <c r="M391" s="196"/>
      <c r="N391" s="196"/>
      <c r="O391" s="196"/>
      <c r="P391" s="196"/>
      <c r="Q391" s="196"/>
      <c r="R391" s="196"/>
      <c r="S391" s="196"/>
      <c r="T391" s="196"/>
      <c r="U391" s="196"/>
      <c r="V391" s="196"/>
      <c r="W391" s="196"/>
      <c r="X391" s="196"/>
      <c r="Y391" s="196"/>
      <c r="Z391" s="196"/>
      <c r="AA391" s="196"/>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t="e">
        <f>+BE456</f>
        <v>#REF!</v>
      </c>
      <c r="BF391" s="196" t="e">
        <f>+IF($F$10=0,BF456,0)</f>
        <v>#REF!</v>
      </c>
      <c r="BG391" s="196" t="e">
        <f>+IF($F$10=0,BG456,IF($F$10=30,BG456,0))</f>
        <v>#REF!</v>
      </c>
      <c r="BH391" s="196" t="e">
        <f>+IF($F$10=0,BH456,IF($F$10=30,0,BH456))</f>
        <v>#REF!</v>
      </c>
      <c r="BI391" s="196" t="e">
        <f>+IF($F$10=0,BI456,IF($F$10=30,BI456,0))</f>
        <v>#REF!</v>
      </c>
      <c r="BJ391" s="196" t="e">
        <f>+IF($F$10=0,BJ456,0)</f>
        <v>#REF!</v>
      </c>
      <c r="BK391" s="196" t="e">
        <f>+BK456</f>
        <v>#REF!</v>
      </c>
      <c r="BL391" s="196" t="e">
        <f>+IF($F$10=0,BL456,0)</f>
        <v>#REF!</v>
      </c>
      <c r="BM391" s="196" t="e">
        <f>+IF($F$10=0,BM456,IF($F$10=30,BM456,0))</f>
        <v>#REF!</v>
      </c>
      <c r="BN391" s="196"/>
      <c r="BO391" s="196"/>
      <c r="BP391" s="196"/>
      <c r="BQ391" s="196"/>
      <c r="BR391" s="196"/>
      <c r="BS391" s="196"/>
      <c r="BT391" s="196"/>
      <c r="BU391" s="196"/>
      <c r="BV391" s="196"/>
      <c r="BW391" s="196"/>
      <c r="BX391" s="196"/>
      <c r="BY391" s="196"/>
      <c r="BZ391" s="196"/>
      <c r="CA391" s="196"/>
      <c r="CB391" s="196"/>
      <c r="CC391" s="196"/>
      <c r="CD391" s="196"/>
      <c r="CE391" s="196"/>
      <c r="CF391" s="196"/>
      <c r="CG391" s="196"/>
    </row>
    <row r="392" spans="1:85" ht="15.75" customHeight="1" x14ac:dyDescent="0.3">
      <c r="A392" s="76"/>
      <c r="B392" s="76"/>
      <c r="C392" s="76"/>
      <c r="D392" s="76"/>
      <c r="E392" s="239">
        <f t="shared" ref="E392:E399" si="206">+E391+31</f>
        <v>45057</v>
      </c>
      <c r="F392" s="196"/>
      <c r="G392" s="196"/>
      <c r="H392" s="196"/>
      <c r="I392" s="196"/>
      <c r="J392" s="196"/>
      <c r="K392" s="196"/>
      <c r="L392" s="196"/>
      <c r="M392" s="196"/>
      <c r="N392" s="196"/>
      <c r="O392" s="196"/>
      <c r="P392" s="196"/>
      <c r="Q392" s="196"/>
      <c r="R392" s="196"/>
      <c r="S392" s="196"/>
      <c r="T392" s="196"/>
      <c r="U392" s="196"/>
      <c r="V392" s="196"/>
      <c r="W392" s="196"/>
      <c r="X392" s="196"/>
      <c r="Y392" s="196"/>
      <c r="Z392" s="196"/>
      <c r="AA392" s="196"/>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t="e">
        <f>+BF457</f>
        <v>#REF!</v>
      </c>
      <c r="BG392" s="196" t="e">
        <f>+IF($F$10=0,BG457,0)</f>
        <v>#REF!</v>
      </c>
      <c r="BH392" s="196" t="e">
        <f>+IF($F$10=0,BH457,IF($F$10=30,BH457,0))</f>
        <v>#REF!</v>
      </c>
      <c r="BI392" s="196" t="e">
        <f>+IF($F$10=0,BI457,IF($F$10=30,0,BI457))</f>
        <v>#REF!</v>
      </c>
      <c r="BJ392" s="196" t="e">
        <f>+IF($F$10=0,BJ457,IF($F$10=30,BJ457,0))</f>
        <v>#REF!</v>
      </c>
      <c r="BK392" s="196" t="e">
        <f>+IF($F$10=0,BK457,0)</f>
        <v>#REF!</v>
      </c>
      <c r="BL392" s="196" t="e">
        <f>+BL457</f>
        <v>#REF!</v>
      </c>
      <c r="BM392" s="196" t="e">
        <f>+IF($F$10=0,BM457,0)</f>
        <v>#REF!</v>
      </c>
      <c r="BN392" s="196"/>
      <c r="BO392" s="196"/>
      <c r="BP392" s="196"/>
      <c r="BQ392" s="196"/>
      <c r="BR392" s="196"/>
      <c r="BS392" s="196"/>
      <c r="BT392" s="196"/>
      <c r="BU392" s="196"/>
      <c r="BV392" s="196"/>
      <c r="BW392" s="196"/>
      <c r="BX392" s="196"/>
      <c r="BY392" s="196"/>
      <c r="BZ392" s="196"/>
      <c r="CA392" s="196"/>
      <c r="CB392" s="196"/>
      <c r="CC392" s="196"/>
      <c r="CD392" s="196"/>
      <c r="CE392" s="196"/>
      <c r="CF392" s="196"/>
      <c r="CG392" s="196"/>
    </row>
    <row r="393" spans="1:85" ht="15.75" customHeight="1" x14ac:dyDescent="0.3">
      <c r="A393" s="76"/>
      <c r="B393" s="76"/>
      <c r="C393" s="76"/>
      <c r="D393" s="76"/>
      <c r="E393" s="239">
        <f t="shared" si="206"/>
        <v>45088</v>
      </c>
      <c r="F393" s="196"/>
      <c r="G393" s="196"/>
      <c r="H393" s="196"/>
      <c r="I393" s="196"/>
      <c r="J393" s="196"/>
      <c r="K393" s="196"/>
      <c r="L393" s="196"/>
      <c r="M393" s="196"/>
      <c r="N393" s="196"/>
      <c r="O393" s="196"/>
      <c r="P393" s="196"/>
      <c r="Q393" s="196"/>
      <c r="R393" s="196"/>
      <c r="S393" s="196"/>
      <c r="T393" s="196"/>
      <c r="U393" s="196"/>
      <c r="V393" s="196"/>
      <c r="W393" s="196"/>
      <c r="X393" s="196"/>
      <c r="Y393" s="196"/>
      <c r="Z393" s="196"/>
      <c r="AA393" s="196"/>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t="e">
        <f>+BG458</f>
        <v>#REF!</v>
      </c>
      <c r="BH393" s="196" t="e">
        <f>+IF($F$10=0,BH458,0)</f>
        <v>#REF!</v>
      </c>
      <c r="BI393" s="196" t="e">
        <f>+IF($F$10=0,BI458,IF($F$10=30,BI458,0))</f>
        <v>#REF!</v>
      </c>
      <c r="BJ393" s="196" t="e">
        <f>+IF($F$10=0,BJ458,IF($F$10=30,0,BJ458))</f>
        <v>#REF!</v>
      </c>
      <c r="BK393" s="196" t="e">
        <f>+IF($F$10=0,BK458,IF($F$10=30,BK458,0))</f>
        <v>#REF!</v>
      </c>
      <c r="BL393" s="196" t="e">
        <f>+IF($F$10=0,BL458,0)</f>
        <v>#REF!</v>
      </c>
      <c r="BM393" s="196" t="e">
        <f>+BM458</f>
        <v>#REF!</v>
      </c>
      <c r="BN393" s="196"/>
      <c r="BO393" s="196"/>
      <c r="BP393" s="196"/>
      <c r="BQ393" s="196"/>
      <c r="BR393" s="196"/>
      <c r="BS393" s="196"/>
      <c r="BT393" s="196"/>
      <c r="BU393" s="196"/>
      <c r="BV393" s="196"/>
      <c r="BW393" s="196"/>
      <c r="BX393" s="196"/>
      <c r="BY393" s="196"/>
      <c r="BZ393" s="196"/>
      <c r="CA393" s="196"/>
      <c r="CB393" s="196"/>
      <c r="CC393" s="196"/>
      <c r="CD393" s="196"/>
      <c r="CE393" s="196"/>
      <c r="CF393" s="196"/>
      <c r="CG393" s="196"/>
    </row>
    <row r="394" spans="1:85" ht="15.75" customHeight="1" x14ac:dyDescent="0.3">
      <c r="A394" s="76"/>
      <c r="B394" s="76"/>
      <c r="C394" s="76"/>
      <c r="D394" s="76"/>
      <c r="E394" s="239">
        <f t="shared" si="206"/>
        <v>45119</v>
      </c>
      <c r="F394" s="196"/>
      <c r="G394" s="196"/>
      <c r="H394" s="196"/>
      <c r="I394" s="196"/>
      <c r="J394" s="196"/>
      <c r="K394" s="196"/>
      <c r="L394" s="196"/>
      <c r="M394" s="196"/>
      <c r="N394" s="196"/>
      <c r="O394" s="196"/>
      <c r="P394" s="196"/>
      <c r="Q394" s="196"/>
      <c r="R394" s="196"/>
      <c r="S394" s="196"/>
      <c r="T394" s="196"/>
      <c r="U394" s="196"/>
      <c r="V394" s="196"/>
      <c r="W394" s="196"/>
      <c r="X394" s="196"/>
      <c r="Y394" s="196"/>
      <c r="Z394" s="196"/>
      <c r="AA394" s="196"/>
      <c r="AB394" s="196"/>
      <c r="AC394" s="196"/>
      <c r="AD394" s="196"/>
      <c r="AE394" s="196"/>
      <c r="AF394" s="196"/>
      <c r="AG394" s="196"/>
      <c r="AH394" s="196"/>
      <c r="AI394" s="196"/>
      <c r="AJ394" s="196"/>
      <c r="AK394" s="196"/>
      <c r="AL394" s="196"/>
      <c r="AM394" s="196"/>
      <c r="AN394" s="196"/>
      <c r="AO394" s="196"/>
      <c r="AP394" s="196"/>
      <c r="AQ394" s="196"/>
      <c r="AR394" s="196"/>
      <c r="AS394" s="196"/>
      <c r="AT394" s="196"/>
      <c r="AU394" s="196"/>
      <c r="AV394" s="196"/>
      <c r="AW394" s="196"/>
      <c r="AX394" s="196"/>
      <c r="AY394" s="196"/>
      <c r="AZ394" s="196"/>
      <c r="BA394" s="196"/>
      <c r="BB394" s="196"/>
      <c r="BC394" s="196"/>
      <c r="BD394" s="196"/>
      <c r="BE394" s="196"/>
      <c r="BF394" s="196"/>
      <c r="BG394" s="196"/>
      <c r="BH394" s="196" t="e">
        <f>+BH459</f>
        <v>#REF!</v>
      </c>
      <c r="BI394" s="196" t="e">
        <f>+IF($F$10=0,BI459,0)</f>
        <v>#REF!</v>
      </c>
      <c r="BJ394" s="196" t="e">
        <f>+IF($F$10=0,BJ459,IF($F$10=30,BJ459,0))</f>
        <v>#REF!</v>
      </c>
      <c r="BK394" s="196" t="e">
        <f>+IF($F$10=0,BK459,IF($F$10=30,0,BK459))</f>
        <v>#REF!</v>
      </c>
      <c r="BL394" s="196" t="e">
        <f>+IF($F$10=0,BL459,IF($F$10=30,BL459,0))</f>
        <v>#REF!</v>
      </c>
      <c r="BM394" s="196" t="e">
        <f>+IF($F$10=0,BM459,0)</f>
        <v>#REF!</v>
      </c>
      <c r="BN394" s="196"/>
      <c r="BO394" s="196"/>
      <c r="BP394" s="196"/>
      <c r="BQ394" s="196"/>
      <c r="BR394" s="196"/>
      <c r="BS394" s="196"/>
      <c r="BT394" s="196"/>
      <c r="BU394" s="196"/>
      <c r="BV394" s="196"/>
      <c r="BW394" s="196"/>
      <c r="BX394" s="196"/>
      <c r="BY394" s="196"/>
      <c r="BZ394" s="196"/>
      <c r="CA394" s="196"/>
      <c r="CB394" s="196"/>
      <c r="CC394" s="196"/>
      <c r="CD394" s="196"/>
      <c r="CE394" s="196"/>
      <c r="CF394" s="196"/>
      <c r="CG394" s="196"/>
    </row>
    <row r="395" spans="1:85" ht="15.75" customHeight="1" x14ac:dyDescent="0.3">
      <c r="A395" s="76"/>
      <c r="B395" s="76"/>
      <c r="C395" s="76"/>
      <c r="D395" s="76"/>
      <c r="E395" s="239">
        <f t="shared" si="206"/>
        <v>45150</v>
      </c>
      <c r="F395" s="196"/>
      <c r="G395" s="196"/>
      <c r="H395" s="196"/>
      <c r="I395" s="196"/>
      <c r="J395" s="196"/>
      <c r="K395" s="196"/>
      <c r="L395" s="196"/>
      <c r="M395" s="196"/>
      <c r="N395" s="196"/>
      <c r="O395" s="196"/>
      <c r="P395" s="196"/>
      <c r="Q395" s="196"/>
      <c r="R395" s="196"/>
      <c r="S395" s="196"/>
      <c r="T395" s="196"/>
      <c r="U395" s="196"/>
      <c r="V395" s="196"/>
      <c r="W395" s="196"/>
      <c r="X395" s="196"/>
      <c r="Y395" s="196"/>
      <c r="Z395" s="196"/>
      <c r="AA395" s="196"/>
      <c r="AB395" s="196"/>
      <c r="AC395" s="196"/>
      <c r="AD395" s="196"/>
      <c r="AE395" s="196"/>
      <c r="AF395" s="196"/>
      <c r="AG395" s="196"/>
      <c r="AH395" s="196"/>
      <c r="AI395" s="196"/>
      <c r="AJ395" s="196"/>
      <c r="AK395" s="196"/>
      <c r="AL395" s="196"/>
      <c r="AM395" s="196"/>
      <c r="AN395" s="196"/>
      <c r="AO395" s="196"/>
      <c r="AP395" s="196"/>
      <c r="AQ395" s="196"/>
      <c r="AR395" s="196"/>
      <c r="AS395" s="196"/>
      <c r="AT395" s="196"/>
      <c r="AU395" s="196"/>
      <c r="AV395" s="196"/>
      <c r="AW395" s="196"/>
      <c r="AX395" s="196"/>
      <c r="AY395" s="196"/>
      <c r="AZ395" s="196"/>
      <c r="BA395" s="196"/>
      <c r="BB395" s="196"/>
      <c r="BC395" s="196"/>
      <c r="BD395" s="196"/>
      <c r="BE395" s="196"/>
      <c r="BF395" s="196"/>
      <c r="BG395" s="196"/>
      <c r="BH395" s="196"/>
      <c r="BI395" s="196" t="e">
        <f>+BI460</f>
        <v>#REF!</v>
      </c>
      <c r="BJ395" s="196" t="e">
        <f>+IF($F$10=0,BJ460,0)</f>
        <v>#REF!</v>
      </c>
      <c r="BK395" s="196" t="e">
        <f>+IF($F$10=0,BK460,IF($F$10=30,BK460,0))</f>
        <v>#REF!</v>
      </c>
      <c r="BL395" s="196" t="e">
        <f>+IF($F$10=0,BL460,IF($F$10=30,0,BL460))</f>
        <v>#REF!</v>
      </c>
      <c r="BM395" s="196" t="e">
        <f>+IF($F$10=0,BM460,IF($F$10=30,BM460,0))</f>
        <v>#REF!</v>
      </c>
      <c r="BN395" s="196"/>
      <c r="BO395" s="196"/>
      <c r="BP395" s="196"/>
      <c r="BQ395" s="196"/>
      <c r="BR395" s="196"/>
      <c r="BS395" s="196"/>
      <c r="BT395" s="196"/>
      <c r="BU395" s="196"/>
      <c r="BV395" s="196"/>
      <c r="BW395" s="196"/>
      <c r="BX395" s="196"/>
      <c r="BY395" s="196"/>
      <c r="BZ395" s="196"/>
      <c r="CA395" s="196"/>
      <c r="CB395" s="196"/>
      <c r="CC395" s="196"/>
      <c r="CD395" s="196"/>
      <c r="CE395" s="196"/>
      <c r="CF395" s="196"/>
      <c r="CG395" s="196"/>
    </row>
    <row r="396" spans="1:85" ht="15.75" customHeight="1" x14ac:dyDescent="0.3">
      <c r="A396" s="76"/>
      <c r="B396" s="76"/>
      <c r="C396" s="76"/>
      <c r="D396" s="76"/>
      <c r="E396" s="239">
        <f t="shared" si="206"/>
        <v>45181</v>
      </c>
      <c r="F396" s="196"/>
      <c r="G396" s="196"/>
      <c r="H396" s="196"/>
      <c r="I396" s="196"/>
      <c r="J396" s="196"/>
      <c r="K396" s="196"/>
      <c r="L396" s="196"/>
      <c r="M396" s="196"/>
      <c r="N396" s="196"/>
      <c r="O396" s="196"/>
      <c r="P396" s="196"/>
      <c r="Q396" s="196"/>
      <c r="R396" s="196"/>
      <c r="S396" s="196"/>
      <c r="T396" s="196"/>
      <c r="U396" s="196"/>
      <c r="V396" s="196"/>
      <c r="W396" s="196"/>
      <c r="X396" s="196"/>
      <c r="Y396" s="196"/>
      <c r="Z396" s="196"/>
      <c r="AA396" s="196"/>
      <c r="AB396" s="196"/>
      <c r="AC396" s="196"/>
      <c r="AD396" s="196"/>
      <c r="AE396" s="196"/>
      <c r="AF396" s="196"/>
      <c r="AG396" s="196"/>
      <c r="AH396" s="196"/>
      <c r="AI396" s="196"/>
      <c r="AJ396" s="196"/>
      <c r="AK396" s="196"/>
      <c r="AL396" s="196"/>
      <c r="AM396" s="196"/>
      <c r="AN396" s="196"/>
      <c r="AO396" s="196"/>
      <c r="AP396" s="196"/>
      <c r="AQ396" s="196"/>
      <c r="AR396" s="196"/>
      <c r="AS396" s="196"/>
      <c r="AT396" s="196"/>
      <c r="AU396" s="196"/>
      <c r="AV396" s="196"/>
      <c r="AW396" s="196"/>
      <c r="AX396" s="196"/>
      <c r="AY396" s="196"/>
      <c r="AZ396" s="196"/>
      <c r="BA396" s="196"/>
      <c r="BB396" s="196"/>
      <c r="BC396" s="196"/>
      <c r="BD396" s="196"/>
      <c r="BE396" s="196"/>
      <c r="BF396" s="196"/>
      <c r="BG396" s="196"/>
      <c r="BH396" s="196"/>
      <c r="BI396" s="196"/>
      <c r="BJ396" s="196" t="e">
        <f>+BJ461</f>
        <v>#REF!</v>
      </c>
      <c r="BK396" s="196" t="e">
        <f>+IF($F$10=0,BK461,0)</f>
        <v>#REF!</v>
      </c>
      <c r="BL396" s="196" t="e">
        <f>+IF($F$10=0,BL461,IF($F$10=30,BL461,0))</f>
        <v>#REF!</v>
      </c>
      <c r="BM396" s="196" t="e">
        <f>+IF($F$10=0,BM461,IF($F$10=30,0,BM461))</f>
        <v>#REF!</v>
      </c>
      <c r="BN396" s="196"/>
      <c r="BO396" s="196"/>
      <c r="BP396" s="196"/>
      <c r="BQ396" s="196"/>
      <c r="BR396" s="196"/>
      <c r="BS396" s="196"/>
      <c r="BT396" s="196"/>
      <c r="BU396" s="196"/>
      <c r="BV396" s="196"/>
      <c r="BW396" s="196"/>
      <c r="BX396" s="196"/>
      <c r="BY396" s="196"/>
      <c r="BZ396" s="196"/>
      <c r="CA396" s="196"/>
      <c r="CB396" s="196"/>
      <c r="CC396" s="196"/>
      <c r="CD396" s="196"/>
      <c r="CE396" s="196"/>
      <c r="CF396" s="196"/>
      <c r="CG396" s="196"/>
    </row>
    <row r="397" spans="1:85" ht="15.75" customHeight="1" x14ac:dyDescent="0.3">
      <c r="A397" s="76"/>
      <c r="B397" s="76"/>
      <c r="C397" s="76"/>
      <c r="D397" s="76"/>
      <c r="E397" s="239">
        <f t="shared" si="206"/>
        <v>45212</v>
      </c>
      <c r="F397" s="196"/>
      <c r="G397" s="196"/>
      <c r="H397" s="196"/>
      <c r="I397" s="196"/>
      <c r="J397" s="196"/>
      <c r="K397" s="196"/>
      <c r="L397" s="196"/>
      <c r="M397" s="196"/>
      <c r="N397" s="196"/>
      <c r="O397" s="196"/>
      <c r="P397" s="196"/>
      <c r="Q397" s="196"/>
      <c r="R397" s="196"/>
      <c r="S397" s="196"/>
      <c r="T397" s="196"/>
      <c r="U397" s="196"/>
      <c r="V397" s="196"/>
      <c r="W397" s="196"/>
      <c r="X397" s="196"/>
      <c r="Y397" s="196"/>
      <c r="Z397" s="196"/>
      <c r="AA397" s="196"/>
      <c r="AB397" s="196"/>
      <c r="AC397" s="196"/>
      <c r="AD397" s="196"/>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t="e">
        <f>+BK462</f>
        <v>#REF!</v>
      </c>
      <c r="BL397" s="196" t="e">
        <f>+IF($F$10=0,BL462,0)</f>
        <v>#REF!</v>
      </c>
      <c r="BM397" s="196" t="e">
        <f>+IF($F$10=0,BM462,IF($F$10=30,BM462,0))</f>
        <v>#REF!</v>
      </c>
      <c r="BN397" s="196"/>
      <c r="BO397" s="196"/>
      <c r="BP397" s="196"/>
      <c r="BQ397" s="196"/>
      <c r="BR397" s="196"/>
      <c r="BS397" s="196"/>
      <c r="BT397" s="196"/>
      <c r="BU397" s="196"/>
      <c r="BV397" s="196"/>
      <c r="BW397" s="196"/>
      <c r="BX397" s="196"/>
      <c r="BY397" s="196"/>
      <c r="BZ397" s="196"/>
      <c r="CA397" s="196"/>
      <c r="CB397" s="196"/>
      <c r="CC397" s="196"/>
      <c r="CD397" s="196"/>
      <c r="CE397" s="196"/>
      <c r="CF397" s="196"/>
      <c r="CG397" s="196"/>
    </row>
    <row r="398" spans="1:85" ht="15.75" customHeight="1" x14ac:dyDescent="0.3">
      <c r="A398" s="76"/>
      <c r="B398" s="76"/>
      <c r="C398" s="76"/>
      <c r="D398" s="76"/>
      <c r="E398" s="239">
        <f t="shared" si="206"/>
        <v>45243</v>
      </c>
      <c r="F398" s="196"/>
      <c r="G398" s="196"/>
      <c r="H398" s="196"/>
      <c r="I398" s="196"/>
      <c r="J398" s="196"/>
      <c r="K398" s="196"/>
      <c r="L398" s="196"/>
      <c r="M398" s="196"/>
      <c r="N398" s="196"/>
      <c r="O398" s="196"/>
      <c r="P398" s="196"/>
      <c r="Q398" s="196"/>
      <c r="R398" s="196"/>
      <c r="S398" s="196"/>
      <c r="T398" s="196"/>
      <c r="U398" s="196"/>
      <c r="V398" s="196"/>
      <c r="W398" s="196"/>
      <c r="X398" s="196"/>
      <c r="Y398" s="196"/>
      <c r="Z398" s="196"/>
      <c r="AA398" s="196"/>
      <c r="AB398" s="196"/>
      <c r="AC398" s="196"/>
      <c r="AD398" s="196"/>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t="e">
        <f>+BL463</f>
        <v>#REF!</v>
      </c>
      <c r="BM398" s="196" t="e">
        <f>+IF($F$10=0,BM463,0)</f>
        <v>#REF!</v>
      </c>
      <c r="BN398" s="196"/>
      <c r="BO398" s="196"/>
      <c r="BP398" s="196"/>
      <c r="BQ398" s="196"/>
      <c r="BR398" s="196"/>
      <c r="BS398" s="196"/>
      <c r="BT398" s="196"/>
      <c r="BU398" s="196"/>
      <c r="BV398" s="196"/>
      <c r="BW398" s="196"/>
      <c r="BX398" s="196"/>
      <c r="BY398" s="196"/>
      <c r="BZ398" s="196"/>
      <c r="CA398" s="196"/>
      <c r="CB398" s="196"/>
      <c r="CC398" s="196"/>
      <c r="CD398" s="196"/>
      <c r="CE398" s="196"/>
      <c r="CF398" s="196"/>
      <c r="CG398" s="196"/>
    </row>
    <row r="399" spans="1:85" ht="15.75" customHeight="1" x14ac:dyDescent="0.3">
      <c r="A399" s="76"/>
      <c r="B399" s="76"/>
      <c r="C399" s="76"/>
      <c r="D399" s="76"/>
      <c r="E399" s="239">
        <f t="shared" si="206"/>
        <v>45274</v>
      </c>
      <c r="F399" s="196"/>
      <c r="G399" s="196"/>
      <c r="H399" s="196"/>
      <c r="I399" s="196"/>
      <c r="J399" s="196"/>
      <c r="K399" s="196"/>
      <c r="L399" s="196"/>
      <c r="M399" s="196"/>
      <c r="N399" s="196"/>
      <c r="O399" s="196"/>
      <c r="P399" s="196"/>
      <c r="Q399" s="196"/>
      <c r="R399" s="196"/>
      <c r="S399" s="196"/>
      <c r="T399" s="196"/>
      <c r="U399" s="196"/>
      <c r="V399" s="196"/>
      <c r="W399" s="196"/>
      <c r="X399" s="196"/>
      <c r="Y399" s="196"/>
      <c r="Z399" s="196"/>
      <c r="AA399" s="196"/>
      <c r="AB399" s="196"/>
      <c r="AC399" s="196"/>
      <c r="AD399" s="196"/>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t="e">
        <f>+BM464</f>
        <v>#REF!</v>
      </c>
      <c r="BN399" s="196"/>
      <c r="BO399" s="196"/>
      <c r="BP399" s="196"/>
      <c r="BQ399" s="196"/>
      <c r="BR399" s="196"/>
      <c r="BS399" s="196"/>
      <c r="BT399" s="196"/>
      <c r="BU399" s="196"/>
      <c r="BV399" s="196"/>
      <c r="BW399" s="196"/>
      <c r="BX399" s="196"/>
      <c r="BY399" s="196"/>
      <c r="BZ399" s="196"/>
      <c r="CA399" s="196"/>
      <c r="CB399" s="196"/>
      <c r="CC399" s="196"/>
      <c r="CD399" s="196"/>
      <c r="CE399" s="196"/>
      <c r="CF399" s="196"/>
      <c r="CG399" s="196"/>
    </row>
    <row r="400" spans="1:85" ht="15.75" customHeight="1" x14ac:dyDescent="0.3">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row>
    <row r="401" spans="1:85" ht="15.75" customHeight="1" x14ac:dyDescent="0.3">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c r="CE401" s="76"/>
      <c r="CF401" s="76"/>
      <c r="CG401" s="76"/>
    </row>
    <row r="402" spans="1:85" ht="15.75" customHeight="1" x14ac:dyDescent="0.3">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c r="CE402" s="76"/>
      <c r="CF402" s="76"/>
      <c r="CG402" s="76"/>
    </row>
    <row r="403" spans="1:85" ht="15.75" customHeight="1" x14ac:dyDescent="0.3">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row>
    <row r="404" spans="1:85" ht="36" customHeight="1" x14ac:dyDescent="0.3">
      <c r="A404" s="90"/>
      <c r="B404" s="90"/>
      <c r="C404" s="90"/>
      <c r="D404" s="90"/>
      <c r="E404" s="90"/>
      <c r="F404" s="239">
        <v>43466</v>
      </c>
      <c r="G404" s="239">
        <f t="shared" ref="G404:BD404" si="207">+F404+31</f>
        <v>43497</v>
      </c>
      <c r="H404" s="239">
        <f t="shared" si="207"/>
        <v>43528</v>
      </c>
      <c r="I404" s="239">
        <f t="shared" si="207"/>
        <v>43559</v>
      </c>
      <c r="J404" s="239">
        <f t="shared" si="207"/>
        <v>43590</v>
      </c>
      <c r="K404" s="239">
        <f t="shared" si="207"/>
        <v>43621</v>
      </c>
      <c r="L404" s="239">
        <f t="shared" si="207"/>
        <v>43652</v>
      </c>
      <c r="M404" s="239">
        <f t="shared" si="207"/>
        <v>43683</v>
      </c>
      <c r="N404" s="239">
        <f t="shared" si="207"/>
        <v>43714</v>
      </c>
      <c r="O404" s="239">
        <f t="shared" si="207"/>
        <v>43745</v>
      </c>
      <c r="P404" s="239">
        <f t="shared" si="207"/>
        <v>43776</v>
      </c>
      <c r="Q404" s="239">
        <f t="shared" si="207"/>
        <v>43807</v>
      </c>
      <c r="R404" s="239">
        <f t="shared" si="207"/>
        <v>43838</v>
      </c>
      <c r="S404" s="239">
        <f t="shared" si="207"/>
        <v>43869</v>
      </c>
      <c r="T404" s="239">
        <f t="shared" si="207"/>
        <v>43900</v>
      </c>
      <c r="U404" s="239">
        <f t="shared" si="207"/>
        <v>43931</v>
      </c>
      <c r="V404" s="239">
        <f t="shared" si="207"/>
        <v>43962</v>
      </c>
      <c r="W404" s="239">
        <f t="shared" si="207"/>
        <v>43993</v>
      </c>
      <c r="X404" s="239">
        <f t="shared" si="207"/>
        <v>44024</v>
      </c>
      <c r="Y404" s="239">
        <f t="shared" si="207"/>
        <v>44055</v>
      </c>
      <c r="Z404" s="239">
        <f t="shared" si="207"/>
        <v>44086</v>
      </c>
      <c r="AA404" s="239">
        <f t="shared" si="207"/>
        <v>44117</v>
      </c>
      <c r="AB404" s="239">
        <f t="shared" si="207"/>
        <v>44148</v>
      </c>
      <c r="AC404" s="239">
        <f t="shared" si="207"/>
        <v>44179</v>
      </c>
      <c r="AD404" s="239">
        <f t="shared" si="207"/>
        <v>44210</v>
      </c>
      <c r="AE404" s="239">
        <f t="shared" si="207"/>
        <v>44241</v>
      </c>
      <c r="AF404" s="239">
        <f t="shared" si="207"/>
        <v>44272</v>
      </c>
      <c r="AG404" s="239">
        <f t="shared" si="207"/>
        <v>44303</v>
      </c>
      <c r="AH404" s="239">
        <f t="shared" si="207"/>
        <v>44334</v>
      </c>
      <c r="AI404" s="239">
        <f t="shared" si="207"/>
        <v>44365</v>
      </c>
      <c r="AJ404" s="239">
        <f t="shared" si="207"/>
        <v>44396</v>
      </c>
      <c r="AK404" s="239">
        <f t="shared" si="207"/>
        <v>44427</v>
      </c>
      <c r="AL404" s="239">
        <f t="shared" si="207"/>
        <v>44458</v>
      </c>
      <c r="AM404" s="239">
        <f t="shared" si="207"/>
        <v>44489</v>
      </c>
      <c r="AN404" s="239">
        <f t="shared" si="207"/>
        <v>44520</v>
      </c>
      <c r="AO404" s="239">
        <f t="shared" si="207"/>
        <v>44551</v>
      </c>
      <c r="AP404" s="239">
        <f t="shared" si="207"/>
        <v>44582</v>
      </c>
      <c r="AQ404" s="239">
        <f t="shared" si="207"/>
        <v>44613</v>
      </c>
      <c r="AR404" s="239">
        <f t="shared" si="207"/>
        <v>44644</v>
      </c>
      <c r="AS404" s="239">
        <f t="shared" si="207"/>
        <v>44675</v>
      </c>
      <c r="AT404" s="239">
        <f t="shared" si="207"/>
        <v>44706</v>
      </c>
      <c r="AU404" s="239">
        <f t="shared" si="207"/>
        <v>44737</v>
      </c>
      <c r="AV404" s="239">
        <f t="shared" si="207"/>
        <v>44768</v>
      </c>
      <c r="AW404" s="239">
        <f t="shared" si="207"/>
        <v>44799</v>
      </c>
      <c r="AX404" s="239">
        <f t="shared" si="207"/>
        <v>44830</v>
      </c>
      <c r="AY404" s="239">
        <f t="shared" si="207"/>
        <v>44861</v>
      </c>
      <c r="AZ404" s="239">
        <f t="shared" si="207"/>
        <v>44892</v>
      </c>
      <c r="BA404" s="239">
        <f t="shared" si="207"/>
        <v>44923</v>
      </c>
      <c r="BB404" s="239">
        <f t="shared" si="207"/>
        <v>44954</v>
      </c>
      <c r="BC404" s="239">
        <f t="shared" si="207"/>
        <v>44985</v>
      </c>
      <c r="BD404" s="239">
        <f t="shared" si="207"/>
        <v>45016</v>
      </c>
      <c r="BE404" s="239">
        <f>+BD404+10</f>
        <v>45026</v>
      </c>
      <c r="BF404" s="239">
        <f t="shared" ref="BF404:BM404" si="208">+BE404+31</f>
        <v>45057</v>
      </c>
      <c r="BG404" s="239">
        <f t="shared" si="208"/>
        <v>45088</v>
      </c>
      <c r="BH404" s="239">
        <f t="shared" si="208"/>
        <v>45119</v>
      </c>
      <c r="BI404" s="239">
        <f t="shared" si="208"/>
        <v>45150</v>
      </c>
      <c r="BJ404" s="239">
        <f t="shared" si="208"/>
        <v>45181</v>
      </c>
      <c r="BK404" s="239">
        <f t="shared" si="208"/>
        <v>45212</v>
      </c>
      <c r="BL404" s="239">
        <f t="shared" si="208"/>
        <v>45243</v>
      </c>
      <c r="BM404" s="239">
        <f t="shared" si="208"/>
        <v>45274</v>
      </c>
      <c r="BN404" s="90"/>
      <c r="BO404" s="90"/>
      <c r="BP404" s="90"/>
      <c r="BQ404" s="90"/>
      <c r="BR404" s="90"/>
      <c r="BS404" s="90"/>
      <c r="BT404" s="90"/>
      <c r="BU404" s="90"/>
      <c r="BV404" s="90"/>
      <c r="BW404" s="90"/>
      <c r="BX404" s="90"/>
      <c r="BY404" s="90"/>
      <c r="BZ404" s="90"/>
      <c r="CA404" s="90"/>
      <c r="CB404" s="90"/>
      <c r="CC404" s="90"/>
      <c r="CD404" s="90"/>
      <c r="CE404" s="90"/>
      <c r="CF404" s="90"/>
      <c r="CG404" s="90"/>
    </row>
    <row r="405" spans="1:85" ht="15.75" customHeight="1" x14ac:dyDescent="0.3">
      <c r="A405" s="196"/>
      <c r="B405" s="196"/>
      <c r="C405" s="196"/>
      <c r="D405" s="196"/>
      <c r="E405" s="239">
        <v>43466</v>
      </c>
      <c r="F405" s="196" t="e">
        <f t="shared" ref="F405:BM405" si="209">+($F469/$F$9)</f>
        <v>#REF!</v>
      </c>
      <c r="G405" s="196" t="e">
        <f t="shared" si="209"/>
        <v>#REF!</v>
      </c>
      <c r="H405" s="196" t="e">
        <f t="shared" si="209"/>
        <v>#REF!</v>
      </c>
      <c r="I405" s="196" t="e">
        <f t="shared" si="209"/>
        <v>#REF!</v>
      </c>
      <c r="J405" s="196" t="e">
        <f t="shared" si="209"/>
        <v>#REF!</v>
      </c>
      <c r="K405" s="196" t="e">
        <f t="shared" si="209"/>
        <v>#REF!</v>
      </c>
      <c r="L405" s="196" t="e">
        <f t="shared" si="209"/>
        <v>#REF!</v>
      </c>
      <c r="M405" s="196" t="e">
        <f t="shared" si="209"/>
        <v>#REF!</v>
      </c>
      <c r="N405" s="196" t="e">
        <f t="shared" si="209"/>
        <v>#REF!</v>
      </c>
      <c r="O405" s="196" t="e">
        <f t="shared" si="209"/>
        <v>#REF!</v>
      </c>
      <c r="P405" s="196" t="e">
        <f t="shared" si="209"/>
        <v>#REF!</v>
      </c>
      <c r="Q405" s="196" t="e">
        <f t="shared" si="209"/>
        <v>#REF!</v>
      </c>
      <c r="R405" s="196" t="e">
        <f t="shared" si="209"/>
        <v>#REF!</v>
      </c>
      <c r="S405" s="196" t="e">
        <f t="shared" si="209"/>
        <v>#REF!</v>
      </c>
      <c r="T405" s="196" t="e">
        <f t="shared" si="209"/>
        <v>#REF!</v>
      </c>
      <c r="U405" s="196" t="e">
        <f t="shared" si="209"/>
        <v>#REF!</v>
      </c>
      <c r="V405" s="196" t="e">
        <f t="shared" si="209"/>
        <v>#REF!</v>
      </c>
      <c r="W405" s="196" t="e">
        <f t="shared" si="209"/>
        <v>#REF!</v>
      </c>
      <c r="X405" s="196" t="e">
        <f t="shared" si="209"/>
        <v>#REF!</v>
      </c>
      <c r="Y405" s="196" t="e">
        <f t="shared" si="209"/>
        <v>#REF!</v>
      </c>
      <c r="Z405" s="196" t="e">
        <f t="shared" si="209"/>
        <v>#REF!</v>
      </c>
      <c r="AA405" s="196" t="e">
        <f t="shared" si="209"/>
        <v>#REF!</v>
      </c>
      <c r="AB405" s="196" t="e">
        <f t="shared" si="209"/>
        <v>#REF!</v>
      </c>
      <c r="AC405" s="196" t="e">
        <f t="shared" si="209"/>
        <v>#REF!</v>
      </c>
      <c r="AD405" s="196" t="e">
        <f t="shared" si="209"/>
        <v>#REF!</v>
      </c>
      <c r="AE405" s="196" t="e">
        <f t="shared" si="209"/>
        <v>#REF!</v>
      </c>
      <c r="AF405" s="196" t="e">
        <f t="shared" si="209"/>
        <v>#REF!</v>
      </c>
      <c r="AG405" s="196" t="e">
        <f t="shared" si="209"/>
        <v>#REF!</v>
      </c>
      <c r="AH405" s="196" t="e">
        <f t="shared" si="209"/>
        <v>#REF!</v>
      </c>
      <c r="AI405" s="196" t="e">
        <f t="shared" si="209"/>
        <v>#REF!</v>
      </c>
      <c r="AJ405" s="196" t="e">
        <f t="shared" si="209"/>
        <v>#REF!</v>
      </c>
      <c r="AK405" s="196" t="e">
        <f t="shared" si="209"/>
        <v>#REF!</v>
      </c>
      <c r="AL405" s="196" t="e">
        <f t="shared" si="209"/>
        <v>#REF!</v>
      </c>
      <c r="AM405" s="196" t="e">
        <f t="shared" si="209"/>
        <v>#REF!</v>
      </c>
      <c r="AN405" s="196" t="e">
        <f t="shared" si="209"/>
        <v>#REF!</v>
      </c>
      <c r="AO405" s="196" t="e">
        <f t="shared" si="209"/>
        <v>#REF!</v>
      </c>
      <c r="AP405" s="196" t="e">
        <f t="shared" si="209"/>
        <v>#REF!</v>
      </c>
      <c r="AQ405" s="196" t="e">
        <f t="shared" si="209"/>
        <v>#REF!</v>
      </c>
      <c r="AR405" s="196" t="e">
        <f t="shared" si="209"/>
        <v>#REF!</v>
      </c>
      <c r="AS405" s="196" t="e">
        <f t="shared" si="209"/>
        <v>#REF!</v>
      </c>
      <c r="AT405" s="196" t="e">
        <f t="shared" si="209"/>
        <v>#REF!</v>
      </c>
      <c r="AU405" s="196" t="e">
        <f t="shared" si="209"/>
        <v>#REF!</v>
      </c>
      <c r="AV405" s="196" t="e">
        <f t="shared" si="209"/>
        <v>#REF!</v>
      </c>
      <c r="AW405" s="196" t="e">
        <f t="shared" si="209"/>
        <v>#REF!</v>
      </c>
      <c r="AX405" s="196" t="e">
        <f t="shared" si="209"/>
        <v>#REF!</v>
      </c>
      <c r="AY405" s="196" t="e">
        <f t="shared" si="209"/>
        <v>#REF!</v>
      </c>
      <c r="AZ405" s="196" t="e">
        <f t="shared" si="209"/>
        <v>#REF!</v>
      </c>
      <c r="BA405" s="196" t="e">
        <f t="shared" si="209"/>
        <v>#REF!</v>
      </c>
      <c r="BB405" s="196" t="e">
        <f t="shared" si="209"/>
        <v>#REF!</v>
      </c>
      <c r="BC405" s="196" t="e">
        <f t="shared" si="209"/>
        <v>#REF!</v>
      </c>
      <c r="BD405" s="196" t="e">
        <f t="shared" si="209"/>
        <v>#REF!</v>
      </c>
      <c r="BE405" s="196" t="e">
        <f t="shared" si="209"/>
        <v>#REF!</v>
      </c>
      <c r="BF405" s="196" t="e">
        <f t="shared" si="209"/>
        <v>#REF!</v>
      </c>
      <c r="BG405" s="196" t="e">
        <f t="shared" si="209"/>
        <v>#REF!</v>
      </c>
      <c r="BH405" s="196" t="e">
        <f t="shared" si="209"/>
        <v>#REF!</v>
      </c>
      <c r="BI405" s="196" t="e">
        <f t="shared" si="209"/>
        <v>#REF!</v>
      </c>
      <c r="BJ405" s="196" t="e">
        <f t="shared" si="209"/>
        <v>#REF!</v>
      </c>
      <c r="BK405" s="196" t="e">
        <f t="shared" si="209"/>
        <v>#REF!</v>
      </c>
      <c r="BL405" s="196" t="e">
        <f t="shared" si="209"/>
        <v>#REF!</v>
      </c>
      <c r="BM405" s="196" t="e">
        <f t="shared" si="209"/>
        <v>#REF!</v>
      </c>
      <c r="BN405" s="196"/>
      <c r="BO405" s="196"/>
      <c r="BP405" s="196"/>
      <c r="BQ405" s="196"/>
      <c r="BR405" s="196"/>
      <c r="BS405" s="196"/>
      <c r="BT405" s="196"/>
      <c r="BU405" s="196"/>
      <c r="BV405" s="196"/>
      <c r="BW405" s="196"/>
      <c r="BX405" s="196"/>
      <c r="BY405" s="196"/>
      <c r="BZ405" s="196"/>
      <c r="CA405" s="196"/>
      <c r="CB405" s="196"/>
      <c r="CC405" s="196"/>
      <c r="CD405" s="196"/>
      <c r="CE405" s="196"/>
      <c r="CF405" s="196"/>
      <c r="CG405" s="196"/>
    </row>
    <row r="406" spans="1:85" ht="15.75" customHeight="1" x14ac:dyDescent="0.3">
      <c r="A406" s="76"/>
      <c r="B406" s="76"/>
      <c r="C406" s="76"/>
      <c r="D406" s="76"/>
      <c r="E406" s="239">
        <f t="shared" ref="E406:E455" si="210">+E405+31</f>
        <v>43497</v>
      </c>
      <c r="F406" s="196"/>
      <c r="G406" s="196" t="e">
        <f t="shared" ref="G406:BM406" si="211">+($F470/$F$9)</f>
        <v>#REF!</v>
      </c>
      <c r="H406" s="196" t="e">
        <f t="shared" si="211"/>
        <v>#REF!</v>
      </c>
      <c r="I406" s="196" t="e">
        <f t="shared" si="211"/>
        <v>#REF!</v>
      </c>
      <c r="J406" s="196" t="e">
        <f t="shared" si="211"/>
        <v>#REF!</v>
      </c>
      <c r="K406" s="196" t="e">
        <f t="shared" si="211"/>
        <v>#REF!</v>
      </c>
      <c r="L406" s="196" t="e">
        <f t="shared" si="211"/>
        <v>#REF!</v>
      </c>
      <c r="M406" s="196" t="e">
        <f t="shared" si="211"/>
        <v>#REF!</v>
      </c>
      <c r="N406" s="196" t="e">
        <f t="shared" si="211"/>
        <v>#REF!</v>
      </c>
      <c r="O406" s="196" t="e">
        <f t="shared" si="211"/>
        <v>#REF!</v>
      </c>
      <c r="P406" s="196" t="e">
        <f t="shared" si="211"/>
        <v>#REF!</v>
      </c>
      <c r="Q406" s="196" t="e">
        <f t="shared" si="211"/>
        <v>#REF!</v>
      </c>
      <c r="R406" s="196" t="e">
        <f t="shared" si="211"/>
        <v>#REF!</v>
      </c>
      <c r="S406" s="196" t="e">
        <f t="shared" si="211"/>
        <v>#REF!</v>
      </c>
      <c r="T406" s="196" t="e">
        <f t="shared" si="211"/>
        <v>#REF!</v>
      </c>
      <c r="U406" s="196" t="e">
        <f t="shared" si="211"/>
        <v>#REF!</v>
      </c>
      <c r="V406" s="196" t="e">
        <f t="shared" si="211"/>
        <v>#REF!</v>
      </c>
      <c r="W406" s="196" t="e">
        <f t="shared" si="211"/>
        <v>#REF!</v>
      </c>
      <c r="X406" s="196" t="e">
        <f t="shared" si="211"/>
        <v>#REF!</v>
      </c>
      <c r="Y406" s="196" t="e">
        <f t="shared" si="211"/>
        <v>#REF!</v>
      </c>
      <c r="Z406" s="196" t="e">
        <f t="shared" si="211"/>
        <v>#REF!</v>
      </c>
      <c r="AA406" s="196" t="e">
        <f t="shared" si="211"/>
        <v>#REF!</v>
      </c>
      <c r="AB406" s="196" t="e">
        <f t="shared" si="211"/>
        <v>#REF!</v>
      </c>
      <c r="AC406" s="196" t="e">
        <f t="shared" si="211"/>
        <v>#REF!</v>
      </c>
      <c r="AD406" s="196" t="e">
        <f t="shared" si="211"/>
        <v>#REF!</v>
      </c>
      <c r="AE406" s="196" t="e">
        <f t="shared" si="211"/>
        <v>#REF!</v>
      </c>
      <c r="AF406" s="196" t="e">
        <f t="shared" si="211"/>
        <v>#REF!</v>
      </c>
      <c r="AG406" s="196" t="e">
        <f t="shared" si="211"/>
        <v>#REF!</v>
      </c>
      <c r="AH406" s="196" t="e">
        <f t="shared" si="211"/>
        <v>#REF!</v>
      </c>
      <c r="AI406" s="196" t="e">
        <f t="shared" si="211"/>
        <v>#REF!</v>
      </c>
      <c r="AJ406" s="196" t="e">
        <f t="shared" si="211"/>
        <v>#REF!</v>
      </c>
      <c r="AK406" s="196" t="e">
        <f t="shared" si="211"/>
        <v>#REF!</v>
      </c>
      <c r="AL406" s="196" t="e">
        <f t="shared" si="211"/>
        <v>#REF!</v>
      </c>
      <c r="AM406" s="196" t="e">
        <f t="shared" si="211"/>
        <v>#REF!</v>
      </c>
      <c r="AN406" s="196" t="e">
        <f t="shared" si="211"/>
        <v>#REF!</v>
      </c>
      <c r="AO406" s="196" t="e">
        <f t="shared" si="211"/>
        <v>#REF!</v>
      </c>
      <c r="AP406" s="196" t="e">
        <f t="shared" si="211"/>
        <v>#REF!</v>
      </c>
      <c r="AQ406" s="196" t="e">
        <f t="shared" si="211"/>
        <v>#REF!</v>
      </c>
      <c r="AR406" s="196" t="e">
        <f t="shared" si="211"/>
        <v>#REF!</v>
      </c>
      <c r="AS406" s="196" t="e">
        <f t="shared" si="211"/>
        <v>#REF!</v>
      </c>
      <c r="AT406" s="196" t="e">
        <f t="shared" si="211"/>
        <v>#REF!</v>
      </c>
      <c r="AU406" s="196" t="e">
        <f t="shared" si="211"/>
        <v>#REF!</v>
      </c>
      <c r="AV406" s="196" t="e">
        <f t="shared" si="211"/>
        <v>#REF!</v>
      </c>
      <c r="AW406" s="196" t="e">
        <f t="shared" si="211"/>
        <v>#REF!</v>
      </c>
      <c r="AX406" s="196" t="e">
        <f t="shared" si="211"/>
        <v>#REF!</v>
      </c>
      <c r="AY406" s="196" t="e">
        <f t="shared" si="211"/>
        <v>#REF!</v>
      </c>
      <c r="AZ406" s="196" t="e">
        <f t="shared" si="211"/>
        <v>#REF!</v>
      </c>
      <c r="BA406" s="196" t="e">
        <f t="shared" si="211"/>
        <v>#REF!</v>
      </c>
      <c r="BB406" s="196" t="e">
        <f t="shared" si="211"/>
        <v>#REF!</v>
      </c>
      <c r="BC406" s="196" t="e">
        <f t="shared" si="211"/>
        <v>#REF!</v>
      </c>
      <c r="BD406" s="196" t="e">
        <f t="shared" si="211"/>
        <v>#REF!</v>
      </c>
      <c r="BE406" s="196" t="e">
        <f t="shared" si="211"/>
        <v>#REF!</v>
      </c>
      <c r="BF406" s="196" t="e">
        <f t="shared" si="211"/>
        <v>#REF!</v>
      </c>
      <c r="BG406" s="196" t="e">
        <f t="shared" si="211"/>
        <v>#REF!</v>
      </c>
      <c r="BH406" s="196" t="e">
        <f t="shared" si="211"/>
        <v>#REF!</v>
      </c>
      <c r="BI406" s="196" t="e">
        <f t="shared" si="211"/>
        <v>#REF!</v>
      </c>
      <c r="BJ406" s="196" t="e">
        <f t="shared" si="211"/>
        <v>#REF!</v>
      </c>
      <c r="BK406" s="196" t="e">
        <f t="shared" si="211"/>
        <v>#REF!</v>
      </c>
      <c r="BL406" s="196" t="e">
        <f t="shared" si="211"/>
        <v>#REF!</v>
      </c>
      <c r="BM406" s="196" t="e">
        <f t="shared" si="211"/>
        <v>#REF!</v>
      </c>
      <c r="BN406" s="76"/>
      <c r="BO406" s="76"/>
      <c r="BP406" s="76"/>
      <c r="BQ406" s="76"/>
      <c r="BR406" s="76"/>
      <c r="BS406" s="76"/>
      <c r="BT406" s="76"/>
      <c r="BU406" s="76"/>
      <c r="BV406" s="76"/>
      <c r="BW406" s="76"/>
      <c r="BX406" s="76"/>
      <c r="BY406" s="76"/>
      <c r="BZ406" s="76"/>
      <c r="CA406" s="76"/>
      <c r="CB406" s="76"/>
      <c r="CC406" s="76"/>
      <c r="CD406" s="76"/>
      <c r="CE406" s="76"/>
      <c r="CF406" s="76"/>
      <c r="CG406" s="76"/>
    </row>
    <row r="407" spans="1:85" ht="15.75" customHeight="1" x14ac:dyDescent="0.3">
      <c r="A407" s="76"/>
      <c r="B407" s="76"/>
      <c r="C407" s="76"/>
      <c r="D407" s="76"/>
      <c r="E407" s="239">
        <f t="shared" si="210"/>
        <v>43528</v>
      </c>
      <c r="F407" s="196"/>
      <c r="G407" s="196"/>
      <c r="H407" s="196" t="e">
        <f t="shared" ref="H407:BM407" si="212">+($F471/$F$9)</f>
        <v>#REF!</v>
      </c>
      <c r="I407" s="196" t="e">
        <f t="shared" si="212"/>
        <v>#REF!</v>
      </c>
      <c r="J407" s="196" t="e">
        <f t="shared" si="212"/>
        <v>#REF!</v>
      </c>
      <c r="K407" s="196" t="e">
        <f t="shared" si="212"/>
        <v>#REF!</v>
      </c>
      <c r="L407" s="196" t="e">
        <f t="shared" si="212"/>
        <v>#REF!</v>
      </c>
      <c r="M407" s="196" t="e">
        <f t="shared" si="212"/>
        <v>#REF!</v>
      </c>
      <c r="N407" s="196" t="e">
        <f t="shared" si="212"/>
        <v>#REF!</v>
      </c>
      <c r="O407" s="196" t="e">
        <f t="shared" si="212"/>
        <v>#REF!</v>
      </c>
      <c r="P407" s="196" t="e">
        <f t="shared" si="212"/>
        <v>#REF!</v>
      </c>
      <c r="Q407" s="196" t="e">
        <f t="shared" si="212"/>
        <v>#REF!</v>
      </c>
      <c r="R407" s="196" t="e">
        <f t="shared" si="212"/>
        <v>#REF!</v>
      </c>
      <c r="S407" s="196" t="e">
        <f t="shared" si="212"/>
        <v>#REF!</v>
      </c>
      <c r="T407" s="196" t="e">
        <f t="shared" si="212"/>
        <v>#REF!</v>
      </c>
      <c r="U407" s="196" t="e">
        <f t="shared" si="212"/>
        <v>#REF!</v>
      </c>
      <c r="V407" s="196" t="e">
        <f t="shared" si="212"/>
        <v>#REF!</v>
      </c>
      <c r="W407" s="196" t="e">
        <f t="shared" si="212"/>
        <v>#REF!</v>
      </c>
      <c r="X407" s="196" t="e">
        <f t="shared" si="212"/>
        <v>#REF!</v>
      </c>
      <c r="Y407" s="196" t="e">
        <f t="shared" si="212"/>
        <v>#REF!</v>
      </c>
      <c r="Z407" s="196" t="e">
        <f t="shared" si="212"/>
        <v>#REF!</v>
      </c>
      <c r="AA407" s="196" t="e">
        <f t="shared" si="212"/>
        <v>#REF!</v>
      </c>
      <c r="AB407" s="196" t="e">
        <f t="shared" si="212"/>
        <v>#REF!</v>
      </c>
      <c r="AC407" s="196" t="e">
        <f t="shared" si="212"/>
        <v>#REF!</v>
      </c>
      <c r="AD407" s="196" t="e">
        <f t="shared" si="212"/>
        <v>#REF!</v>
      </c>
      <c r="AE407" s="196" t="e">
        <f t="shared" si="212"/>
        <v>#REF!</v>
      </c>
      <c r="AF407" s="196" t="e">
        <f t="shared" si="212"/>
        <v>#REF!</v>
      </c>
      <c r="AG407" s="196" t="e">
        <f t="shared" si="212"/>
        <v>#REF!</v>
      </c>
      <c r="AH407" s="196" t="e">
        <f t="shared" si="212"/>
        <v>#REF!</v>
      </c>
      <c r="AI407" s="196" t="e">
        <f t="shared" si="212"/>
        <v>#REF!</v>
      </c>
      <c r="AJ407" s="196" t="e">
        <f t="shared" si="212"/>
        <v>#REF!</v>
      </c>
      <c r="AK407" s="196" t="e">
        <f t="shared" si="212"/>
        <v>#REF!</v>
      </c>
      <c r="AL407" s="196" t="e">
        <f t="shared" si="212"/>
        <v>#REF!</v>
      </c>
      <c r="AM407" s="196" t="e">
        <f t="shared" si="212"/>
        <v>#REF!</v>
      </c>
      <c r="AN407" s="196" t="e">
        <f t="shared" si="212"/>
        <v>#REF!</v>
      </c>
      <c r="AO407" s="196" t="e">
        <f t="shared" si="212"/>
        <v>#REF!</v>
      </c>
      <c r="AP407" s="196" t="e">
        <f t="shared" si="212"/>
        <v>#REF!</v>
      </c>
      <c r="AQ407" s="196" t="e">
        <f t="shared" si="212"/>
        <v>#REF!</v>
      </c>
      <c r="AR407" s="196" t="e">
        <f t="shared" si="212"/>
        <v>#REF!</v>
      </c>
      <c r="AS407" s="196" t="e">
        <f t="shared" si="212"/>
        <v>#REF!</v>
      </c>
      <c r="AT407" s="196" t="e">
        <f t="shared" si="212"/>
        <v>#REF!</v>
      </c>
      <c r="AU407" s="196" t="e">
        <f t="shared" si="212"/>
        <v>#REF!</v>
      </c>
      <c r="AV407" s="196" t="e">
        <f t="shared" si="212"/>
        <v>#REF!</v>
      </c>
      <c r="AW407" s="196" t="e">
        <f t="shared" si="212"/>
        <v>#REF!</v>
      </c>
      <c r="AX407" s="196" t="e">
        <f t="shared" si="212"/>
        <v>#REF!</v>
      </c>
      <c r="AY407" s="196" t="e">
        <f t="shared" si="212"/>
        <v>#REF!</v>
      </c>
      <c r="AZ407" s="196" t="e">
        <f t="shared" si="212"/>
        <v>#REF!</v>
      </c>
      <c r="BA407" s="196" t="e">
        <f t="shared" si="212"/>
        <v>#REF!</v>
      </c>
      <c r="BB407" s="196" t="e">
        <f t="shared" si="212"/>
        <v>#REF!</v>
      </c>
      <c r="BC407" s="196" t="e">
        <f t="shared" si="212"/>
        <v>#REF!</v>
      </c>
      <c r="BD407" s="196" t="e">
        <f t="shared" si="212"/>
        <v>#REF!</v>
      </c>
      <c r="BE407" s="196" t="e">
        <f t="shared" si="212"/>
        <v>#REF!</v>
      </c>
      <c r="BF407" s="196" t="e">
        <f t="shared" si="212"/>
        <v>#REF!</v>
      </c>
      <c r="BG407" s="196" t="e">
        <f t="shared" si="212"/>
        <v>#REF!</v>
      </c>
      <c r="BH407" s="196" t="e">
        <f t="shared" si="212"/>
        <v>#REF!</v>
      </c>
      <c r="BI407" s="196" t="e">
        <f t="shared" si="212"/>
        <v>#REF!</v>
      </c>
      <c r="BJ407" s="196" t="e">
        <f t="shared" si="212"/>
        <v>#REF!</v>
      </c>
      <c r="BK407" s="196" t="e">
        <f t="shared" si="212"/>
        <v>#REF!</v>
      </c>
      <c r="BL407" s="196" t="e">
        <f t="shared" si="212"/>
        <v>#REF!</v>
      </c>
      <c r="BM407" s="196" t="e">
        <f t="shared" si="212"/>
        <v>#REF!</v>
      </c>
      <c r="BN407" s="76"/>
      <c r="BO407" s="76"/>
      <c r="BP407" s="76"/>
      <c r="BQ407" s="76"/>
      <c r="BR407" s="76"/>
      <c r="BS407" s="76"/>
      <c r="BT407" s="76"/>
      <c r="BU407" s="76"/>
      <c r="BV407" s="76"/>
      <c r="BW407" s="76"/>
      <c r="BX407" s="76"/>
      <c r="BY407" s="76"/>
      <c r="BZ407" s="76"/>
      <c r="CA407" s="76"/>
      <c r="CB407" s="76"/>
      <c r="CC407" s="76"/>
      <c r="CD407" s="76"/>
      <c r="CE407" s="76"/>
      <c r="CF407" s="76"/>
      <c r="CG407" s="76"/>
    </row>
    <row r="408" spans="1:85" ht="15.75" customHeight="1" x14ac:dyDescent="0.3">
      <c r="A408" s="76"/>
      <c r="B408" s="76"/>
      <c r="C408" s="76"/>
      <c r="D408" s="76"/>
      <c r="E408" s="239">
        <f t="shared" si="210"/>
        <v>43559</v>
      </c>
      <c r="F408" s="196"/>
      <c r="G408" s="196"/>
      <c r="H408" s="196"/>
      <c r="I408" s="196" t="e">
        <f t="shared" ref="I408:BM408" si="213">+($F472/$F$9)</f>
        <v>#REF!</v>
      </c>
      <c r="J408" s="196" t="e">
        <f t="shared" si="213"/>
        <v>#REF!</v>
      </c>
      <c r="K408" s="196" t="e">
        <f t="shared" si="213"/>
        <v>#REF!</v>
      </c>
      <c r="L408" s="196" t="e">
        <f t="shared" si="213"/>
        <v>#REF!</v>
      </c>
      <c r="M408" s="196" t="e">
        <f t="shared" si="213"/>
        <v>#REF!</v>
      </c>
      <c r="N408" s="196" t="e">
        <f t="shared" si="213"/>
        <v>#REF!</v>
      </c>
      <c r="O408" s="196" t="e">
        <f t="shared" si="213"/>
        <v>#REF!</v>
      </c>
      <c r="P408" s="196" t="e">
        <f t="shared" si="213"/>
        <v>#REF!</v>
      </c>
      <c r="Q408" s="196" t="e">
        <f t="shared" si="213"/>
        <v>#REF!</v>
      </c>
      <c r="R408" s="196" t="e">
        <f t="shared" si="213"/>
        <v>#REF!</v>
      </c>
      <c r="S408" s="196" t="e">
        <f t="shared" si="213"/>
        <v>#REF!</v>
      </c>
      <c r="T408" s="196" t="e">
        <f t="shared" si="213"/>
        <v>#REF!</v>
      </c>
      <c r="U408" s="196" t="e">
        <f t="shared" si="213"/>
        <v>#REF!</v>
      </c>
      <c r="V408" s="196" t="e">
        <f t="shared" si="213"/>
        <v>#REF!</v>
      </c>
      <c r="W408" s="196" t="e">
        <f t="shared" si="213"/>
        <v>#REF!</v>
      </c>
      <c r="X408" s="196" t="e">
        <f t="shared" si="213"/>
        <v>#REF!</v>
      </c>
      <c r="Y408" s="196" t="e">
        <f t="shared" si="213"/>
        <v>#REF!</v>
      </c>
      <c r="Z408" s="196" t="e">
        <f t="shared" si="213"/>
        <v>#REF!</v>
      </c>
      <c r="AA408" s="196" t="e">
        <f t="shared" si="213"/>
        <v>#REF!</v>
      </c>
      <c r="AB408" s="196" t="e">
        <f t="shared" si="213"/>
        <v>#REF!</v>
      </c>
      <c r="AC408" s="196" t="e">
        <f t="shared" si="213"/>
        <v>#REF!</v>
      </c>
      <c r="AD408" s="196" t="e">
        <f t="shared" si="213"/>
        <v>#REF!</v>
      </c>
      <c r="AE408" s="196" t="e">
        <f t="shared" si="213"/>
        <v>#REF!</v>
      </c>
      <c r="AF408" s="196" t="e">
        <f t="shared" si="213"/>
        <v>#REF!</v>
      </c>
      <c r="AG408" s="196" t="e">
        <f t="shared" si="213"/>
        <v>#REF!</v>
      </c>
      <c r="AH408" s="196" t="e">
        <f t="shared" si="213"/>
        <v>#REF!</v>
      </c>
      <c r="AI408" s="196" t="e">
        <f t="shared" si="213"/>
        <v>#REF!</v>
      </c>
      <c r="AJ408" s="196" t="e">
        <f t="shared" si="213"/>
        <v>#REF!</v>
      </c>
      <c r="AK408" s="196" t="e">
        <f t="shared" si="213"/>
        <v>#REF!</v>
      </c>
      <c r="AL408" s="196" t="e">
        <f t="shared" si="213"/>
        <v>#REF!</v>
      </c>
      <c r="AM408" s="196" t="e">
        <f t="shared" si="213"/>
        <v>#REF!</v>
      </c>
      <c r="AN408" s="196" t="e">
        <f t="shared" si="213"/>
        <v>#REF!</v>
      </c>
      <c r="AO408" s="196" t="e">
        <f t="shared" si="213"/>
        <v>#REF!</v>
      </c>
      <c r="AP408" s="196" t="e">
        <f t="shared" si="213"/>
        <v>#REF!</v>
      </c>
      <c r="AQ408" s="196" t="e">
        <f t="shared" si="213"/>
        <v>#REF!</v>
      </c>
      <c r="AR408" s="196" t="e">
        <f t="shared" si="213"/>
        <v>#REF!</v>
      </c>
      <c r="AS408" s="196" t="e">
        <f t="shared" si="213"/>
        <v>#REF!</v>
      </c>
      <c r="AT408" s="196" t="e">
        <f t="shared" si="213"/>
        <v>#REF!</v>
      </c>
      <c r="AU408" s="196" t="e">
        <f t="shared" si="213"/>
        <v>#REF!</v>
      </c>
      <c r="AV408" s="196" t="e">
        <f t="shared" si="213"/>
        <v>#REF!</v>
      </c>
      <c r="AW408" s="196" t="e">
        <f t="shared" si="213"/>
        <v>#REF!</v>
      </c>
      <c r="AX408" s="196" t="e">
        <f t="shared" si="213"/>
        <v>#REF!</v>
      </c>
      <c r="AY408" s="196" t="e">
        <f t="shared" si="213"/>
        <v>#REF!</v>
      </c>
      <c r="AZ408" s="196" t="e">
        <f t="shared" si="213"/>
        <v>#REF!</v>
      </c>
      <c r="BA408" s="196" t="e">
        <f t="shared" si="213"/>
        <v>#REF!</v>
      </c>
      <c r="BB408" s="196" t="e">
        <f t="shared" si="213"/>
        <v>#REF!</v>
      </c>
      <c r="BC408" s="196" t="e">
        <f t="shared" si="213"/>
        <v>#REF!</v>
      </c>
      <c r="BD408" s="196" t="e">
        <f t="shared" si="213"/>
        <v>#REF!</v>
      </c>
      <c r="BE408" s="196" t="e">
        <f t="shared" si="213"/>
        <v>#REF!</v>
      </c>
      <c r="BF408" s="196" t="e">
        <f t="shared" si="213"/>
        <v>#REF!</v>
      </c>
      <c r="BG408" s="196" t="e">
        <f t="shared" si="213"/>
        <v>#REF!</v>
      </c>
      <c r="BH408" s="196" t="e">
        <f t="shared" si="213"/>
        <v>#REF!</v>
      </c>
      <c r="BI408" s="196" t="e">
        <f t="shared" si="213"/>
        <v>#REF!</v>
      </c>
      <c r="BJ408" s="196" t="e">
        <f t="shared" si="213"/>
        <v>#REF!</v>
      </c>
      <c r="BK408" s="196" t="e">
        <f t="shared" si="213"/>
        <v>#REF!</v>
      </c>
      <c r="BL408" s="196" t="e">
        <f t="shared" si="213"/>
        <v>#REF!</v>
      </c>
      <c r="BM408" s="196" t="e">
        <f t="shared" si="213"/>
        <v>#REF!</v>
      </c>
      <c r="BN408" s="76"/>
      <c r="BO408" s="76"/>
      <c r="BP408" s="76"/>
      <c r="BQ408" s="76"/>
      <c r="BR408" s="76"/>
      <c r="BS408" s="76"/>
      <c r="BT408" s="76"/>
      <c r="BU408" s="76"/>
      <c r="BV408" s="76"/>
      <c r="BW408" s="76"/>
      <c r="BX408" s="76"/>
      <c r="BY408" s="76"/>
      <c r="BZ408" s="76"/>
      <c r="CA408" s="76"/>
      <c r="CB408" s="76"/>
      <c r="CC408" s="76"/>
      <c r="CD408" s="76"/>
      <c r="CE408" s="76"/>
      <c r="CF408" s="76"/>
      <c r="CG408" s="76"/>
    </row>
    <row r="409" spans="1:85" ht="15.75" customHeight="1" x14ac:dyDescent="0.3">
      <c r="A409" s="76"/>
      <c r="B409" s="76"/>
      <c r="C409" s="79"/>
      <c r="D409" s="76"/>
      <c r="E409" s="239">
        <f t="shared" si="210"/>
        <v>43590</v>
      </c>
      <c r="F409" s="196"/>
      <c r="G409" s="196"/>
      <c r="H409" s="196"/>
      <c r="I409" s="196"/>
      <c r="J409" s="196" t="e">
        <f t="shared" ref="J409:BM409" si="214">+($F473/$F$9)</f>
        <v>#REF!</v>
      </c>
      <c r="K409" s="196" t="e">
        <f t="shared" si="214"/>
        <v>#REF!</v>
      </c>
      <c r="L409" s="196" t="e">
        <f t="shared" si="214"/>
        <v>#REF!</v>
      </c>
      <c r="M409" s="196" t="e">
        <f t="shared" si="214"/>
        <v>#REF!</v>
      </c>
      <c r="N409" s="196" t="e">
        <f t="shared" si="214"/>
        <v>#REF!</v>
      </c>
      <c r="O409" s="196" t="e">
        <f t="shared" si="214"/>
        <v>#REF!</v>
      </c>
      <c r="P409" s="196" t="e">
        <f t="shared" si="214"/>
        <v>#REF!</v>
      </c>
      <c r="Q409" s="196" t="e">
        <f t="shared" si="214"/>
        <v>#REF!</v>
      </c>
      <c r="R409" s="196" t="e">
        <f t="shared" si="214"/>
        <v>#REF!</v>
      </c>
      <c r="S409" s="196" t="e">
        <f t="shared" si="214"/>
        <v>#REF!</v>
      </c>
      <c r="T409" s="196" t="e">
        <f t="shared" si="214"/>
        <v>#REF!</v>
      </c>
      <c r="U409" s="196" t="e">
        <f t="shared" si="214"/>
        <v>#REF!</v>
      </c>
      <c r="V409" s="196" t="e">
        <f t="shared" si="214"/>
        <v>#REF!</v>
      </c>
      <c r="W409" s="196" t="e">
        <f t="shared" si="214"/>
        <v>#REF!</v>
      </c>
      <c r="X409" s="196" t="e">
        <f t="shared" si="214"/>
        <v>#REF!</v>
      </c>
      <c r="Y409" s="196" t="e">
        <f t="shared" si="214"/>
        <v>#REF!</v>
      </c>
      <c r="Z409" s="196" t="e">
        <f t="shared" si="214"/>
        <v>#REF!</v>
      </c>
      <c r="AA409" s="196" t="e">
        <f t="shared" si="214"/>
        <v>#REF!</v>
      </c>
      <c r="AB409" s="196" t="e">
        <f t="shared" si="214"/>
        <v>#REF!</v>
      </c>
      <c r="AC409" s="196" t="e">
        <f t="shared" si="214"/>
        <v>#REF!</v>
      </c>
      <c r="AD409" s="196" t="e">
        <f t="shared" si="214"/>
        <v>#REF!</v>
      </c>
      <c r="AE409" s="196" t="e">
        <f t="shared" si="214"/>
        <v>#REF!</v>
      </c>
      <c r="AF409" s="196" t="e">
        <f t="shared" si="214"/>
        <v>#REF!</v>
      </c>
      <c r="AG409" s="196" t="e">
        <f t="shared" si="214"/>
        <v>#REF!</v>
      </c>
      <c r="AH409" s="196" t="e">
        <f t="shared" si="214"/>
        <v>#REF!</v>
      </c>
      <c r="AI409" s="196" t="e">
        <f t="shared" si="214"/>
        <v>#REF!</v>
      </c>
      <c r="AJ409" s="196" t="e">
        <f t="shared" si="214"/>
        <v>#REF!</v>
      </c>
      <c r="AK409" s="196" t="e">
        <f t="shared" si="214"/>
        <v>#REF!</v>
      </c>
      <c r="AL409" s="196" t="e">
        <f t="shared" si="214"/>
        <v>#REF!</v>
      </c>
      <c r="AM409" s="196" t="e">
        <f t="shared" si="214"/>
        <v>#REF!</v>
      </c>
      <c r="AN409" s="196" t="e">
        <f t="shared" si="214"/>
        <v>#REF!</v>
      </c>
      <c r="AO409" s="196" t="e">
        <f t="shared" si="214"/>
        <v>#REF!</v>
      </c>
      <c r="AP409" s="196" t="e">
        <f t="shared" si="214"/>
        <v>#REF!</v>
      </c>
      <c r="AQ409" s="196" t="e">
        <f t="shared" si="214"/>
        <v>#REF!</v>
      </c>
      <c r="AR409" s="196" t="e">
        <f t="shared" si="214"/>
        <v>#REF!</v>
      </c>
      <c r="AS409" s="196" t="e">
        <f t="shared" si="214"/>
        <v>#REF!</v>
      </c>
      <c r="AT409" s="196" t="e">
        <f t="shared" si="214"/>
        <v>#REF!</v>
      </c>
      <c r="AU409" s="196" t="e">
        <f t="shared" si="214"/>
        <v>#REF!</v>
      </c>
      <c r="AV409" s="196" t="e">
        <f t="shared" si="214"/>
        <v>#REF!</v>
      </c>
      <c r="AW409" s="196" t="e">
        <f t="shared" si="214"/>
        <v>#REF!</v>
      </c>
      <c r="AX409" s="196" t="e">
        <f t="shared" si="214"/>
        <v>#REF!</v>
      </c>
      <c r="AY409" s="196" t="e">
        <f t="shared" si="214"/>
        <v>#REF!</v>
      </c>
      <c r="AZ409" s="196" t="e">
        <f t="shared" si="214"/>
        <v>#REF!</v>
      </c>
      <c r="BA409" s="196" t="e">
        <f t="shared" si="214"/>
        <v>#REF!</v>
      </c>
      <c r="BB409" s="196" t="e">
        <f t="shared" si="214"/>
        <v>#REF!</v>
      </c>
      <c r="BC409" s="196" t="e">
        <f t="shared" si="214"/>
        <v>#REF!</v>
      </c>
      <c r="BD409" s="196" t="e">
        <f t="shared" si="214"/>
        <v>#REF!</v>
      </c>
      <c r="BE409" s="196" t="e">
        <f t="shared" si="214"/>
        <v>#REF!</v>
      </c>
      <c r="BF409" s="196" t="e">
        <f t="shared" si="214"/>
        <v>#REF!</v>
      </c>
      <c r="BG409" s="196" t="e">
        <f t="shared" si="214"/>
        <v>#REF!</v>
      </c>
      <c r="BH409" s="196" t="e">
        <f t="shared" si="214"/>
        <v>#REF!</v>
      </c>
      <c r="BI409" s="196" t="e">
        <f t="shared" si="214"/>
        <v>#REF!</v>
      </c>
      <c r="BJ409" s="196" t="e">
        <f t="shared" si="214"/>
        <v>#REF!</v>
      </c>
      <c r="BK409" s="196" t="e">
        <f t="shared" si="214"/>
        <v>#REF!</v>
      </c>
      <c r="BL409" s="196" t="e">
        <f t="shared" si="214"/>
        <v>#REF!</v>
      </c>
      <c r="BM409" s="196" t="e">
        <f t="shared" si="214"/>
        <v>#REF!</v>
      </c>
      <c r="BN409" s="76"/>
      <c r="BO409" s="76"/>
      <c r="BP409" s="76"/>
      <c r="BQ409" s="76"/>
      <c r="BR409" s="76"/>
      <c r="BS409" s="76"/>
      <c r="BT409" s="76"/>
      <c r="BU409" s="76"/>
      <c r="BV409" s="76"/>
      <c r="BW409" s="76"/>
      <c r="BX409" s="76"/>
      <c r="BY409" s="76"/>
      <c r="BZ409" s="76"/>
      <c r="CA409" s="76"/>
      <c r="CB409" s="76"/>
      <c r="CC409" s="76"/>
      <c r="CD409" s="76"/>
      <c r="CE409" s="76"/>
      <c r="CF409" s="76"/>
      <c r="CG409" s="76"/>
    </row>
    <row r="410" spans="1:85" ht="15.75" customHeight="1" x14ac:dyDescent="0.3">
      <c r="A410" s="76"/>
      <c r="B410" s="76"/>
      <c r="C410" s="76"/>
      <c r="D410" s="76"/>
      <c r="E410" s="239">
        <f t="shared" si="210"/>
        <v>43621</v>
      </c>
      <c r="F410" s="196"/>
      <c r="G410" s="196"/>
      <c r="H410" s="196"/>
      <c r="I410" s="196"/>
      <c r="J410" s="196"/>
      <c r="K410" s="196" t="e">
        <f t="shared" ref="K410:BM410" si="215">+($F474/$F$9)</f>
        <v>#REF!</v>
      </c>
      <c r="L410" s="196" t="e">
        <f t="shared" si="215"/>
        <v>#REF!</v>
      </c>
      <c r="M410" s="196" t="e">
        <f t="shared" si="215"/>
        <v>#REF!</v>
      </c>
      <c r="N410" s="196" t="e">
        <f t="shared" si="215"/>
        <v>#REF!</v>
      </c>
      <c r="O410" s="196" t="e">
        <f t="shared" si="215"/>
        <v>#REF!</v>
      </c>
      <c r="P410" s="196" t="e">
        <f t="shared" si="215"/>
        <v>#REF!</v>
      </c>
      <c r="Q410" s="196" t="e">
        <f t="shared" si="215"/>
        <v>#REF!</v>
      </c>
      <c r="R410" s="196" t="e">
        <f t="shared" si="215"/>
        <v>#REF!</v>
      </c>
      <c r="S410" s="196" t="e">
        <f t="shared" si="215"/>
        <v>#REF!</v>
      </c>
      <c r="T410" s="196" t="e">
        <f t="shared" si="215"/>
        <v>#REF!</v>
      </c>
      <c r="U410" s="196" t="e">
        <f t="shared" si="215"/>
        <v>#REF!</v>
      </c>
      <c r="V410" s="196" t="e">
        <f t="shared" si="215"/>
        <v>#REF!</v>
      </c>
      <c r="W410" s="196" t="e">
        <f t="shared" si="215"/>
        <v>#REF!</v>
      </c>
      <c r="X410" s="196" t="e">
        <f t="shared" si="215"/>
        <v>#REF!</v>
      </c>
      <c r="Y410" s="196" t="e">
        <f t="shared" si="215"/>
        <v>#REF!</v>
      </c>
      <c r="Z410" s="196" t="e">
        <f t="shared" si="215"/>
        <v>#REF!</v>
      </c>
      <c r="AA410" s="196" t="e">
        <f t="shared" si="215"/>
        <v>#REF!</v>
      </c>
      <c r="AB410" s="196" t="e">
        <f t="shared" si="215"/>
        <v>#REF!</v>
      </c>
      <c r="AC410" s="196" t="e">
        <f t="shared" si="215"/>
        <v>#REF!</v>
      </c>
      <c r="AD410" s="196" t="e">
        <f t="shared" si="215"/>
        <v>#REF!</v>
      </c>
      <c r="AE410" s="196" t="e">
        <f t="shared" si="215"/>
        <v>#REF!</v>
      </c>
      <c r="AF410" s="196" t="e">
        <f t="shared" si="215"/>
        <v>#REF!</v>
      </c>
      <c r="AG410" s="196" t="e">
        <f t="shared" si="215"/>
        <v>#REF!</v>
      </c>
      <c r="AH410" s="196" t="e">
        <f t="shared" si="215"/>
        <v>#REF!</v>
      </c>
      <c r="AI410" s="196" t="e">
        <f t="shared" si="215"/>
        <v>#REF!</v>
      </c>
      <c r="AJ410" s="196" t="e">
        <f t="shared" si="215"/>
        <v>#REF!</v>
      </c>
      <c r="AK410" s="196" t="e">
        <f t="shared" si="215"/>
        <v>#REF!</v>
      </c>
      <c r="AL410" s="196" t="e">
        <f t="shared" si="215"/>
        <v>#REF!</v>
      </c>
      <c r="AM410" s="196" t="e">
        <f t="shared" si="215"/>
        <v>#REF!</v>
      </c>
      <c r="AN410" s="196" t="e">
        <f t="shared" si="215"/>
        <v>#REF!</v>
      </c>
      <c r="AO410" s="196" t="e">
        <f t="shared" si="215"/>
        <v>#REF!</v>
      </c>
      <c r="AP410" s="196" t="e">
        <f t="shared" si="215"/>
        <v>#REF!</v>
      </c>
      <c r="AQ410" s="196" t="e">
        <f t="shared" si="215"/>
        <v>#REF!</v>
      </c>
      <c r="AR410" s="196" t="e">
        <f t="shared" si="215"/>
        <v>#REF!</v>
      </c>
      <c r="AS410" s="196" t="e">
        <f t="shared" si="215"/>
        <v>#REF!</v>
      </c>
      <c r="AT410" s="196" t="e">
        <f t="shared" si="215"/>
        <v>#REF!</v>
      </c>
      <c r="AU410" s="196" t="e">
        <f t="shared" si="215"/>
        <v>#REF!</v>
      </c>
      <c r="AV410" s="196" t="e">
        <f t="shared" si="215"/>
        <v>#REF!</v>
      </c>
      <c r="AW410" s="196" t="e">
        <f t="shared" si="215"/>
        <v>#REF!</v>
      </c>
      <c r="AX410" s="196" t="e">
        <f t="shared" si="215"/>
        <v>#REF!</v>
      </c>
      <c r="AY410" s="196" t="e">
        <f t="shared" si="215"/>
        <v>#REF!</v>
      </c>
      <c r="AZ410" s="196" t="e">
        <f t="shared" si="215"/>
        <v>#REF!</v>
      </c>
      <c r="BA410" s="196" t="e">
        <f t="shared" si="215"/>
        <v>#REF!</v>
      </c>
      <c r="BB410" s="196" t="e">
        <f t="shared" si="215"/>
        <v>#REF!</v>
      </c>
      <c r="BC410" s="196" t="e">
        <f t="shared" si="215"/>
        <v>#REF!</v>
      </c>
      <c r="BD410" s="196" t="e">
        <f t="shared" si="215"/>
        <v>#REF!</v>
      </c>
      <c r="BE410" s="196" t="e">
        <f t="shared" si="215"/>
        <v>#REF!</v>
      </c>
      <c r="BF410" s="196" t="e">
        <f t="shared" si="215"/>
        <v>#REF!</v>
      </c>
      <c r="BG410" s="196" t="e">
        <f t="shared" si="215"/>
        <v>#REF!</v>
      </c>
      <c r="BH410" s="196" t="e">
        <f t="shared" si="215"/>
        <v>#REF!</v>
      </c>
      <c r="BI410" s="196" t="e">
        <f t="shared" si="215"/>
        <v>#REF!</v>
      </c>
      <c r="BJ410" s="196" t="e">
        <f t="shared" si="215"/>
        <v>#REF!</v>
      </c>
      <c r="BK410" s="196" t="e">
        <f t="shared" si="215"/>
        <v>#REF!</v>
      </c>
      <c r="BL410" s="196" t="e">
        <f t="shared" si="215"/>
        <v>#REF!</v>
      </c>
      <c r="BM410" s="196" t="e">
        <f t="shared" si="215"/>
        <v>#REF!</v>
      </c>
      <c r="BN410" s="76"/>
      <c r="BO410" s="76"/>
      <c r="BP410" s="76"/>
      <c r="BQ410" s="76"/>
      <c r="BR410" s="76"/>
      <c r="BS410" s="76"/>
      <c r="BT410" s="76"/>
      <c r="BU410" s="76"/>
      <c r="BV410" s="76"/>
      <c r="BW410" s="76"/>
      <c r="BX410" s="76"/>
      <c r="BY410" s="76"/>
      <c r="BZ410" s="76"/>
      <c r="CA410" s="76"/>
      <c r="CB410" s="76"/>
      <c r="CC410" s="76"/>
      <c r="CD410" s="76"/>
      <c r="CE410" s="76"/>
      <c r="CF410" s="76"/>
      <c r="CG410" s="76"/>
    </row>
    <row r="411" spans="1:85" ht="15.75" customHeight="1" x14ac:dyDescent="0.3">
      <c r="A411" s="76"/>
      <c r="B411" s="76"/>
      <c r="C411" s="76"/>
      <c r="D411" s="76"/>
      <c r="E411" s="239">
        <f t="shared" si="210"/>
        <v>43652</v>
      </c>
      <c r="F411" s="196"/>
      <c r="G411" s="196"/>
      <c r="H411" s="196"/>
      <c r="I411" s="196"/>
      <c r="J411" s="196"/>
      <c r="K411" s="196"/>
      <c r="L411" s="196" t="e">
        <f t="shared" ref="L411:BM411" si="216">+($F475/$F$9)</f>
        <v>#REF!</v>
      </c>
      <c r="M411" s="196" t="e">
        <f t="shared" si="216"/>
        <v>#REF!</v>
      </c>
      <c r="N411" s="196" t="e">
        <f t="shared" si="216"/>
        <v>#REF!</v>
      </c>
      <c r="O411" s="196" t="e">
        <f t="shared" si="216"/>
        <v>#REF!</v>
      </c>
      <c r="P411" s="196" t="e">
        <f t="shared" si="216"/>
        <v>#REF!</v>
      </c>
      <c r="Q411" s="196" t="e">
        <f t="shared" si="216"/>
        <v>#REF!</v>
      </c>
      <c r="R411" s="196" t="e">
        <f t="shared" si="216"/>
        <v>#REF!</v>
      </c>
      <c r="S411" s="196" t="e">
        <f t="shared" si="216"/>
        <v>#REF!</v>
      </c>
      <c r="T411" s="196" t="e">
        <f t="shared" si="216"/>
        <v>#REF!</v>
      </c>
      <c r="U411" s="196" t="e">
        <f t="shared" si="216"/>
        <v>#REF!</v>
      </c>
      <c r="V411" s="196" t="e">
        <f t="shared" si="216"/>
        <v>#REF!</v>
      </c>
      <c r="W411" s="196" t="e">
        <f t="shared" si="216"/>
        <v>#REF!</v>
      </c>
      <c r="X411" s="196" t="e">
        <f t="shared" si="216"/>
        <v>#REF!</v>
      </c>
      <c r="Y411" s="196" t="e">
        <f t="shared" si="216"/>
        <v>#REF!</v>
      </c>
      <c r="Z411" s="196" t="e">
        <f t="shared" si="216"/>
        <v>#REF!</v>
      </c>
      <c r="AA411" s="196" t="e">
        <f t="shared" si="216"/>
        <v>#REF!</v>
      </c>
      <c r="AB411" s="196" t="e">
        <f t="shared" si="216"/>
        <v>#REF!</v>
      </c>
      <c r="AC411" s="196" t="e">
        <f t="shared" si="216"/>
        <v>#REF!</v>
      </c>
      <c r="AD411" s="196" t="e">
        <f t="shared" si="216"/>
        <v>#REF!</v>
      </c>
      <c r="AE411" s="196" t="e">
        <f t="shared" si="216"/>
        <v>#REF!</v>
      </c>
      <c r="AF411" s="196" t="e">
        <f t="shared" si="216"/>
        <v>#REF!</v>
      </c>
      <c r="AG411" s="196" t="e">
        <f t="shared" si="216"/>
        <v>#REF!</v>
      </c>
      <c r="AH411" s="196" t="e">
        <f t="shared" si="216"/>
        <v>#REF!</v>
      </c>
      <c r="AI411" s="196" t="e">
        <f t="shared" si="216"/>
        <v>#REF!</v>
      </c>
      <c r="AJ411" s="196" t="e">
        <f t="shared" si="216"/>
        <v>#REF!</v>
      </c>
      <c r="AK411" s="196" t="e">
        <f t="shared" si="216"/>
        <v>#REF!</v>
      </c>
      <c r="AL411" s="196" t="e">
        <f t="shared" si="216"/>
        <v>#REF!</v>
      </c>
      <c r="AM411" s="196" t="e">
        <f t="shared" si="216"/>
        <v>#REF!</v>
      </c>
      <c r="AN411" s="196" t="e">
        <f t="shared" si="216"/>
        <v>#REF!</v>
      </c>
      <c r="AO411" s="196" t="e">
        <f t="shared" si="216"/>
        <v>#REF!</v>
      </c>
      <c r="AP411" s="196" t="e">
        <f t="shared" si="216"/>
        <v>#REF!</v>
      </c>
      <c r="AQ411" s="196" t="e">
        <f t="shared" si="216"/>
        <v>#REF!</v>
      </c>
      <c r="AR411" s="196" t="e">
        <f t="shared" si="216"/>
        <v>#REF!</v>
      </c>
      <c r="AS411" s="196" t="e">
        <f t="shared" si="216"/>
        <v>#REF!</v>
      </c>
      <c r="AT411" s="196" t="e">
        <f t="shared" si="216"/>
        <v>#REF!</v>
      </c>
      <c r="AU411" s="196" t="e">
        <f t="shared" si="216"/>
        <v>#REF!</v>
      </c>
      <c r="AV411" s="196" t="e">
        <f t="shared" si="216"/>
        <v>#REF!</v>
      </c>
      <c r="AW411" s="196" t="e">
        <f t="shared" si="216"/>
        <v>#REF!</v>
      </c>
      <c r="AX411" s="196" t="e">
        <f t="shared" si="216"/>
        <v>#REF!</v>
      </c>
      <c r="AY411" s="196" t="e">
        <f t="shared" si="216"/>
        <v>#REF!</v>
      </c>
      <c r="AZ411" s="196" t="e">
        <f t="shared" si="216"/>
        <v>#REF!</v>
      </c>
      <c r="BA411" s="196" t="e">
        <f t="shared" si="216"/>
        <v>#REF!</v>
      </c>
      <c r="BB411" s="196" t="e">
        <f t="shared" si="216"/>
        <v>#REF!</v>
      </c>
      <c r="BC411" s="196" t="e">
        <f t="shared" si="216"/>
        <v>#REF!</v>
      </c>
      <c r="BD411" s="196" t="e">
        <f t="shared" si="216"/>
        <v>#REF!</v>
      </c>
      <c r="BE411" s="196" t="e">
        <f t="shared" si="216"/>
        <v>#REF!</v>
      </c>
      <c r="BF411" s="196" t="e">
        <f t="shared" si="216"/>
        <v>#REF!</v>
      </c>
      <c r="BG411" s="196" t="e">
        <f t="shared" si="216"/>
        <v>#REF!</v>
      </c>
      <c r="BH411" s="196" t="e">
        <f t="shared" si="216"/>
        <v>#REF!</v>
      </c>
      <c r="BI411" s="196" t="e">
        <f t="shared" si="216"/>
        <v>#REF!</v>
      </c>
      <c r="BJ411" s="196" t="e">
        <f t="shared" si="216"/>
        <v>#REF!</v>
      </c>
      <c r="BK411" s="196" t="e">
        <f t="shared" si="216"/>
        <v>#REF!</v>
      </c>
      <c r="BL411" s="196" t="e">
        <f t="shared" si="216"/>
        <v>#REF!</v>
      </c>
      <c r="BM411" s="196" t="e">
        <f t="shared" si="216"/>
        <v>#REF!</v>
      </c>
      <c r="BN411" s="76"/>
      <c r="BO411" s="76"/>
      <c r="BP411" s="76"/>
      <c r="BQ411" s="76"/>
      <c r="BR411" s="76"/>
      <c r="BS411" s="76"/>
      <c r="BT411" s="76"/>
      <c r="BU411" s="76"/>
      <c r="BV411" s="76"/>
      <c r="BW411" s="76"/>
      <c r="BX411" s="76"/>
      <c r="BY411" s="76"/>
      <c r="BZ411" s="76"/>
      <c r="CA411" s="76"/>
      <c r="CB411" s="76"/>
      <c r="CC411" s="76"/>
      <c r="CD411" s="76"/>
      <c r="CE411" s="76"/>
      <c r="CF411" s="76"/>
      <c r="CG411" s="76"/>
    </row>
    <row r="412" spans="1:85" ht="15.75" customHeight="1" x14ac:dyDescent="0.3">
      <c r="A412" s="76"/>
      <c r="B412" s="76"/>
      <c r="C412" s="76"/>
      <c r="D412" s="76"/>
      <c r="E412" s="239">
        <f t="shared" si="210"/>
        <v>43683</v>
      </c>
      <c r="F412" s="196"/>
      <c r="G412" s="196"/>
      <c r="H412" s="196"/>
      <c r="I412" s="196"/>
      <c r="J412" s="196"/>
      <c r="K412" s="196"/>
      <c r="L412" s="196"/>
      <c r="M412" s="196" t="e">
        <f t="shared" ref="M412:BM412" si="217">+($F476/$F$9)</f>
        <v>#REF!</v>
      </c>
      <c r="N412" s="196" t="e">
        <f t="shared" si="217"/>
        <v>#REF!</v>
      </c>
      <c r="O412" s="196" t="e">
        <f t="shared" si="217"/>
        <v>#REF!</v>
      </c>
      <c r="P412" s="196" t="e">
        <f t="shared" si="217"/>
        <v>#REF!</v>
      </c>
      <c r="Q412" s="196" t="e">
        <f t="shared" si="217"/>
        <v>#REF!</v>
      </c>
      <c r="R412" s="196" t="e">
        <f t="shared" si="217"/>
        <v>#REF!</v>
      </c>
      <c r="S412" s="196" t="e">
        <f t="shared" si="217"/>
        <v>#REF!</v>
      </c>
      <c r="T412" s="196" t="e">
        <f t="shared" si="217"/>
        <v>#REF!</v>
      </c>
      <c r="U412" s="196" t="e">
        <f t="shared" si="217"/>
        <v>#REF!</v>
      </c>
      <c r="V412" s="196" t="e">
        <f t="shared" si="217"/>
        <v>#REF!</v>
      </c>
      <c r="W412" s="196" t="e">
        <f t="shared" si="217"/>
        <v>#REF!</v>
      </c>
      <c r="X412" s="196" t="e">
        <f t="shared" si="217"/>
        <v>#REF!</v>
      </c>
      <c r="Y412" s="196" t="e">
        <f t="shared" si="217"/>
        <v>#REF!</v>
      </c>
      <c r="Z412" s="196" t="e">
        <f t="shared" si="217"/>
        <v>#REF!</v>
      </c>
      <c r="AA412" s="196" t="e">
        <f t="shared" si="217"/>
        <v>#REF!</v>
      </c>
      <c r="AB412" s="196" t="e">
        <f t="shared" si="217"/>
        <v>#REF!</v>
      </c>
      <c r="AC412" s="196" t="e">
        <f t="shared" si="217"/>
        <v>#REF!</v>
      </c>
      <c r="AD412" s="196" t="e">
        <f t="shared" si="217"/>
        <v>#REF!</v>
      </c>
      <c r="AE412" s="196" t="e">
        <f t="shared" si="217"/>
        <v>#REF!</v>
      </c>
      <c r="AF412" s="196" t="e">
        <f t="shared" si="217"/>
        <v>#REF!</v>
      </c>
      <c r="AG412" s="196" t="e">
        <f t="shared" si="217"/>
        <v>#REF!</v>
      </c>
      <c r="AH412" s="196" t="e">
        <f t="shared" si="217"/>
        <v>#REF!</v>
      </c>
      <c r="AI412" s="196" t="e">
        <f t="shared" si="217"/>
        <v>#REF!</v>
      </c>
      <c r="AJ412" s="196" t="e">
        <f t="shared" si="217"/>
        <v>#REF!</v>
      </c>
      <c r="AK412" s="196" t="e">
        <f t="shared" si="217"/>
        <v>#REF!</v>
      </c>
      <c r="AL412" s="196" t="e">
        <f t="shared" si="217"/>
        <v>#REF!</v>
      </c>
      <c r="AM412" s="196" t="e">
        <f t="shared" si="217"/>
        <v>#REF!</v>
      </c>
      <c r="AN412" s="196" t="e">
        <f t="shared" si="217"/>
        <v>#REF!</v>
      </c>
      <c r="AO412" s="196" t="e">
        <f t="shared" si="217"/>
        <v>#REF!</v>
      </c>
      <c r="AP412" s="196" t="e">
        <f t="shared" si="217"/>
        <v>#REF!</v>
      </c>
      <c r="AQ412" s="196" t="e">
        <f t="shared" si="217"/>
        <v>#REF!</v>
      </c>
      <c r="AR412" s="196" t="e">
        <f t="shared" si="217"/>
        <v>#REF!</v>
      </c>
      <c r="AS412" s="196" t="e">
        <f t="shared" si="217"/>
        <v>#REF!</v>
      </c>
      <c r="AT412" s="196" t="e">
        <f t="shared" si="217"/>
        <v>#REF!</v>
      </c>
      <c r="AU412" s="196" t="e">
        <f t="shared" si="217"/>
        <v>#REF!</v>
      </c>
      <c r="AV412" s="196" t="e">
        <f t="shared" si="217"/>
        <v>#REF!</v>
      </c>
      <c r="AW412" s="196" t="e">
        <f t="shared" si="217"/>
        <v>#REF!</v>
      </c>
      <c r="AX412" s="196" t="e">
        <f t="shared" si="217"/>
        <v>#REF!</v>
      </c>
      <c r="AY412" s="196" t="e">
        <f t="shared" si="217"/>
        <v>#REF!</v>
      </c>
      <c r="AZ412" s="196" t="e">
        <f t="shared" si="217"/>
        <v>#REF!</v>
      </c>
      <c r="BA412" s="196" t="e">
        <f t="shared" si="217"/>
        <v>#REF!</v>
      </c>
      <c r="BB412" s="196" t="e">
        <f t="shared" si="217"/>
        <v>#REF!</v>
      </c>
      <c r="BC412" s="196" t="e">
        <f t="shared" si="217"/>
        <v>#REF!</v>
      </c>
      <c r="BD412" s="196" t="e">
        <f t="shared" si="217"/>
        <v>#REF!</v>
      </c>
      <c r="BE412" s="196" t="e">
        <f t="shared" si="217"/>
        <v>#REF!</v>
      </c>
      <c r="BF412" s="196" t="e">
        <f t="shared" si="217"/>
        <v>#REF!</v>
      </c>
      <c r="BG412" s="196" t="e">
        <f t="shared" si="217"/>
        <v>#REF!</v>
      </c>
      <c r="BH412" s="196" t="e">
        <f t="shared" si="217"/>
        <v>#REF!</v>
      </c>
      <c r="BI412" s="196" t="e">
        <f t="shared" si="217"/>
        <v>#REF!</v>
      </c>
      <c r="BJ412" s="196" t="e">
        <f t="shared" si="217"/>
        <v>#REF!</v>
      </c>
      <c r="BK412" s="196" t="e">
        <f t="shared" si="217"/>
        <v>#REF!</v>
      </c>
      <c r="BL412" s="196" t="e">
        <f t="shared" si="217"/>
        <v>#REF!</v>
      </c>
      <c r="BM412" s="196" t="e">
        <f t="shared" si="217"/>
        <v>#REF!</v>
      </c>
      <c r="BN412" s="76"/>
      <c r="BO412" s="76"/>
      <c r="BP412" s="76"/>
      <c r="BQ412" s="76"/>
      <c r="BR412" s="76"/>
      <c r="BS412" s="76"/>
      <c r="BT412" s="76"/>
      <c r="BU412" s="76"/>
      <c r="BV412" s="76"/>
      <c r="BW412" s="76"/>
      <c r="BX412" s="76"/>
      <c r="BY412" s="76"/>
      <c r="BZ412" s="76"/>
      <c r="CA412" s="76"/>
      <c r="CB412" s="76"/>
      <c r="CC412" s="76"/>
      <c r="CD412" s="76"/>
      <c r="CE412" s="76"/>
      <c r="CF412" s="76"/>
      <c r="CG412" s="76"/>
    </row>
    <row r="413" spans="1:85" ht="15.75" customHeight="1" x14ac:dyDescent="0.3">
      <c r="A413" s="76"/>
      <c r="B413" s="76"/>
      <c r="C413" s="76"/>
      <c r="D413" s="76"/>
      <c r="E413" s="239">
        <f t="shared" si="210"/>
        <v>43714</v>
      </c>
      <c r="F413" s="196"/>
      <c r="G413" s="196"/>
      <c r="H413" s="196"/>
      <c r="I413" s="196"/>
      <c r="J413" s="196"/>
      <c r="K413" s="196"/>
      <c r="L413" s="196"/>
      <c r="M413" s="196"/>
      <c r="N413" s="196" t="e">
        <f t="shared" ref="N413:BM413" si="218">+($F477/$F$9)</f>
        <v>#REF!</v>
      </c>
      <c r="O413" s="196" t="e">
        <f t="shared" si="218"/>
        <v>#REF!</v>
      </c>
      <c r="P413" s="196" t="e">
        <f t="shared" si="218"/>
        <v>#REF!</v>
      </c>
      <c r="Q413" s="196" t="e">
        <f t="shared" si="218"/>
        <v>#REF!</v>
      </c>
      <c r="R413" s="196" t="e">
        <f t="shared" si="218"/>
        <v>#REF!</v>
      </c>
      <c r="S413" s="196" t="e">
        <f t="shared" si="218"/>
        <v>#REF!</v>
      </c>
      <c r="T413" s="196" t="e">
        <f t="shared" si="218"/>
        <v>#REF!</v>
      </c>
      <c r="U413" s="196" t="e">
        <f t="shared" si="218"/>
        <v>#REF!</v>
      </c>
      <c r="V413" s="196" t="e">
        <f t="shared" si="218"/>
        <v>#REF!</v>
      </c>
      <c r="W413" s="196" t="e">
        <f t="shared" si="218"/>
        <v>#REF!</v>
      </c>
      <c r="X413" s="196" t="e">
        <f t="shared" si="218"/>
        <v>#REF!</v>
      </c>
      <c r="Y413" s="196" t="e">
        <f t="shared" si="218"/>
        <v>#REF!</v>
      </c>
      <c r="Z413" s="196" t="e">
        <f t="shared" si="218"/>
        <v>#REF!</v>
      </c>
      <c r="AA413" s="196" t="e">
        <f t="shared" si="218"/>
        <v>#REF!</v>
      </c>
      <c r="AB413" s="196" t="e">
        <f t="shared" si="218"/>
        <v>#REF!</v>
      </c>
      <c r="AC413" s="196" t="e">
        <f t="shared" si="218"/>
        <v>#REF!</v>
      </c>
      <c r="AD413" s="196" t="e">
        <f t="shared" si="218"/>
        <v>#REF!</v>
      </c>
      <c r="AE413" s="196" t="e">
        <f t="shared" si="218"/>
        <v>#REF!</v>
      </c>
      <c r="AF413" s="196" t="e">
        <f t="shared" si="218"/>
        <v>#REF!</v>
      </c>
      <c r="AG413" s="196" t="e">
        <f t="shared" si="218"/>
        <v>#REF!</v>
      </c>
      <c r="AH413" s="196" t="e">
        <f t="shared" si="218"/>
        <v>#REF!</v>
      </c>
      <c r="AI413" s="196" t="e">
        <f t="shared" si="218"/>
        <v>#REF!</v>
      </c>
      <c r="AJ413" s="196" t="e">
        <f t="shared" si="218"/>
        <v>#REF!</v>
      </c>
      <c r="AK413" s="196" t="e">
        <f t="shared" si="218"/>
        <v>#REF!</v>
      </c>
      <c r="AL413" s="196" t="e">
        <f t="shared" si="218"/>
        <v>#REF!</v>
      </c>
      <c r="AM413" s="196" t="e">
        <f t="shared" si="218"/>
        <v>#REF!</v>
      </c>
      <c r="AN413" s="196" t="e">
        <f t="shared" si="218"/>
        <v>#REF!</v>
      </c>
      <c r="AO413" s="196" t="e">
        <f t="shared" si="218"/>
        <v>#REF!</v>
      </c>
      <c r="AP413" s="196" t="e">
        <f t="shared" si="218"/>
        <v>#REF!</v>
      </c>
      <c r="AQ413" s="196" t="e">
        <f t="shared" si="218"/>
        <v>#REF!</v>
      </c>
      <c r="AR413" s="196" t="e">
        <f t="shared" si="218"/>
        <v>#REF!</v>
      </c>
      <c r="AS413" s="196" t="e">
        <f t="shared" si="218"/>
        <v>#REF!</v>
      </c>
      <c r="AT413" s="196" t="e">
        <f t="shared" si="218"/>
        <v>#REF!</v>
      </c>
      <c r="AU413" s="196" t="e">
        <f t="shared" si="218"/>
        <v>#REF!</v>
      </c>
      <c r="AV413" s="196" t="e">
        <f t="shared" si="218"/>
        <v>#REF!</v>
      </c>
      <c r="AW413" s="196" t="e">
        <f t="shared" si="218"/>
        <v>#REF!</v>
      </c>
      <c r="AX413" s="196" t="e">
        <f t="shared" si="218"/>
        <v>#REF!</v>
      </c>
      <c r="AY413" s="196" t="e">
        <f t="shared" si="218"/>
        <v>#REF!</v>
      </c>
      <c r="AZ413" s="196" t="e">
        <f t="shared" si="218"/>
        <v>#REF!</v>
      </c>
      <c r="BA413" s="196" t="e">
        <f t="shared" si="218"/>
        <v>#REF!</v>
      </c>
      <c r="BB413" s="196" t="e">
        <f t="shared" si="218"/>
        <v>#REF!</v>
      </c>
      <c r="BC413" s="196" t="e">
        <f t="shared" si="218"/>
        <v>#REF!</v>
      </c>
      <c r="BD413" s="196" t="e">
        <f t="shared" si="218"/>
        <v>#REF!</v>
      </c>
      <c r="BE413" s="196" t="e">
        <f t="shared" si="218"/>
        <v>#REF!</v>
      </c>
      <c r="BF413" s="196" t="e">
        <f t="shared" si="218"/>
        <v>#REF!</v>
      </c>
      <c r="BG413" s="196" t="e">
        <f t="shared" si="218"/>
        <v>#REF!</v>
      </c>
      <c r="BH413" s="196" t="e">
        <f t="shared" si="218"/>
        <v>#REF!</v>
      </c>
      <c r="BI413" s="196" t="e">
        <f t="shared" si="218"/>
        <v>#REF!</v>
      </c>
      <c r="BJ413" s="196" t="e">
        <f t="shared" si="218"/>
        <v>#REF!</v>
      </c>
      <c r="BK413" s="196" t="e">
        <f t="shared" si="218"/>
        <v>#REF!</v>
      </c>
      <c r="BL413" s="196" t="e">
        <f t="shared" si="218"/>
        <v>#REF!</v>
      </c>
      <c r="BM413" s="196" t="e">
        <f t="shared" si="218"/>
        <v>#REF!</v>
      </c>
      <c r="BN413" s="76"/>
      <c r="BO413" s="76"/>
      <c r="BP413" s="76"/>
      <c r="BQ413" s="76"/>
      <c r="BR413" s="76"/>
      <c r="BS413" s="76"/>
      <c r="BT413" s="76"/>
      <c r="BU413" s="76"/>
      <c r="BV413" s="76"/>
      <c r="BW413" s="76"/>
      <c r="BX413" s="76"/>
      <c r="BY413" s="76"/>
      <c r="BZ413" s="76"/>
      <c r="CA413" s="76"/>
      <c r="CB413" s="76"/>
      <c r="CC413" s="76"/>
      <c r="CD413" s="76"/>
      <c r="CE413" s="76"/>
      <c r="CF413" s="76"/>
      <c r="CG413" s="76"/>
    </row>
    <row r="414" spans="1:85" ht="15.75" customHeight="1" x14ac:dyDescent="0.3">
      <c r="A414" s="76"/>
      <c r="B414" s="76"/>
      <c r="C414" s="76"/>
      <c r="D414" s="76"/>
      <c r="E414" s="239">
        <f t="shared" si="210"/>
        <v>43745</v>
      </c>
      <c r="F414" s="196"/>
      <c r="G414" s="196"/>
      <c r="H414" s="196"/>
      <c r="I414" s="196"/>
      <c r="J414" s="196"/>
      <c r="K414" s="196"/>
      <c r="L414" s="196"/>
      <c r="M414" s="196"/>
      <c r="N414" s="196"/>
      <c r="O414" s="196" t="e">
        <f t="shared" ref="O414:BM414" si="219">+($F478/$F$9)</f>
        <v>#REF!</v>
      </c>
      <c r="P414" s="196" t="e">
        <f t="shared" si="219"/>
        <v>#REF!</v>
      </c>
      <c r="Q414" s="196" t="e">
        <f t="shared" si="219"/>
        <v>#REF!</v>
      </c>
      <c r="R414" s="196" t="e">
        <f t="shared" si="219"/>
        <v>#REF!</v>
      </c>
      <c r="S414" s="196" t="e">
        <f t="shared" si="219"/>
        <v>#REF!</v>
      </c>
      <c r="T414" s="196" t="e">
        <f t="shared" si="219"/>
        <v>#REF!</v>
      </c>
      <c r="U414" s="196" t="e">
        <f t="shared" si="219"/>
        <v>#REF!</v>
      </c>
      <c r="V414" s="196" t="e">
        <f t="shared" si="219"/>
        <v>#REF!</v>
      </c>
      <c r="W414" s="196" t="e">
        <f t="shared" si="219"/>
        <v>#REF!</v>
      </c>
      <c r="X414" s="196" t="e">
        <f t="shared" si="219"/>
        <v>#REF!</v>
      </c>
      <c r="Y414" s="196" t="e">
        <f t="shared" si="219"/>
        <v>#REF!</v>
      </c>
      <c r="Z414" s="196" t="e">
        <f t="shared" si="219"/>
        <v>#REF!</v>
      </c>
      <c r="AA414" s="196" t="e">
        <f t="shared" si="219"/>
        <v>#REF!</v>
      </c>
      <c r="AB414" s="196" t="e">
        <f t="shared" si="219"/>
        <v>#REF!</v>
      </c>
      <c r="AC414" s="196" t="e">
        <f t="shared" si="219"/>
        <v>#REF!</v>
      </c>
      <c r="AD414" s="196" t="e">
        <f t="shared" si="219"/>
        <v>#REF!</v>
      </c>
      <c r="AE414" s="196" t="e">
        <f t="shared" si="219"/>
        <v>#REF!</v>
      </c>
      <c r="AF414" s="196" t="e">
        <f t="shared" si="219"/>
        <v>#REF!</v>
      </c>
      <c r="AG414" s="196" t="e">
        <f t="shared" si="219"/>
        <v>#REF!</v>
      </c>
      <c r="AH414" s="196" t="e">
        <f t="shared" si="219"/>
        <v>#REF!</v>
      </c>
      <c r="AI414" s="196" t="e">
        <f t="shared" si="219"/>
        <v>#REF!</v>
      </c>
      <c r="AJ414" s="196" t="e">
        <f t="shared" si="219"/>
        <v>#REF!</v>
      </c>
      <c r="AK414" s="196" t="e">
        <f t="shared" si="219"/>
        <v>#REF!</v>
      </c>
      <c r="AL414" s="196" t="e">
        <f t="shared" si="219"/>
        <v>#REF!</v>
      </c>
      <c r="AM414" s="196" t="e">
        <f t="shared" si="219"/>
        <v>#REF!</v>
      </c>
      <c r="AN414" s="196" t="e">
        <f t="shared" si="219"/>
        <v>#REF!</v>
      </c>
      <c r="AO414" s="196" t="e">
        <f t="shared" si="219"/>
        <v>#REF!</v>
      </c>
      <c r="AP414" s="196" t="e">
        <f t="shared" si="219"/>
        <v>#REF!</v>
      </c>
      <c r="AQ414" s="196" t="e">
        <f t="shared" si="219"/>
        <v>#REF!</v>
      </c>
      <c r="AR414" s="196" t="e">
        <f t="shared" si="219"/>
        <v>#REF!</v>
      </c>
      <c r="AS414" s="196" t="e">
        <f t="shared" si="219"/>
        <v>#REF!</v>
      </c>
      <c r="AT414" s="196" t="e">
        <f t="shared" si="219"/>
        <v>#REF!</v>
      </c>
      <c r="AU414" s="196" t="e">
        <f t="shared" si="219"/>
        <v>#REF!</v>
      </c>
      <c r="AV414" s="196" t="e">
        <f t="shared" si="219"/>
        <v>#REF!</v>
      </c>
      <c r="AW414" s="196" t="e">
        <f t="shared" si="219"/>
        <v>#REF!</v>
      </c>
      <c r="AX414" s="196" t="e">
        <f t="shared" si="219"/>
        <v>#REF!</v>
      </c>
      <c r="AY414" s="196" t="e">
        <f t="shared" si="219"/>
        <v>#REF!</v>
      </c>
      <c r="AZ414" s="196" t="e">
        <f t="shared" si="219"/>
        <v>#REF!</v>
      </c>
      <c r="BA414" s="196" t="e">
        <f t="shared" si="219"/>
        <v>#REF!</v>
      </c>
      <c r="BB414" s="196" t="e">
        <f t="shared" si="219"/>
        <v>#REF!</v>
      </c>
      <c r="BC414" s="196" t="e">
        <f t="shared" si="219"/>
        <v>#REF!</v>
      </c>
      <c r="BD414" s="196" t="e">
        <f t="shared" si="219"/>
        <v>#REF!</v>
      </c>
      <c r="BE414" s="196" t="e">
        <f t="shared" si="219"/>
        <v>#REF!</v>
      </c>
      <c r="BF414" s="196" t="e">
        <f t="shared" si="219"/>
        <v>#REF!</v>
      </c>
      <c r="BG414" s="196" t="e">
        <f t="shared" si="219"/>
        <v>#REF!</v>
      </c>
      <c r="BH414" s="196" t="e">
        <f t="shared" si="219"/>
        <v>#REF!</v>
      </c>
      <c r="BI414" s="196" t="e">
        <f t="shared" si="219"/>
        <v>#REF!</v>
      </c>
      <c r="BJ414" s="196" t="e">
        <f t="shared" si="219"/>
        <v>#REF!</v>
      </c>
      <c r="BK414" s="196" t="e">
        <f t="shared" si="219"/>
        <v>#REF!</v>
      </c>
      <c r="BL414" s="196" t="e">
        <f t="shared" si="219"/>
        <v>#REF!</v>
      </c>
      <c r="BM414" s="196" t="e">
        <f t="shared" si="219"/>
        <v>#REF!</v>
      </c>
      <c r="BN414" s="76"/>
      <c r="BO414" s="76"/>
      <c r="BP414" s="76"/>
      <c r="BQ414" s="76"/>
      <c r="BR414" s="76"/>
      <c r="BS414" s="76"/>
      <c r="BT414" s="76"/>
      <c r="BU414" s="76"/>
      <c r="BV414" s="76"/>
      <c r="BW414" s="76"/>
      <c r="BX414" s="76"/>
      <c r="BY414" s="76"/>
      <c r="BZ414" s="76"/>
      <c r="CA414" s="76"/>
      <c r="CB414" s="76"/>
      <c r="CC414" s="76"/>
      <c r="CD414" s="76"/>
      <c r="CE414" s="76"/>
      <c r="CF414" s="76"/>
      <c r="CG414" s="76"/>
    </row>
    <row r="415" spans="1:85" ht="15.75" customHeight="1" x14ac:dyDescent="0.3">
      <c r="A415" s="76"/>
      <c r="B415" s="76"/>
      <c r="C415" s="76"/>
      <c r="D415" s="76"/>
      <c r="E415" s="239">
        <f t="shared" si="210"/>
        <v>43776</v>
      </c>
      <c r="F415" s="196"/>
      <c r="G415" s="196"/>
      <c r="H415" s="196"/>
      <c r="I415" s="196"/>
      <c r="J415" s="196"/>
      <c r="K415" s="196"/>
      <c r="L415" s="196"/>
      <c r="M415" s="196"/>
      <c r="N415" s="196"/>
      <c r="O415" s="196"/>
      <c r="P415" s="196" t="e">
        <f t="shared" ref="P415:BM415" si="220">+($F479/$F$9)</f>
        <v>#REF!</v>
      </c>
      <c r="Q415" s="196" t="e">
        <f t="shared" si="220"/>
        <v>#REF!</v>
      </c>
      <c r="R415" s="196" t="e">
        <f t="shared" si="220"/>
        <v>#REF!</v>
      </c>
      <c r="S415" s="196" t="e">
        <f t="shared" si="220"/>
        <v>#REF!</v>
      </c>
      <c r="T415" s="196" t="e">
        <f t="shared" si="220"/>
        <v>#REF!</v>
      </c>
      <c r="U415" s="196" t="e">
        <f t="shared" si="220"/>
        <v>#REF!</v>
      </c>
      <c r="V415" s="196" t="e">
        <f t="shared" si="220"/>
        <v>#REF!</v>
      </c>
      <c r="W415" s="196" t="e">
        <f t="shared" si="220"/>
        <v>#REF!</v>
      </c>
      <c r="X415" s="196" t="e">
        <f t="shared" si="220"/>
        <v>#REF!</v>
      </c>
      <c r="Y415" s="196" t="e">
        <f t="shared" si="220"/>
        <v>#REF!</v>
      </c>
      <c r="Z415" s="196" t="e">
        <f t="shared" si="220"/>
        <v>#REF!</v>
      </c>
      <c r="AA415" s="196" t="e">
        <f t="shared" si="220"/>
        <v>#REF!</v>
      </c>
      <c r="AB415" s="196" t="e">
        <f t="shared" si="220"/>
        <v>#REF!</v>
      </c>
      <c r="AC415" s="196" t="e">
        <f t="shared" si="220"/>
        <v>#REF!</v>
      </c>
      <c r="AD415" s="196" t="e">
        <f t="shared" si="220"/>
        <v>#REF!</v>
      </c>
      <c r="AE415" s="196" t="e">
        <f t="shared" si="220"/>
        <v>#REF!</v>
      </c>
      <c r="AF415" s="196" t="e">
        <f t="shared" si="220"/>
        <v>#REF!</v>
      </c>
      <c r="AG415" s="196" t="e">
        <f t="shared" si="220"/>
        <v>#REF!</v>
      </c>
      <c r="AH415" s="196" t="e">
        <f t="shared" si="220"/>
        <v>#REF!</v>
      </c>
      <c r="AI415" s="196" t="e">
        <f t="shared" si="220"/>
        <v>#REF!</v>
      </c>
      <c r="AJ415" s="196" t="e">
        <f t="shared" si="220"/>
        <v>#REF!</v>
      </c>
      <c r="AK415" s="196" t="e">
        <f t="shared" si="220"/>
        <v>#REF!</v>
      </c>
      <c r="AL415" s="196" t="e">
        <f t="shared" si="220"/>
        <v>#REF!</v>
      </c>
      <c r="AM415" s="196" t="e">
        <f t="shared" si="220"/>
        <v>#REF!</v>
      </c>
      <c r="AN415" s="196" t="e">
        <f t="shared" si="220"/>
        <v>#REF!</v>
      </c>
      <c r="AO415" s="196" t="e">
        <f t="shared" si="220"/>
        <v>#REF!</v>
      </c>
      <c r="AP415" s="196" t="e">
        <f t="shared" si="220"/>
        <v>#REF!</v>
      </c>
      <c r="AQ415" s="196" t="e">
        <f t="shared" si="220"/>
        <v>#REF!</v>
      </c>
      <c r="AR415" s="196" t="e">
        <f t="shared" si="220"/>
        <v>#REF!</v>
      </c>
      <c r="AS415" s="196" t="e">
        <f t="shared" si="220"/>
        <v>#REF!</v>
      </c>
      <c r="AT415" s="196" t="e">
        <f t="shared" si="220"/>
        <v>#REF!</v>
      </c>
      <c r="AU415" s="196" t="e">
        <f t="shared" si="220"/>
        <v>#REF!</v>
      </c>
      <c r="AV415" s="196" t="e">
        <f t="shared" si="220"/>
        <v>#REF!</v>
      </c>
      <c r="AW415" s="196" t="e">
        <f t="shared" si="220"/>
        <v>#REF!</v>
      </c>
      <c r="AX415" s="196" t="e">
        <f t="shared" si="220"/>
        <v>#REF!</v>
      </c>
      <c r="AY415" s="196" t="e">
        <f t="shared" si="220"/>
        <v>#REF!</v>
      </c>
      <c r="AZ415" s="196" t="e">
        <f t="shared" si="220"/>
        <v>#REF!</v>
      </c>
      <c r="BA415" s="196" t="e">
        <f t="shared" si="220"/>
        <v>#REF!</v>
      </c>
      <c r="BB415" s="196" t="e">
        <f t="shared" si="220"/>
        <v>#REF!</v>
      </c>
      <c r="BC415" s="196" t="e">
        <f t="shared" si="220"/>
        <v>#REF!</v>
      </c>
      <c r="BD415" s="196" t="e">
        <f t="shared" si="220"/>
        <v>#REF!</v>
      </c>
      <c r="BE415" s="196" t="e">
        <f t="shared" si="220"/>
        <v>#REF!</v>
      </c>
      <c r="BF415" s="196" t="e">
        <f t="shared" si="220"/>
        <v>#REF!</v>
      </c>
      <c r="BG415" s="196" t="e">
        <f t="shared" si="220"/>
        <v>#REF!</v>
      </c>
      <c r="BH415" s="196" t="e">
        <f t="shared" si="220"/>
        <v>#REF!</v>
      </c>
      <c r="BI415" s="196" t="e">
        <f t="shared" si="220"/>
        <v>#REF!</v>
      </c>
      <c r="BJ415" s="196" t="e">
        <f t="shared" si="220"/>
        <v>#REF!</v>
      </c>
      <c r="BK415" s="196" t="e">
        <f t="shared" si="220"/>
        <v>#REF!</v>
      </c>
      <c r="BL415" s="196" t="e">
        <f t="shared" si="220"/>
        <v>#REF!</v>
      </c>
      <c r="BM415" s="196" t="e">
        <f t="shared" si="220"/>
        <v>#REF!</v>
      </c>
      <c r="BN415" s="76"/>
      <c r="BO415" s="76"/>
      <c r="BP415" s="76"/>
      <c r="BQ415" s="76"/>
      <c r="BR415" s="76"/>
      <c r="BS415" s="76"/>
      <c r="BT415" s="76"/>
      <c r="BU415" s="76"/>
      <c r="BV415" s="76"/>
      <c r="BW415" s="76"/>
      <c r="BX415" s="76"/>
      <c r="BY415" s="76"/>
      <c r="BZ415" s="76"/>
      <c r="CA415" s="76"/>
      <c r="CB415" s="76"/>
      <c r="CC415" s="76"/>
      <c r="CD415" s="76"/>
      <c r="CE415" s="76"/>
      <c r="CF415" s="76"/>
      <c r="CG415" s="76"/>
    </row>
    <row r="416" spans="1:85" ht="15.75" customHeight="1" x14ac:dyDescent="0.3">
      <c r="A416" s="76"/>
      <c r="B416" s="76"/>
      <c r="C416" s="76"/>
      <c r="D416" s="76"/>
      <c r="E416" s="239">
        <f t="shared" si="210"/>
        <v>43807</v>
      </c>
      <c r="F416" s="196"/>
      <c r="G416" s="196"/>
      <c r="H416" s="196"/>
      <c r="I416" s="196"/>
      <c r="J416" s="196"/>
      <c r="K416" s="196"/>
      <c r="L416" s="196"/>
      <c r="M416" s="196"/>
      <c r="N416" s="196"/>
      <c r="O416" s="196"/>
      <c r="P416" s="196"/>
      <c r="Q416" s="196" t="e">
        <f t="shared" ref="Q416:BM416" si="221">+($F480/$F$9)</f>
        <v>#REF!</v>
      </c>
      <c r="R416" s="196" t="e">
        <f t="shared" si="221"/>
        <v>#REF!</v>
      </c>
      <c r="S416" s="196" t="e">
        <f t="shared" si="221"/>
        <v>#REF!</v>
      </c>
      <c r="T416" s="196" t="e">
        <f t="shared" si="221"/>
        <v>#REF!</v>
      </c>
      <c r="U416" s="196" t="e">
        <f t="shared" si="221"/>
        <v>#REF!</v>
      </c>
      <c r="V416" s="196" t="e">
        <f t="shared" si="221"/>
        <v>#REF!</v>
      </c>
      <c r="W416" s="196" t="e">
        <f t="shared" si="221"/>
        <v>#REF!</v>
      </c>
      <c r="X416" s="196" t="e">
        <f t="shared" si="221"/>
        <v>#REF!</v>
      </c>
      <c r="Y416" s="196" t="e">
        <f t="shared" si="221"/>
        <v>#REF!</v>
      </c>
      <c r="Z416" s="196" t="e">
        <f t="shared" si="221"/>
        <v>#REF!</v>
      </c>
      <c r="AA416" s="196" t="e">
        <f t="shared" si="221"/>
        <v>#REF!</v>
      </c>
      <c r="AB416" s="196" t="e">
        <f t="shared" si="221"/>
        <v>#REF!</v>
      </c>
      <c r="AC416" s="196" t="e">
        <f t="shared" si="221"/>
        <v>#REF!</v>
      </c>
      <c r="AD416" s="196" t="e">
        <f t="shared" si="221"/>
        <v>#REF!</v>
      </c>
      <c r="AE416" s="196" t="e">
        <f t="shared" si="221"/>
        <v>#REF!</v>
      </c>
      <c r="AF416" s="196" t="e">
        <f t="shared" si="221"/>
        <v>#REF!</v>
      </c>
      <c r="AG416" s="196" t="e">
        <f t="shared" si="221"/>
        <v>#REF!</v>
      </c>
      <c r="AH416" s="196" t="e">
        <f t="shared" si="221"/>
        <v>#REF!</v>
      </c>
      <c r="AI416" s="196" t="e">
        <f t="shared" si="221"/>
        <v>#REF!</v>
      </c>
      <c r="AJ416" s="196" t="e">
        <f t="shared" si="221"/>
        <v>#REF!</v>
      </c>
      <c r="AK416" s="196" t="e">
        <f t="shared" si="221"/>
        <v>#REF!</v>
      </c>
      <c r="AL416" s="196" t="e">
        <f t="shared" si="221"/>
        <v>#REF!</v>
      </c>
      <c r="AM416" s="196" t="e">
        <f t="shared" si="221"/>
        <v>#REF!</v>
      </c>
      <c r="AN416" s="196" t="e">
        <f t="shared" si="221"/>
        <v>#REF!</v>
      </c>
      <c r="AO416" s="196" t="e">
        <f t="shared" si="221"/>
        <v>#REF!</v>
      </c>
      <c r="AP416" s="196" t="e">
        <f t="shared" si="221"/>
        <v>#REF!</v>
      </c>
      <c r="AQ416" s="196" t="e">
        <f t="shared" si="221"/>
        <v>#REF!</v>
      </c>
      <c r="AR416" s="196" t="e">
        <f t="shared" si="221"/>
        <v>#REF!</v>
      </c>
      <c r="AS416" s="196" t="e">
        <f t="shared" si="221"/>
        <v>#REF!</v>
      </c>
      <c r="AT416" s="196" t="e">
        <f t="shared" si="221"/>
        <v>#REF!</v>
      </c>
      <c r="AU416" s="196" t="e">
        <f t="shared" si="221"/>
        <v>#REF!</v>
      </c>
      <c r="AV416" s="196" t="e">
        <f t="shared" si="221"/>
        <v>#REF!</v>
      </c>
      <c r="AW416" s="196" t="e">
        <f t="shared" si="221"/>
        <v>#REF!</v>
      </c>
      <c r="AX416" s="196" t="e">
        <f t="shared" si="221"/>
        <v>#REF!</v>
      </c>
      <c r="AY416" s="196" t="e">
        <f t="shared" si="221"/>
        <v>#REF!</v>
      </c>
      <c r="AZ416" s="196" t="e">
        <f t="shared" si="221"/>
        <v>#REF!</v>
      </c>
      <c r="BA416" s="196" t="e">
        <f t="shared" si="221"/>
        <v>#REF!</v>
      </c>
      <c r="BB416" s="196" t="e">
        <f t="shared" si="221"/>
        <v>#REF!</v>
      </c>
      <c r="BC416" s="196" t="e">
        <f t="shared" si="221"/>
        <v>#REF!</v>
      </c>
      <c r="BD416" s="196" t="e">
        <f t="shared" si="221"/>
        <v>#REF!</v>
      </c>
      <c r="BE416" s="196" t="e">
        <f t="shared" si="221"/>
        <v>#REF!</v>
      </c>
      <c r="BF416" s="196" t="e">
        <f t="shared" si="221"/>
        <v>#REF!</v>
      </c>
      <c r="BG416" s="196" t="e">
        <f t="shared" si="221"/>
        <v>#REF!</v>
      </c>
      <c r="BH416" s="196" t="e">
        <f t="shared" si="221"/>
        <v>#REF!</v>
      </c>
      <c r="BI416" s="196" t="e">
        <f t="shared" si="221"/>
        <v>#REF!</v>
      </c>
      <c r="BJ416" s="196" t="e">
        <f t="shared" si="221"/>
        <v>#REF!</v>
      </c>
      <c r="BK416" s="196" t="e">
        <f t="shared" si="221"/>
        <v>#REF!</v>
      </c>
      <c r="BL416" s="196" t="e">
        <f t="shared" si="221"/>
        <v>#REF!</v>
      </c>
      <c r="BM416" s="196" t="e">
        <f t="shared" si="221"/>
        <v>#REF!</v>
      </c>
      <c r="BN416" s="76"/>
      <c r="BO416" s="76"/>
      <c r="BP416" s="76"/>
      <c r="BQ416" s="76"/>
      <c r="BR416" s="76"/>
      <c r="BS416" s="76"/>
      <c r="BT416" s="76"/>
      <c r="BU416" s="76"/>
      <c r="BV416" s="76"/>
      <c r="BW416" s="76"/>
      <c r="BX416" s="76"/>
      <c r="BY416" s="76"/>
      <c r="BZ416" s="76"/>
      <c r="CA416" s="76"/>
      <c r="CB416" s="76"/>
      <c r="CC416" s="76"/>
      <c r="CD416" s="76"/>
      <c r="CE416" s="76"/>
      <c r="CF416" s="76"/>
      <c r="CG416" s="76"/>
    </row>
    <row r="417" spans="1:85" ht="15.75" customHeight="1" x14ac:dyDescent="0.3">
      <c r="A417" s="76"/>
      <c r="B417" s="76"/>
      <c r="C417" s="76"/>
      <c r="D417" s="76"/>
      <c r="E417" s="239">
        <f t="shared" si="210"/>
        <v>43838</v>
      </c>
      <c r="F417" s="196"/>
      <c r="G417" s="196"/>
      <c r="H417" s="196"/>
      <c r="I417" s="196"/>
      <c r="J417" s="196"/>
      <c r="K417" s="196"/>
      <c r="L417" s="196"/>
      <c r="M417" s="196"/>
      <c r="N417" s="196"/>
      <c r="O417" s="196"/>
      <c r="P417" s="196"/>
      <c r="Q417" s="196"/>
      <c r="R417" s="196" t="e">
        <f t="shared" ref="R417:BM417" si="222">+($F481/$F$9)</f>
        <v>#REF!</v>
      </c>
      <c r="S417" s="196" t="e">
        <f t="shared" si="222"/>
        <v>#REF!</v>
      </c>
      <c r="T417" s="196" t="e">
        <f t="shared" si="222"/>
        <v>#REF!</v>
      </c>
      <c r="U417" s="196" t="e">
        <f t="shared" si="222"/>
        <v>#REF!</v>
      </c>
      <c r="V417" s="196" t="e">
        <f t="shared" si="222"/>
        <v>#REF!</v>
      </c>
      <c r="W417" s="196" t="e">
        <f t="shared" si="222"/>
        <v>#REF!</v>
      </c>
      <c r="X417" s="196" t="e">
        <f t="shared" si="222"/>
        <v>#REF!</v>
      </c>
      <c r="Y417" s="196" t="e">
        <f t="shared" si="222"/>
        <v>#REF!</v>
      </c>
      <c r="Z417" s="196" t="e">
        <f t="shared" si="222"/>
        <v>#REF!</v>
      </c>
      <c r="AA417" s="196" t="e">
        <f t="shared" si="222"/>
        <v>#REF!</v>
      </c>
      <c r="AB417" s="196" t="e">
        <f t="shared" si="222"/>
        <v>#REF!</v>
      </c>
      <c r="AC417" s="196" t="e">
        <f t="shared" si="222"/>
        <v>#REF!</v>
      </c>
      <c r="AD417" s="196" t="e">
        <f t="shared" si="222"/>
        <v>#REF!</v>
      </c>
      <c r="AE417" s="196" t="e">
        <f t="shared" si="222"/>
        <v>#REF!</v>
      </c>
      <c r="AF417" s="196" t="e">
        <f t="shared" si="222"/>
        <v>#REF!</v>
      </c>
      <c r="AG417" s="196" t="e">
        <f t="shared" si="222"/>
        <v>#REF!</v>
      </c>
      <c r="AH417" s="196" t="e">
        <f t="shared" si="222"/>
        <v>#REF!</v>
      </c>
      <c r="AI417" s="196" t="e">
        <f t="shared" si="222"/>
        <v>#REF!</v>
      </c>
      <c r="AJ417" s="196" t="e">
        <f t="shared" si="222"/>
        <v>#REF!</v>
      </c>
      <c r="AK417" s="196" t="e">
        <f t="shared" si="222"/>
        <v>#REF!</v>
      </c>
      <c r="AL417" s="196" t="e">
        <f t="shared" si="222"/>
        <v>#REF!</v>
      </c>
      <c r="AM417" s="196" t="e">
        <f t="shared" si="222"/>
        <v>#REF!</v>
      </c>
      <c r="AN417" s="196" t="e">
        <f t="shared" si="222"/>
        <v>#REF!</v>
      </c>
      <c r="AO417" s="196" t="e">
        <f t="shared" si="222"/>
        <v>#REF!</v>
      </c>
      <c r="AP417" s="196" t="e">
        <f t="shared" si="222"/>
        <v>#REF!</v>
      </c>
      <c r="AQ417" s="196" t="e">
        <f t="shared" si="222"/>
        <v>#REF!</v>
      </c>
      <c r="AR417" s="196" t="e">
        <f t="shared" si="222"/>
        <v>#REF!</v>
      </c>
      <c r="AS417" s="196" t="e">
        <f t="shared" si="222"/>
        <v>#REF!</v>
      </c>
      <c r="AT417" s="196" t="e">
        <f t="shared" si="222"/>
        <v>#REF!</v>
      </c>
      <c r="AU417" s="196" t="e">
        <f t="shared" si="222"/>
        <v>#REF!</v>
      </c>
      <c r="AV417" s="196" t="e">
        <f t="shared" si="222"/>
        <v>#REF!</v>
      </c>
      <c r="AW417" s="196" t="e">
        <f t="shared" si="222"/>
        <v>#REF!</v>
      </c>
      <c r="AX417" s="196" t="e">
        <f t="shared" si="222"/>
        <v>#REF!</v>
      </c>
      <c r="AY417" s="196" t="e">
        <f t="shared" si="222"/>
        <v>#REF!</v>
      </c>
      <c r="AZ417" s="196" t="e">
        <f t="shared" si="222"/>
        <v>#REF!</v>
      </c>
      <c r="BA417" s="196" t="e">
        <f t="shared" si="222"/>
        <v>#REF!</v>
      </c>
      <c r="BB417" s="196" t="e">
        <f t="shared" si="222"/>
        <v>#REF!</v>
      </c>
      <c r="BC417" s="196" t="e">
        <f t="shared" si="222"/>
        <v>#REF!</v>
      </c>
      <c r="BD417" s="196" t="e">
        <f t="shared" si="222"/>
        <v>#REF!</v>
      </c>
      <c r="BE417" s="196" t="e">
        <f t="shared" si="222"/>
        <v>#REF!</v>
      </c>
      <c r="BF417" s="196" t="e">
        <f t="shared" si="222"/>
        <v>#REF!</v>
      </c>
      <c r="BG417" s="196" t="e">
        <f t="shared" si="222"/>
        <v>#REF!</v>
      </c>
      <c r="BH417" s="196" t="e">
        <f t="shared" si="222"/>
        <v>#REF!</v>
      </c>
      <c r="BI417" s="196" t="e">
        <f t="shared" si="222"/>
        <v>#REF!</v>
      </c>
      <c r="BJ417" s="196" t="e">
        <f t="shared" si="222"/>
        <v>#REF!</v>
      </c>
      <c r="BK417" s="196" t="e">
        <f t="shared" si="222"/>
        <v>#REF!</v>
      </c>
      <c r="BL417" s="196" t="e">
        <f t="shared" si="222"/>
        <v>#REF!</v>
      </c>
      <c r="BM417" s="196" t="e">
        <f t="shared" si="222"/>
        <v>#REF!</v>
      </c>
      <c r="BN417" s="76"/>
      <c r="BO417" s="76"/>
      <c r="BP417" s="76"/>
      <c r="BQ417" s="76"/>
      <c r="BR417" s="76"/>
      <c r="BS417" s="76"/>
      <c r="BT417" s="76"/>
      <c r="BU417" s="76"/>
      <c r="BV417" s="76"/>
      <c r="BW417" s="76"/>
      <c r="BX417" s="76"/>
      <c r="BY417" s="76"/>
      <c r="BZ417" s="76"/>
      <c r="CA417" s="76"/>
      <c r="CB417" s="76"/>
      <c r="CC417" s="76"/>
      <c r="CD417" s="76"/>
      <c r="CE417" s="76"/>
      <c r="CF417" s="76"/>
      <c r="CG417" s="76"/>
    </row>
    <row r="418" spans="1:85" ht="15.75" customHeight="1" x14ac:dyDescent="0.3">
      <c r="A418" s="196"/>
      <c r="B418" s="196"/>
      <c r="C418" s="196"/>
      <c r="D418" s="196"/>
      <c r="E418" s="239">
        <f t="shared" si="210"/>
        <v>43869</v>
      </c>
      <c r="F418" s="196"/>
      <c r="G418" s="196"/>
      <c r="H418" s="196"/>
      <c r="I418" s="196"/>
      <c r="J418" s="196"/>
      <c r="K418" s="196"/>
      <c r="L418" s="196"/>
      <c r="M418" s="196"/>
      <c r="N418" s="196"/>
      <c r="O418" s="196"/>
      <c r="P418" s="196"/>
      <c r="Q418" s="196"/>
      <c r="R418" s="196"/>
      <c r="S418" s="196" t="e">
        <f t="shared" ref="S418:BM418" si="223">+($F482/$F$9)</f>
        <v>#REF!</v>
      </c>
      <c r="T418" s="196" t="e">
        <f t="shared" si="223"/>
        <v>#REF!</v>
      </c>
      <c r="U418" s="196" t="e">
        <f t="shared" si="223"/>
        <v>#REF!</v>
      </c>
      <c r="V418" s="196" t="e">
        <f t="shared" si="223"/>
        <v>#REF!</v>
      </c>
      <c r="W418" s="196" t="e">
        <f t="shared" si="223"/>
        <v>#REF!</v>
      </c>
      <c r="X418" s="196" t="e">
        <f t="shared" si="223"/>
        <v>#REF!</v>
      </c>
      <c r="Y418" s="196" t="e">
        <f t="shared" si="223"/>
        <v>#REF!</v>
      </c>
      <c r="Z418" s="196" t="e">
        <f t="shared" si="223"/>
        <v>#REF!</v>
      </c>
      <c r="AA418" s="196" t="e">
        <f t="shared" si="223"/>
        <v>#REF!</v>
      </c>
      <c r="AB418" s="196" t="e">
        <f t="shared" si="223"/>
        <v>#REF!</v>
      </c>
      <c r="AC418" s="196" t="e">
        <f t="shared" si="223"/>
        <v>#REF!</v>
      </c>
      <c r="AD418" s="196" t="e">
        <f t="shared" si="223"/>
        <v>#REF!</v>
      </c>
      <c r="AE418" s="196" t="e">
        <f t="shared" si="223"/>
        <v>#REF!</v>
      </c>
      <c r="AF418" s="196" t="e">
        <f t="shared" si="223"/>
        <v>#REF!</v>
      </c>
      <c r="AG418" s="196" t="e">
        <f t="shared" si="223"/>
        <v>#REF!</v>
      </c>
      <c r="AH418" s="196" t="e">
        <f t="shared" si="223"/>
        <v>#REF!</v>
      </c>
      <c r="AI418" s="196" t="e">
        <f t="shared" si="223"/>
        <v>#REF!</v>
      </c>
      <c r="AJ418" s="196" t="e">
        <f t="shared" si="223"/>
        <v>#REF!</v>
      </c>
      <c r="AK418" s="196" t="e">
        <f t="shared" si="223"/>
        <v>#REF!</v>
      </c>
      <c r="AL418" s="196" t="e">
        <f t="shared" si="223"/>
        <v>#REF!</v>
      </c>
      <c r="AM418" s="196" t="e">
        <f t="shared" si="223"/>
        <v>#REF!</v>
      </c>
      <c r="AN418" s="196" t="e">
        <f t="shared" si="223"/>
        <v>#REF!</v>
      </c>
      <c r="AO418" s="196" t="e">
        <f t="shared" si="223"/>
        <v>#REF!</v>
      </c>
      <c r="AP418" s="196" t="e">
        <f t="shared" si="223"/>
        <v>#REF!</v>
      </c>
      <c r="AQ418" s="196" t="e">
        <f t="shared" si="223"/>
        <v>#REF!</v>
      </c>
      <c r="AR418" s="196" t="e">
        <f t="shared" si="223"/>
        <v>#REF!</v>
      </c>
      <c r="AS418" s="196" t="e">
        <f t="shared" si="223"/>
        <v>#REF!</v>
      </c>
      <c r="AT418" s="196" t="e">
        <f t="shared" si="223"/>
        <v>#REF!</v>
      </c>
      <c r="AU418" s="196" t="e">
        <f t="shared" si="223"/>
        <v>#REF!</v>
      </c>
      <c r="AV418" s="196" t="e">
        <f t="shared" si="223"/>
        <v>#REF!</v>
      </c>
      <c r="AW418" s="196" t="e">
        <f t="shared" si="223"/>
        <v>#REF!</v>
      </c>
      <c r="AX418" s="196" t="e">
        <f t="shared" si="223"/>
        <v>#REF!</v>
      </c>
      <c r="AY418" s="196" t="e">
        <f t="shared" si="223"/>
        <v>#REF!</v>
      </c>
      <c r="AZ418" s="196" t="e">
        <f t="shared" si="223"/>
        <v>#REF!</v>
      </c>
      <c r="BA418" s="196" t="e">
        <f t="shared" si="223"/>
        <v>#REF!</v>
      </c>
      <c r="BB418" s="196" t="e">
        <f t="shared" si="223"/>
        <v>#REF!</v>
      </c>
      <c r="BC418" s="196" t="e">
        <f t="shared" si="223"/>
        <v>#REF!</v>
      </c>
      <c r="BD418" s="196" t="e">
        <f t="shared" si="223"/>
        <v>#REF!</v>
      </c>
      <c r="BE418" s="196" t="e">
        <f t="shared" si="223"/>
        <v>#REF!</v>
      </c>
      <c r="BF418" s="196" t="e">
        <f t="shared" si="223"/>
        <v>#REF!</v>
      </c>
      <c r="BG418" s="196" t="e">
        <f t="shared" si="223"/>
        <v>#REF!</v>
      </c>
      <c r="BH418" s="196" t="e">
        <f t="shared" si="223"/>
        <v>#REF!</v>
      </c>
      <c r="BI418" s="196" t="e">
        <f t="shared" si="223"/>
        <v>#REF!</v>
      </c>
      <c r="BJ418" s="196" t="e">
        <f t="shared" si="223"/>
        <v>#REF!</v>
      </c>
      <c r="BK418" s="196" t="e">
        <f t="shared" si="223"/>
        <v>#REF!</v>
      </c>
      <c r="BL418" s="196" t="e">
        <f t="shared" si="223"/>
        <v>#REF!</v>
      </c>
      <c r="BM418" s="196" t="e">
        <f t="shared" si="223"/>
        <v>#REF!</v>
      </c>
      <c r="BN418" s="196"/>
      <c r="BO418" s="196"/>
      <c r="BP418" s="196"/>
      <c r="BQ418" s="196"/>
      <c r="BR418" s="196"/>
      <c r="BS418" s="196"/>
      <c r="BT418" s="196"/>
      <c r="BU418" s="196"/>
      <c r="BV418" s="196"/>
      <c r="BW418" s="196"/>
      <c r="BX418" s="196"/>
      <c r="BY418" s="196"/>
      <c r="BZ418" s="196"/>
      <c r="CA418" s="196"/>
      <c r="CB418" s="196"/>
      <c r="CC418" s="196"/>
      <c r="CD418" s="196"/>
      <c r="CE418" s="196"/>
      <c r="CF418" s="196"/>
      <c r="CG418" s="196"/>
    </row>
    <row r="419" spans="1:85" ht="15.75" customHeight="1" x14ac:dyDescent="0.3">
      <c r="A419" s="76"/>
      <c r="B419" s="76"/>
      <c r="C419" s="76"/>
      <c r="D419" s="76"/>
      <c r="E419" s="239">
        <f t="shared" si="210"/>
        <v>43900</v>
      </c>
      <c r="F419" s="196"/>
      <c r="G419" s="196"/>
      <c r="H419" s="196"/>
      <c r="I419" s="196"/>
      <c r="J419" s="196"/>
      <c r="K419" s="196"/>
      <c r="L419" s="196"/>
      <c r="M419" s="196"/>
      <c r="N419" s="196"/>
      <c r="O419" s="196"/>
      <c r="P419" s="196"/>
      <c r="Q419" s="196"/>
      <c r="R419" s="196"/>
      <c r="S419" s="196"/>
      <c r="T419" s="196" t="e">
        <f t="shared" ref="T419:BM419" si="224">+($F483/$F$9)</f>
        <v>#REF!</v>
      </c>
      <c r="U419" s="196" t="e">
        <f t="shared" si="224"/>
        <v>#REF!</v>
      </c>
      <c r="V419" s="196" t="e">
        <f t="shared" si="224"/>
        <v>#REF!</v>
      </c>
      <c r="W419" s="196" t="e">
        <f t="shared" si="224"/>
        <v>#REF!</v>
      </c>
      <c r="X419" s="196" t="e">
        <f t="shared" si="224"/>
        <v>#REF!</v>
      </c>
      <c r="Y419" s="196" t="e">
        <f t="shared" si="224"/>
        <v>#REF!</v>
      </c>
      <c r="Z419" s="196" t="e">
        <f t="shared" si="224"/>
        <v>#REF!</v>
      </c>
      <c r="AA419" s="196" t="e">
        <f t="shared" si="224"/>
        <v>#REF!</v>
      </c>
      <c r="AB419" s="196" t="e">
        <f t="shared" si="224"/>
        <v>#REF!</v>
      </c>
      <c r="AC419" s="196" t="e">
        <f t="shared" si="224"/>
        <v>#REF!</v>
      </c>
      <c r="AD419" s="196" t="e">
        <f t="shared" si="224"/>
        <v>#REF!</v>
      </c>
      <c r="AE419" s="196" t="e">
        <f t="shared" si="224"/>
        <v>#REF!</v>
      </c>
      <c r="AF419" s="196" t="e">
        <f t="shared" si="224"/>
        <v>#REF!</v>
      </c>
      <c r="AG419" s="196" t="e">
        <f t="shared" si="224"/>
        <v>#REF!</v>
      </c>
      <c r="AH419" s="196" t="e">
        <f t="shared" si="224"/>
        <v>#REF!</v>
      </c>
      <c r="AI419" s="196" t="e">
        <f t="shared" si="224"/>
        <v>#REF!</v>
      </c>
      <c r="AJ419" s="196" t="e">
        <f t="shared" si="224"/>
        <v>#REF!</v>
      </c>
      <c r="AK419" s="196" t="e">
        <f t="shared" si="224"/>
        <v>#REF!</v>
      </c>
      <c r="AL419" s="196" t="e">
        <f t="shared" si="224"/>
        <v>#REF!</v>
      </c>
      <c r="AM419" s="196" t="e">
        <f t="shared" si="224"/>
        <v>#REF!</v>
      </c>
      <c r="AN419" s="196" t="e">
        <f t="shared" si="224"/>
        <v>#REF!</v>
      </c>
      <c r="AO419" s="196" t="e">
        <f t="shared" si="224"/>
        <v>#REF!</v>
      </c>
      <c r="AP419" s="196" t="e">
        <f t="shared" si="224"/>
        <v>#REF!</v>
      </c>
      <c r="AQ419" s="196" t="e">
        <f t="shared" si="224"/>
        <v>#REF!</v>
      </c>
      <c r="AR419" s="196" t="e">
        <f t="shared" si="224"/>
        <v>#REF!</v>
      </c>
      <c r="AS419" s="196" t="e">
        <f t="shared" si="224"/>
        <v>#REF!</v>
      </c>
      <c r="AT419" s="196" t="e">
        <f t="shared" si="224"/>
        <v>#REF!</v>
      </c>
      <c r="AU419" s="196" t="e">
        <f t="shared" si="224"/>
        <v>#REF!</v>
      </c>
      <c r="AV419" s="196" t="e">
        <f t="shared" si="224"/>
        <v>#REF!</v>
      </c>
      <c r="AW419" s="196" t="e">
        <f t="shared" si="224"/>
        <v>#REF!</v>
      </c>
      <c r="AX419" s="196" t="e">
        <f t="shared" si="224"/>
        <v>#REF!</v>
      </c>
      <c r="AY419" s="196" t="e">
        <f t="shared" si="224"/>
        <v>#REF!</v>
      </c>
      <c r="AZ419" s="196" t="e">
        <f t="shared" si="224"/>
        <v>#REF!</v>
      </c>
      <c r="BA419" s="196" t="e">
        <f t="shared" si="224"/>
        <v>#REF!</v>
      </c>
      <c r="BB419" s="196" t="e">
        <f t="shared" si="224"/>
        <v>#REF!</v>
      </c>
      <c r="BC419" s="196" t="e">
        <f t="shared" si="224"/>
        <v>#REF!</v>
      </c>
      <c r="BD419" s="196" t="e">
        <f t="shared" si="224"/>
        <v>#REF!</v>
      </c>
      <c r="BE419" s="196" t="e">
        <f t="shared" si="224"/>
        <v>#REF!</v>
      </c>
      <c r="BF419" s="196" t="e">
        <f t="shared" si="224"/>
        <v>#REF!</v>
      </c>
      <c r="BG419" s="196" t="e">
        <f t="shared" si="224"/>
        <v>#REF!</v>
      </c>
      <c r="BH419" s="196" t="e">
        <f t="shared" si="224"/>
        <v>#REF!</v>
      </c>
      <c r="BI419" s="196" t="e">
        <f t="shared" si="224"/>
        <v>#REF!</v>
      </c>
      <c r="BJ419" s="196" t="e">
        <f t="shared" si="224"/>
        <v>#REF!</v>
      </c>
      <c r="BK419" s="196" t="e">
        <f t="shared" si="224"/>
        <v>#REF!</v>
      </c>
      <c r="BL419" s="196" t="e">
        <f t="shared" si="224"/>
        <v>#REF!</v>
      </c>
      <c r="BM419" s="196" t="e">
        <f t="shared" si="224"/>
        <v>#REF!</v>
      </c>
      <c r="BN419" s="196"/>
      <c r="BO419" s="196"/>
      <c r="BP419" s="76"/>
      <c r="BQ419" s="76"/>
      <c r="BR419" s="76"/>
      <c r="BS419" s="76"/>
      <c r="BT419" s="76"/>
      <c r="BU419" s="76"/>
      <c r="BV419" s="76"/>
      <c r="BW419" s="76"/>
      <c r="BX419" s="76"/>
      <c r="BY419" s="76"/>
      <c r="BZ419" s="76"/>
      <c r="CA419" s="76"/>
      <c r="CB419" s="76"/>
      <c r="CC419" s="76"/>
      <c r="CD419" s="76"/>
      <c r="CE419" s="76"/>
      <c r="CF419" s="76"/>
      <c r="CG419" s="76"/>
    </row>
    <row r="420" spans="1:85" ht="15.75" customHeight="1" x14ac:dyDescent="0.3">
      <c r="A420" s="76"/>
      <c r="B420" s="76"/>
      <c r="C420" s="76"/>
      <c r="D420" s="76"/>
      <c r="E420" s="239">
        <f t="shared" si="210"/>
        <v>43931</v>
      </c>
      <c r="F420" s="196"/>
      <c r="G420" s="196"/>
      <c r="H420" s="196"/>
      <c r="I420" s="196"/>
      <c r="J420" s="196"/>
      <c r="K420" s="196"/>
      <c r="L420" s="196"/>
      <c r="M420" s="196"/>
      <c r="N420" s="196"/>
      <c r="O420" s="196"/>
      <c r="P420" s="196"/>
      <c r="Q420" s="196"/>
      <c r="R420" s="196"/>
      <c r="S420" s="196"/>
      <c r="T420" s="196"/>
      <c r="U420" s="196" t="e">
        <f t="shared" ref="U420:BM420" si="225">+($F484/$F$9)</f>
        <v>#REF!</v>
      </c>
      <c r="V420" s="196" t="e">
        <f t="shared" si="225"/>
        <v>#REF!</v>
      </c>
      <c r="W420" s="196" t="e">
        <f t="shared" si="225"/>
        <v>#REF!</v>
      </c>
      <c r="X420" s="196" t="e">
        <f t="shared" si="225"/>
        <v>#REF!</v>
      </c>
      <c r="Y420" s="196" t="e">
        <f t="shared" si="225"/>
        <v>#REF!</v>
      </c>
      <c r="Z420" s="196" t="e">
        <f t="shared" si="225"/>
        <v>#REF!</v>
      </c>
      <c r="AA420" s="196" t="e">
        <f t="shared" si="225"/>
        <v>#REF!</v>
      </c>
      <c r="AB420" s="196" t="e">
        <f t="shared" si="225"/>
        <v>#REF!</v>
      </c>
      <c r="AC420" s="196" t="e">
        <f t="shared" si="225"/>
        <v>#REF!</v>
      </c>
      <c r="AD420" s="196" t="e">
        <f t="shared" si="225"/>
        <v>#REF!</v>
      </c>
      <c r="AE420" s="196" t="e">
        <f t="shared" si="225"/>
        <v>#REF!</v>
      </c>
      <c r="AF420" s="196" t="e">
        <f t="shared" si="225"/>
        <v>#REF!</v>
      </c>
      <c r="AG420" s="196" t="e">
        <f t="shared" si="225"/>
        <v>#REF!</v>
      </c>
      <c r="AH420" s="196" t="e">
        <f t="shared" si="225"/>
        <v>#REF!</v>
      </c>
      <c r="AI420" s="196" t="e">
        <f t="shared" si="225"/>
        <v>#REF!</v>
      </c>
      <c r="AJ420" s="196" t="e">
        <f t="shared" si="225"/>
        <v>#REF!</v>
      </c>
      <c r="AK420" s="196" t="e">
        <f t="shared" si="225"/>
        <v>#REF!</v>
      </c>
      <c r="AL420" s="196" t="e">
        <f t="shared" si="225"/>
        <v>#REF!</v>
      </c>
      <c r="AM420" s="196" t="e">
        <f t="shared" si="225"/>
        <v>#REF!</v>
      </c>
      <c r="AN420" s="196" t="e">
        <f t="shared" si="225"/>
        <v>#REF!</v>
      </c>
      <c r="AO420" s="196" t="e">
        <f t="shared" si="225"/>
        <v>#REF!</v>
      </c>
      <c r="AP420" s="196" t="e">
        <f t="shared" si="225"/>
        <v>#REF!</v>
      </c>
      <c r="AQ420" s="196" t="e">
        <f t="shared" si="225"/>
        <v>#REF!</v>
      </c>
      <c r="AR420" s="196" t="e">
        <f t="shared" si="225"/>
        <v>#REF!</v>
      </c>
      <c r="AS420" s="196" t="e">
        <f t="shared" si="225"/>
        <v>#REF!</v>
      </c>
      <c r="AT420" s="196" t="e">
        <f t="shared" si="225"/>
        <v>#REF!</v>
      </c>
      <c r="AU420" s="196" t="e">
        <f t="shared" si="225"/>
        <v>#REF!</v>
      </c>
      <c r="AV420" s="196" t="e">
        <f t="shared" si="225"/>
        <v>#REF!</v>
      </c>
      <c r="AW420" s="196" t="e">
        <f t="shared" si="225"/>
        <v>#REF!</v>
      </c>
      <c r="AX420" s="196" t="e">
        <f t="shared" si="225"/>
        <v>#REF!</v>
      </c>
      <c r="AY420" s="196" t="e">
        <f t="shared" si="225"/>
        <v>#REF!</v>
      </c>
      <c r="AZ420" s="196" t="e">
        <f t="shared" si="225"/>
        <v>#REF!</v>
      </c>
      <c r="BA420" s="196" t="e">
        <f t="shared" si="225"/>
        <v>#REF!</v>
      </c>
      <c r="BB420" s="196" t="e">
        <f t="shared" si="225"/>
        <v>#REF!</v>
      </c>
      <c r="BC420" s="196" t="e">
        <f t="shared" si="225"/>
        <v>#REF!</v>
      </c>
      <c r="BD420" s="196" t="e">
        <f t="shared" si="225"/>
        <v>#REF!</v>
      </c>
      <c r="BE420" s="196" t="e">
        <f t="shared" si="225"/>
        <v>#REF!</v>
      </c>
      <c r="BF420" s="196" t="e">
        <f t="shared" si="225"/>
        <v>#REF!</v>
      </c>
      <c r="BG420" s="196" t="e">
        <f t="shared" si="225"/>
        <v>#REF!</v>
      </c>
      <c r="BH420" s="196" t="e">
        <f t="shared" si="225"/>
        <v>#REF!</v>
      </c>
      <c r="BI420" s="196" t="e">
        <f t="shared" si="225"/>
        <v>#REF!</v>
      </c>
      <c r="BJ420" s="196" t="e">
        <f t="shared" si="225"/>
        <v>#REF!</v>
      </c>
      <c r="BK420" s="196" t="e">
        <f t="shared" si="225"/>
        <v>#REF!</v>
      </c>
      <c r="BL420" s="196" t="e">
        <f t="shared" si="225"/>
        <v>#REF!</v>
      </c>
      <c r="BM420" s="196" t="e">
        <f t="shared" si="225"/>
        <v>#REF!</v>
      </c>
      <c r="BN420" s="196"/>
      <c r="BO420" s="196"/>
      <c r="BP420" s="196"/>
      <c r="BQ420" s="76"/>
      <c r="BR420" s="76"/>
      <c r="BS420" s="76"/>
      <c r="BT420" s="76"/>
      <c r="BU420" s="76"/>
      <c r="BV420" s="76"/>
      <c r="BW420" s="76"/>
      <c r="BX420" s="76"/>
      <c r="BY420" s="76"/>
      <c r="BZ420" s="76"/>
      <c r="CA420" s="76"/>
      <c r="CB420" s="76"/>
      <c r="CC420" s="76"/>
      <c r="CD420" s="76"/>
      <c r="CE420" s="76"/>
      <c r="CF420" s="76"/>
      <c r="CG420" s="76"/>
    </row>
    <row r="421" spans="1:85" ht="15.75" customHeight="1" x14ac:dyDescent="0.3">
      <c r="A421" s="76"/>
      <c r="B421" s="76"/>
      <c r="C421" s="76"/>
      <c r="D421" s="76"/>
      <c r="E421" s="239">
        <f t="shared" si="210"/>
        <v>43962</v>
      </c>
      <c r="F421" s="196"/>
      <c r="G421" s="196"/>
      <c r="H421" s="196"/>
      <c r="I421" s="196"/>
      <c r="J421" s="196"/>
      <c r="K421" s="196"/>
      <c r="L421" s="196"/>
      <c r="M421" s="196"/>
      <c r="N421" s="196"/>
      <c r="O421" s="196"/>
      <c r="P421" s="196"/>
      <c r="Q421" s="196"/>
      <c r="R421" s="196"/>
      <c r="S421" s="196"/>
      <c r="T421" s="196"/>
      <c r="U421" s="196"/>
      <c r="V421" s="196" t="e">
        <f t="shared" ref="V421:BM421" si="226">+($F485/$F$9)</f>
        <v>#REF!</v>
      </c>
      <c r="W421" s="196" t="e">
        <f t="shared" si="226"/>
        <v>#REF!</v>
      </c>
      <c r="X421" s="196" t="e">
        <f t="shared" si="226"/>
        <v>#REF!</v>
      </c>
      <c r="Y421" s="196" t="e">
        <f t="shared" si="226"/>
        <v>#REF!</v>
      </c>
      <c r="Z421" s="196" t="e">
        <f t="shared" si="226"/>
        <v>#REF!</v>
      </c>
      <c r="AA421" s="196" t="e">
        <f t="shared" si="226"/>
        <v>#REF!</v>
      </c>
      <c r="AB421" s="196" t="e">
        <f t="shared" si="226"/>
        <v>#REF!</v>
      </c>
      <c r="AC421" s="196" t="e">
        <f t="shared" si="226"/>
        <v>#REF!</v>
      </c>
      <c r="AD421" s="196" t="e">
        <f t="shared" si="226"/>
        <v>#REF!</v>
      </c>
      <c r="AE421" s="196" t="e">
        <f t="shared" si="226"/>
        <v>#REF!</v>
      </c>
      <c r="AF421" s="196" t="e">
        <f t="shared" si="226"/>
        <v>#REF!</v>
      </c>
      <c r="AG421" s="196" t="e">
        <f t="shared" si="226"/>
        <v>#REF!</v>
      </c>
      <c r="AH421" s="196" t="e">
        <f t="shared" si="226"/>
        <v>#REF!</v>
      </c>
      <c r="AI421" s="196" t="e">
        <f t="shared" si="226"/>
        <v>#REF!</v>
      </c>
      <c r="AJ421" s="196" t="e">
        <f t="shared" si="226"/>
        <v>#REF!</v>
      </c>
      <c r="AK421" s="196" t="e">
        <f t="shared" si="226"/>
        <v>#REF!</v>
      </c>
      <c r="AL421" s="196" t="e">
        <f t="shared" si="226"/>
        <v>#REF!</v>
      </c>
      <c r="AM421" s="196" t="e">
        <f t="shared" si="226"/>
        <v>#REF!</v>
      </c>
      <c r="AN421" s="196" t="e">
        <f t="shared" si="226"/>
        <v>#REF!</v>
      </c>
      <c r="AO421" s="196" t="e">
        <f t="shared" si="226"/>
        <v>#REF!</v>
      </c>
      <c r="AP421" s="196" t="e">
        <f t="shared" si="226"/>
        <v>#REF!</v>
      </c>
      <c r="AQ421" s="196" t="e">
        <f t="shared" si="226"/>
        <v>#REF!</v>
      </c>
      <c r="AR421" s="196" t="e">
        <f t="shared" si="226"/>
        <v>#REF!</v>
      </c>
      <c r="AS421" s="196" t="e">
        <f t="shared" si="226"/>
        <v>#REF!</v>
      </c>
      <c r="AT421" s="196" t="e">
        <f t="shared" si="226"/>
        <v>#REF!</v>
      </c>
      <c r="AU421" s="196" t="e">
        <f t="shared" si="226"/>
        <v>#REF!</v>
      </c>
      <c r="AV421" s="196" t="e">
        <f t="shared" si="226"/>
        <v>#REF!</v>
      </c>
      <c r="AW421" s="196" t="e">
        <f t="shared" si="226"/>
        <v>#REF!</v>
      </c>
      <c r="AX421" s="196" t="e">
        <f t="shared" si="226"/>
        <v>#REF!</v>
      </c>
      <c r="AY421" s="196" t="e">
        <f t="shared" si="226"/>
        <v>#REF!</v>
      </c>
      <c r="AZ421" s="196" t="e">
        <f t="shared" si="226"/>
        <v>#REF!</v>
      </c>
      <c r="BA421" s="196" t="e">
        <f t="shared" si="226"/>
        <v>#REF!</v>
      </c>
      <c r="BB421" s="196" t="e">
        <f t="shared" si="226"/>
        <v>#REF!</v>
      </c>
      <c r="BC421" s="196" t="e">
        <f t="shared" si="226"/>
        <v>#REF!</v>
      </c>
      <c r="BD421" s="196" t="e">
        <f t="shared" si="226"/>
        <v>#REF!</v>
      </c>
      <c r="BE421" s="196" t="e">
        <f t="shared" si="226"/>
        <v>#REF!</v>
      </c>
      <c r="BF421" s="196" t="e">
        <f t="shared" si="226"/>
        <v>#REF!</v>
      </c>
      <c r="BG421" s="196" t="e">
        <f t="shared" si="226"/>
        <v>#REF!</v>
      </c>
      <c r="BH421" s="196" t="e">
        <f t="shared" si="226"/>
        <v>#REF!</v>
      </c>
      <c r="BI421" s="196" t="e">
        <f t="shared" si="226"/>
        <v>#REF!</v>
      </c>
      <c r="BJ421" s="196" t="e">
        <f t="shared" si="226"/>
        <v>#REF!</v>
      </c>
      <c r="BK421" s="196" t="e">
        <f t="shared" si="226"/>
        <v>#REF!</v>
      </c>
      <c r="BL421" s="196" t="e">
        <f t="shared" si="226"/>
        <v>#REF!</v>
      </c>
      <c r="BM421" s="196" t="e">
        <f t="shared" si="226"/>
        <v>#REF!</v>
      </c>
      <c r="BN421" s="196"/>
      <c r="BO421" s="196"/>
      <c r="BP421" s="196"/>
      <c r="BQ421" s="196"/>
      <c r="BR421" s="76"/>
      <c r="BS421" s="76"/>
      <c r="BT421" s="76"/>
      <c r="BU421" s="76"/>
      <c r="BV421" s="76"/>
      <c r="BW421" s="76"/>
      <c r="BX421" s="76"/>
      <c r="BY421" s="76"/>
      <c r="BZ421" s="76"/>
      <c r="CA421" s="76"/>
      <c r="CB421" s="76"/>
      <c r="CC421" s="76"/>
      <c r="CD421" s="76"/>
      <c r="CE421" s="76"/>
      <c r="CF421" s="76"/>
      <c r="CG421" s="76"/>
    </row>
    <row r="422" spans="1:85" ht="15.75" customHeight="1" x14ac:dyDescent="0.3">
      <c r="A422" s="76"/>
      <c r="B422" s="76"/>
      <c r="C422" s="76"/>
      <c r="D422" s="76"/>
      <c r="E422" s="239">
        <f t="shared" si="210"/>
        <v>43993</v>
      </c>
      <c r="F422" s="196"/>
      <c r="G422" s="196"/>
      <c r="H422" s="196"/>
      <c r="I422" s="196"/>
      <c r="J422" s="196"/>
      <c r="K422" s="196"/>
      <c r="L422" s="196"/>
      <c r="M422" s="196"/>
      <c r="N422" s="196"/>
      <c r="O422" s="196"/>
      <c r="P422" s="196"/>
      <c r="Q422" s="196"/>
      <c r="R422" s="196"/>
      <c r="S422" s="196"/>
      <c r="T422" s="196"/>
      <c r="U422" s="196"/>
      <c r="V422" s="196"/>
      <c r="W422" s="196" t="e">
        <f t="shared" ref="W422:BM422" si="227">+($F486/$F$9)</f>
        <v>#REF!</v>
      </c>
      <c r="X422" s="196" t="e">
        <f t="shared" si="227"/>
        <v>#REF!</v>
      </c>
      <c r="Y422" s="196" t="e">
        <f t="shared" si="227"/>
        <v>#REF!</v>
      </c>
      <c r="Z422" s="196" t="e">
        <f t="shared" si="227"/>
        <v>#REF!</v>
      </c>
      <c r="AA422" s="196" t="e">
        <f t="shared" si="227"/>
        <v>#REF!</v>
      </c>
      <c r="AB422" s="196" t="e">
        <f t="shared" si="227"/>
        <v>#REF!</v>
      </c>
      <c r="AC422" s="196" t="e">
        <f t="shared" si="227"/>
        <v>#REF!</v>
      </c>
      <c r="AD422" s="196" t="e">
        <f t="shared" si="227"/>
        <v>#REF!</v>
      </c>
      <c r="AE422" s="196" t="e">
        <f t="shared" si="227"/>
        <v>#REF!</v>
      </c>
      <c r="AF422" s="196" t="e">
        <f t="shared" si="227"/>
        <v>#REF!</v>
      </c>
      <c r="AG422" s="196" t="e">
        <f t="shared" si="227"/>
        <v>#REF!</v>
      </c>
      <c r="AH422" s="196" t="e">
        <f t="shared" si="227"/>
        <v>#REF!</v>
      </c>
      <c r="AI422" s="196" t="e">
        <f t="shared" si="227"/>
        <v>#REF!</v>
      </c>
      <c r="AJ422" s="196" t="e">
        <f t="shared" si="227"/>
        <v>#REF!</v>
      </c>
      <c r="AK422" s="196" t="e">
        <f t="shared" si="227"/>
        <v>#REF!</v>
      </c>
      <c r="AL422" s="196" t="e">
        <f t="shared" si="227"/>
        <v>#REF!</v>
      </c>
      <c r="AM422" s="196" t="e">
        <f t="shared" si="227"/>
        <v>#REF!</v>
      </c>
      <c r="AN422" s="196" t="e">
        <f t="shared" si="227"/>
        <v>#REF!</v>
      </c>
      <c r="AO422" s="196" t="e">
        <f t="shared" si="227"/>
        <v>#REF!</v>
      </c>
      <c r="AP422" s="196" t="e">
        <f t="shared" si="227"/>
        <v>#REF!</v>
      </c>
      <c r="AQ422" s="196" t="e">
        <f t="shared" si="227"/>
        <v>#REF!</v>
      </c>
      <c r="AR422" s="196" t="e">
        <f t="shared" si="227"/>
        <v>#REF!</v>
      </c>
      <c r="AS422" s="196" t="e">
        <f t="shared" si="227"/>
        <v>#REF!</v>
      </c>
      <c r="AT422" s="196" t="e">
        <f t="shared" si="227"/>
        <v>#REF!</v>
      </c>
      <c r="AU422" s="196" t="e">
        <f t="shared" si="227"/>
        <v>#REF!</v>
      </c>
      <c r="AV422" s="196" t="e">
        <f t="shared" si="227"/>
        <v>#REF!</v>
      </c>
      <c r="AW422" s="196" t="e">
        <f t="shared" si="227"/>
        <v>#REF!</v>
      </c>
      <c r="AX422" s="196" t="e">
        <f t="shared" si="227"/>
        <v>#REF!</v>
      </c>
      <c r="AY422" s="196" t="e">
        <f t="shared" si="227"/>
        <v>#REF!</v>
      </c>
      <c r="AZ422" s="196" t="e">
        <f t="shared" si="227"/>
        <v>#REF!</v>
      </c>
      <c r="BA422" s="196" t="e">
        <f t="shared" si="227"/>
        <v>#REF!</v>
      </c>
      <c r="BB422" s="196" t="e">
        <f t="shared" si="227"/>
        <v>#REF!</v>
      </c>
      <c r="BC422" s="196" t="e">
        <f t="shared" si="227"/>
        <v>#REF!</v>
      </c>
      <c r="BD422" s="196" t="e">
        <f t="shared" si="227"/>
        <v>#REF!</v>
      </c>
      <c r="BE422" s="196" t="e">
        <f t="shared" si="227"/>
        <v>#REF!</v>
      </c>
      <c r="BF422" s="196" t="e">
        <f t="shared" si="227"/>
        <v>#REF!</v>
      </c>
      <c r="BG422" s="196" t="e">
        <f t="shared" si="227"/>
        <v>#REF!</v>
      </c>
      <c r="BH422" s="196" t="e">
        <f t="shared" si="227"/>
        <v>#REF!</v>
      </c>
      <c r="BI422" s="196" t="e">
        <f t="shared" si="227"/>
        <v>#REF!</v>
      </c>
      <c r="BJ422" s="196" t="e">
        <f t="shared" si="227"/>
        <v>#REF!</v>
      </c>
      <c r="BK422" s="196" t="e">
        <f t="shared" si="227"/>
        <v>#REF!</v>
      </c>
      <c r="BL422" s="196" t="e">
        <f t="shared" si="227"/>
        <v>#REF!</v>
      </c>
      <c r="BM422" s="196" t="e">
        <f t="shared" si="227"/>
        <v>#REF!</v>
      </c>
      <c r="BN422" s="196"/>
      <c r="BO422" s="196"/>
      <c r="BP422" s="196"/>
      <c r="BQ422" s="196"/>
      <c r="BR422" s="196"/>
      <c r="BS422" s="76"/>
      <c r="BT422" s="76"/>
      <c r="BU422" s="76"/>
      <c r="BV422" s="76"/>
      <c r="BW422" s="76"/>
      <c r="BX422" s="76"/>
      <c r="BY422" s="76"/>
      <c r="BZ422" s="76"/>
      <c r="CA422" s="76"/>
      <c r="CB422" s="76"/>
      <c r="CC422" s="76"/>
      <c r="CD422" s="76"/>
      <c r="CE422" s="76"/>
      <c r="CF422" s="76"/>
      <c r="CG422" s="76"/>
    </row>
    <row r="423" spans="1:85" ht="15.75" customHeight="1" x14ac:dyDescent="0.3">
      <c r="A423" s="76"/>
      <c r="B423" s="76"/>
      <c r="C423" s="76"/>
      <c r="D423" s="76"/>
      <c r="E423" s="239">
        <f t="shared" si="210"/>
        <v>44024</v>
      </c>
      <c r="F423" s="196"/>
      <c r="G423" s="196"/>
      <c r="H423" s="196"/>
      <c r="I423" s="196"/>
      <c r="J423" s="196"/>
      <c r="K423" s="196"/>
      <c r="L423" s="196"/>
      <c r="M423" s="196"/>
      <c r="N423" s="196"/>
      <c r="O423" s="196"/>
      <c r="P423" s="196"/>
      <c r="Q423" s="196"/>
      <c r="R423" s="196"/>
      <c r="S423" s="196"/>
      <c r="T423" s="196"/>
      <c r="U423" s="196"/>
      <c r="V423" s="196"/>
      <c r="W423" s="196"/>
      <c r="X423" s="196" t="e">
        <f t="shared" ref="X423:BM423" si="228">+($F487/$F$9)</f>
        <v>#REF!</v>
      </c>
      <c r="Y423" s="196" t="e">
        <f t="shared" si="228"/>
        <v>#REF!</v>
      </c>
      <c r="Z423" s="196" t="e">
        <f t="shared" si="228"/>
        <v>#REF!</v>
      </c>
      <c r="AA423" s="196" t="e">
        <f t="shared" si="228"/>
        <v>#REF!</v>
      </c>
      <c r="AB423" s="196" t="e">
        <f t="shared" si="228"/>
        <v>#REF!</v>
      </c>
      <c r="AC423" s="196" t="e">
        <f t="shared" si="228"/>
        <v>#REF!</v>
      </c>
      <c r="AD423" s="196" t="e">
        <f t="shared" si="228"/>
        <v>#REF!</v>
      </c>
      <c r="AE423" s="196" t="e">
        <f t="shared" si="228"/>
        <v>#REF!</v>
      </c>
      <c r="AF423" s="196" t="e">
        <f t="shared" si="228"/>
        <v>#REF!</v>
      </c>
      <c r="AG423" s="196" t="e">
        <f t="shared" si="228"/>
        <v>#REF!</v>
      </c>
      <c r="AH423" s="196" t="e">
        <f t="shared" si="228"/>
        <v>#REF!</v>
      </c>
      <c r="AI423" s="196" t="e">
        <f t="shared" si="228"/>
        <v>#REF!</v>
      </c>
      <c r="AJ423" s="196" t="e">
        <f t="shared" si="228"/>
        <v>#REF!</v>
      </c>
      <c r="AK423" s="196" t="e">
        <f t="shared" si="228"/>
        <v>#REF!</v>
      </c>
      <c r="AL423" s="196" t="e">
        <f t="shared" si="228"/>
        <v>#REF!</v>
      </c>
      <c r="AM423" s="196" t="e">
        <f t="shared" si="228"/>
        <v>#REF!</v>
      </c>
      <c r="AN423" s="196" t="e">
        <f t="shared" si="228"/>
        <v>#REF!</v>
      </c>
      <c r="AO423" s="196" t="e">
        <f t="shared" si="228"/>
        <v>#REF!</v>
      </c>
      <c r="AP423" s="196" t="e">
        <f t="shared" si="228"/>
        <v>#REF!</v>
      </c>
      <c r="AQ423" s="196" t="e">
        <f t="shared" si="228"/>
        <v>#REF!</v>
      </c>
      <c r="AR423" s="196" t="e">
        <f t="shared" si="228"/>
        <v>#REF!</v>
      </c>
      <c r="AS423" s="196" t="e">
        <f t="shared" si="228"/>
        <v>#REF!</v>
      </c>
      <c r="AT423" s="196" t="e">
        <f t="shared" si="228"/>
        <v>#REF!</v>
      </c>
      <c r="AU423" s="196" t="e">
        <f t="shared" si="228"/>
        <v>#REF!</v>
      </c>
      <c r="AV423" s="196" t="e">
        <f t="shared" si="228"/>
        <v>#REF!</v>
      </c>
      <c r="AW423" s="196" t="e">
        <f t="shared" si="228"/>
        <v>#REF!</v>
      </c>
      <c r="AX423" s="196" t="e">
        <f t="shared" si="228"/>
        <v>#REF!</v>
      </c>
      <c r="AY423" s="196" t="e">
        <f t="shared" si="228"/>
        <v>#REF!</v>
      </c>
      <c r="AZ423" s="196" t="e">
        <f t="shared" si="228"/>
        <v>#REF!</v>
      </c>
      <c r="BA423" s="196" t="e">
        <f t="shared" si="228"/>
        <v>#REF!</v>
      </c>
      <c r="BB423" s="196" t="e">
        <f t="shared" si="228"/>
        <v>#REF!</v>
      </c>
      <c r="BC423" s="196" t="e">
        <f t="shared" si="228"/>
        <v>#REF!</v>
      </c>
      <c r="BD423" s="196" t="e">
        <f t="shared" si="228"/>
        <v>#REF!</v>
      </c>
      <c r="BE423" s="196" t="e">
        <f t="shared" si="228"/>
        <v>#REF!</v>
      </c>
      <c r="BF423" s="196" t="e">
        <f t="shared" si="228"/>
        <v>#REF!</v>
      </c>
      <c r="BG423" s="196" t="e">
        <f t="shared" si="228"/>
        <v>#REF!</v>
      </c>
      <c r="BH423" s="196" t="e">
        <f t="shared" si="228"/>
        <v>#REF!</v>
      </c>
      <c r="BI423" s="196" t="e">
        <f t="shared" si="228"/>
        <v>#REF!</v>
      </c>
      <c r="BJ423" s="196" t="e">
        <f t="shared" si="228"/>
        <v>#REF!</v>
      </c>
      <c r="BK423" s="196" t="e">
        <f t="shared" si="228"/>
        <v>#REF!</v>
      </c>
      <c r="BL423" s="196" t="e">
        <f t="shared" si="228"/>
        <v>#REF!</v>
      </c>
      <c r="BM423" s="196" t="e">
        <f t="shared" si="228"/>
        <v>#REF!</v>
      </c>
      <c r="BN423" s="196"/>
      <c r="BO423" s="196"/>
      <c r="BP423" s="196"/>
      <c r="BQ423" s="196"/>
      <c r="BR423" s="196"/>
      <c r="BS423" s="196"/>
      <c r="BT423" s="76"/>
      <c r="BU423" s="76"/>
      <c r="BV423" s="76"/>
      <c r="BW423" s="76"/>
      <c r="BX423" s="76"/>
      <c r="BY423" s="76"/>
      <c r="BZ423" s="76"/>
      <c r="CA423" s="76"/>
      <c r="CB423" s="76"/>
      <c r="CC423" s="76"/>
      <c r="CD423" s="76"/>
      <c r="CE423" s="76"/>
      <c r="CF423" s="76"/>
      <c r="CG423" s="76"/>
    </row>
    <row r="424" spans="1:85" ht="15.75" customHeight="1" x14ac:dyDescent="0.3">
      <c r="A424" s="76"/>
      <c r="B424" s="76"/>
      <c r="C424" s="76"/>
      <c r="D424" s="76"/>
      <c r="E424" s="239">
        <f t="shared" si="210"/>
        <v>44055</v>
      </c>
      <c r="F424" s="196"/>
      <c r="G424" s="196"/>
      <c r="H424" s="196"/>
      <c r="I424" s="196"/>
      <c r="J424" s="196"/>
      <c r="K424" s="196"/>
      <c r="L424" s="196"/>
      <c r="M424" s="196"/>
      <c r="N424" s="196"/>
      <c r="O424" s="196"/>
      <c r="P424" s="196"/>
      <c r="Q424" s="196"/>
      <c r="R424" s="196"/>
      <c r="S424" s="196"/>
      <c r="T424" s="196"/>
      <c r="U424" s="196"/>
      <c r="V424" s="196"/>
      <c r="W424" s="196"/>
      <c r="X424" s="196"/>
      <c r="Y424" s="196" t="e">
        <f t="shared" ref="Y424:BM424" si="229">+($F488/$F$9)</f>
        <v>#REF!</v>
      </c>
      <c r="Z424" s="196" t="e">
        <f t="shared" si="229"/>
        <v>#REF!</v>
      </c>
      <c r="AA424" s="196" t="e">
        <f t="shared" si="229"/>
        <v>#REF!</v>
      </c>
      <c r="AB424" s="196" t="e">
        <f t="shared" si="229"/>
        <v>#REF!</v>
      </c>
      <c r="AC424" s="196" t="e">
        <f t="shared" si="229"/>
        <v>#REF!</v>
      </c>
      <c r="AD424" s="196" t="e">
        <f t="shared" si="229"/>
        <v>#REF!</v>
      </c>
      <c r="AE424" s="196" t="e">
        <f t="shared" si="229"/>
        <v>#REF!</v>
      </c>
      <c r="AF424" s="196" t="e">
        <f t="shared" si="229"/>
        <v>#REF!</v>
      </c>
      <c r="AG424" s="196" t="e">
        <f t="shared" si="229"/>
        <v>#REF!</v>
      </c>
      <c r="AH424" s="196" t="e">
        <f t="shared" si="229"/>
        <v>#REF!</v>
      </c>
      <c r="AI424" s="196" t="e">
        <f t="shared" si="229"/>
        <v>#REF!</v>
      </c>
      <c r="AJ424" s="196" t="e">
        <f t="shared" si="229"/>
        <v>#REF!</v>
      </c>
      <c r="AK424" s="196" t="e">
        <f t="shared" si="229"/>
        <v>#REF!</v>
      </c>
      <c r="AL424" s="196" t="e">
        <f t="shared" si="229"/>
        <v>#REF!</v>
      </c>
      <c r="AM424" s="196" t="e">
        <f t="shared" si="229"/>
        <v>#REF!</v>
      </c>
      <c r="AN424" s="196" t="e">
        <f t="shared" si="229"/>
        <v>#REF!</v>
      </c>
      <c r="AO424" s="196" t="e">
        <f t="shared" si="229"/>
        <v>#REF!</v>
      </c>
      <c r="AP424" s="196" t="e">
        <f t="shared" si="229"/>
        <v>#REF!</v>
      </c>
      <c r="AQ424" s="196" t="e">
        <f t="shared" si="229"/>
        <v>#REF!</v>
      </c>
      <c r="AR424" s="196" t="e">
        <f t="shared" si="229"/>
        <v>#REF!</v>
      </c>
      <c r="AS424" s="196" t="e">
        <f t="shared" si="229"/>
        <v>#REF!</v>
      </c>
      <c r="AT424" s="196" t="e">
        <f t="shared" si="229"/>
        <v>#REF!</v>
      </c>
      <c r="AU424" s="196" t="e">
        <f t="shared" si="229"/>
        <v>#REF!</v>
      </c>
      <c r="AV424" s="196" t="e">
        <f t="shared" si="229"/>
        <v>#REF!</v>
      </c>
      <c r="AW424" s="196" t="e">
        <f t="shared" si="229"/>
        <v>#REF!</v>
      </c>
      <c r="AX424" s="196" t="e">
        <f t="shared" si="229"/>
        <v>#REF!</v>
      </c>
      <c r="AY424" s="196" t="e">
        <f t="shared" si="229"/>
        <v>#REF!</v>
      </c>
      <c r="AZ424" s="196" t="e">
        <f t="shared" si="229"/>
        <v>#REF!</v>
      </c>
      <c r="BA424" s="196" t="e">
        <f t="shared" si="229"/>
        <v>#REF!</v>
      </c>
      <c r="BB424" s="196" t="e">
        <f t="shared" si="229"/>
        <v>#REF!</v>
      </c>
      <c r="BC424" s="196" t="e">
        <f t="shared" si="229"/>
        <v>#REF!</v>
      </c>
      <c r="BD424" s="196" t="e">
        <f t="shared" si="229"/>
        <v>#REF!</v>
      </c>
      <c r="BE424" s="196" t="e">
        <f t="shared" si="229"/>
        <v>#REF!</v>
      </c>
      <c r="BF424" s="196" t="e">
        <f t="shared" si="229"/>
        <v>#REF!</v>
      </c>
      <c r="BG424" s="196" t="e">
        <f t="shared" si="229"/>
        <v>#REF!</v>
      </c>
      <c r="BH424" s="196" t="e">
        <f t="shared" si="229"/>
        <v>#REF!</v>
      </c>
      <c r="BI424" s="196" t="e">
        <f t="shared" si="229"/>
        <v>#REF!</v>
      </c>
      <c r="BJ424" s="196" t="e">
        <f t="shared" si="229"/>
        <v>#REF!</v>
      </c>
      <c r="BK424" s="196" t="e">
        <f t="shared" si="229"/>
        <v>#REF!</v>
      </c>
      <c r="BL424" s="196" t="e">
        <f t="shared" si="229"/>
        <v>#REF!</v>
      </c>
      <c r="BM424" s="196" t="e">
        <f t="shared" si="229"/>
        <v>#REF!</v>
      </c>
      <c r="BN424" s="196"/>
      <c r="BO424" s="196"/>
      <c r="BP424" s="196"/>
      <c r="BQ424" s="196"/>
      <c r="BR424" s="196"/>
      <c r="BS424" s="196"/>
      <c r="BT424" s="196"/>
      <c r="BU424" s="76"/>
      <c r="BV424" s="76"/>
      <c r="BW424" s="76"/>
      <c r="BX424" s="76"/>
      <c r="BY424" s="76"/>
      <c r="BZ424" s="76"/>
      <c r="CA424" s="76"/>
      <c r="CB424" s="76"/>
      <c r="CC424" s="76"/>
      <c r="CD424" s="76"/>
      <c r="CE424" s="76"/>
      <c r="CF424" s="76"/>
      <c r="CG424" s="76"/>
    </row>
    <row r="425" spans="1:85" ht="15.75" customHeight="1" x14ac:dyDescent="0.3">
      <c r="A425" s="76"/>
      <c r="B425" s="76"/>
      <c r="C425" s="76"/>
      <c r="D425" s="76"/>
      <c r="E425" s="239">
        <f t="shared" si="210"/>
        <v>44086</v>
      </c>
      <c r="F425" s="196"/>
      <c r="G425" s="196"/>
      <c r="H425" s="196"/>
      <c r="I425" s="196"/>
      <c r="J425" s="196"/>
      <c r="K425" s="196"/>
      <c r="L425" s="196"/>
      <c r="M425" s="196"/>
      <c r="N425" s="196"/>
      <c r="O425" s="196"/>
      <c r="P425" s="196"/>
      <c r="Q425" s="196"/>
      <c r="R425" s="196"/>
      <c r="S425" s="196"/>
      <c r="T425" s="196"/>
      <c r="U425" s="196"/>
      <c r="V425" s="196"/>
      <c r="W425" s="196"/>
      <c r="X425" s="196"/>
      <c r="Y425" s="196"/>
      <c r="Z425" s="196" t="e">
        <f t="shared" ref="Z425:BM425" si="230">+($F489/$F$9)</f>
        <v>#REF!</v>
      </c>
      <c r="AA425" s="196" t="e">
        <f t="shared" si="230"/>
        <v>#REF!</v>
      </c>
      <c r="AB425" s="196" t="e">
        <f t="shared" si="230"/>
        <v>#REF!</v>
      </c>
      <c r="AC425" s="196" t="e">
        <f t="shared" si="230"/>
        <v>#REF!</v>
      </c>
      <c r="AD425" s="196" t="e">
        <f t="shared" si="230"/>
        <v>#REF!</v>
      </c>
      <c r="AE425" s="196" t="e">
        <f t="shared" si="230"/>
        <v>#REF!</v>
      </c>
      <c r="AF425" s="196" t="e">
        <f t="shared" si="230"/>
        <v>#REF!</v>
      </c>
      <c r="AG425" s="196" t="e">
        <f t="shared" si="230"/>
        <v>#REF!</v>
      </c>
      <c r="AH425" s="196" t="e">
        <f t="shared" si="230"/>
        <v>#REF!</v>
      </c>
      <c r="AI425" s="196" t="e">
        <f t="shared" si="230"/>
        <v>#REF!</v>
      </c>
      <c r="AJ425" s="196" t="e">
        <f t="shared" si="230"/>
        <v>#REF!</v>
      </c>
      <c r="AK425" s="196" t="e">
        <f t="shared" si="230"/>
        <v>#REF!</v>
      </c>
      <c r="AL425" s="196" t="e">
        <f t="shared" si="230"/>
        <v>#REF!</v>
      </c>
      <c r="AM425" s="196" t="e">
        <f t="shared" si="230"/>
        <v>#REF!</v>
      </c>
      <c r="AN425" s="196" t="e">
        <f t="shared" si="230"/>
        <v>#REF!</v>
      </c>
      <c r="AO425" s="196" t="e">
        <f t="shared" si="230"/>
        <v>#REF!</v>
      </c>
      <c r="AP425" s="196" t="e">
        <f t="shared" si="230"/>
        <v>#REF!</v>
      </c>
      <c r="AQ425" s="196" t="e">
        <f t="shared" si="230"/>
        <v>#REF!</v>
      </c>
      <c r="AR425" s="196" t="e">
        <f t="shared" si="230"/>
        <v>#REF!</v>
      </c>
      <c r="AS425" s="196" t="e">
        <f t="shared" si="230"/>
        <v>#REF!</v>
      </c>
      <c r="AT425" s="196" t="e">
        <f t="shared" si="230"/>
        <v>#REF!</v>
      </c>
      <c r="AU425" s="196" t="e">
        <f t="shared" si="230"/>
        <v>#REF!</v>
      </c>
      <c r="AV425" s="196" t="e">
        <f t="shared" si="230"/>
        <v>#REF!</v>
      </c>
      <c r="AW425" s="196" t="e">
        <f t="shared" si="230"/>
        <v>#REF!</v>
      </c>
      <c r="AX425" s="196" t="e">
        <f t="shared" si="230"/>
        <v>#REF!</v>
      </c>
      <c r="AY425" s="196" t="e">
        <f t="shared" si="230"/>
        <v>#REF!</v>
      </c>
      <c r="AZ425" s="196" t="e">
        <f t="shared" si="230"/>
        <v>#REF!</v>
      </c>
      <c r="BA425" s="196" t="e">
        <f t="shared" si="230"/>
        <v>#REF!</v>
      </c>
      <c r="BB425" s="196" t="e">
        <f t="shared" si="230"/>
        <v>#REF!</v>
      </c>
      <c r="BC425" s="196" t="e">
        <f t="shared" si="230"/>
        <v>#REF!</v>
      </c>
      <c r="BD425" s="196" t="e">
        <f t="shared" si="230"/>
        <v>#REF!</v>
      </c>
      <c r="BE425" s="196" t="e">
        <f t="shared" si="230"/>
        <v>#REF!</v>
      </c>
      <c r="BF425" s="196" t="e">
        <f t="shared" si="230"/>
        <v>#REF!</v>
      </c>
      <c r="BG425" s="196" t="e">
        <f t="shared" si="230"/>
        <v>#REF!</v>
      </c>
      <c r="BH425" s="196" t="e">
        <f t="shared" si="230"/>
        <v>#REF!</v>
      </c>
      <c r="BI425" s="196" t="e">
        <f t="shared" si="230"/>
        <v>#REF!</v>
      </c>
      <c r="BJ425" s="196" t="e">
        <f t="shared" si="230"/>
        <v>#REF!</v>
      </c>
      <c r="BK425" s="196" t="e">
        <f t="shared" si="230"/>
        <v>#REF!</v>
      </c>
      <c r="BL425" s="196" t="e">
        <f t="shared" si="230"/>
        <v>#REF!</v>
      </c>
      <c r="BM425" s="196" t="e">
        <f t="shared" si="230"/>
        <v>#REF!</v>
      </c>
      <c r="BN425" s="196"/>
      <c r="BO425" s="196"/>
      <c r="BP425" s="196"/>
      <c r="BQ425" s="196"/>
      <c r="BR425" s="196"/>
      <c r="BS425" s="196"/>
      <c r="BT425" s="196"/>
      <c r="BU425" s="196"/>
      <c r="BV425" s="76"/>
      <c r="BW425" s="76"/>
      <c r="BX425" s="76"/>
      <c r="BY425" s="76"/>
      <c r="BZ425" s="76"/>
      <c r="CA425" s="76"/>
      <c r="CB425" s="76"/>
      <c r="CC425" s="76"/>
      <c r="CD425" s="76"/>
      <c r="CE425" s="76"/>
      <c r="CF425" s="76"/>
      <c r="CG425" s="76"/>
    </row>
    <row r="426" spans="1:85" ht="15.75" customHeight="1" x14ac:dyDescent="0.3">
      <c r="A426" s="76"/>
      <c r="B426" s="76"/>
      <c r="C426" s="76"/>
      <c r="D426" s="76"/>
      <c r="E426" s="239">
        <f t="shared" si="210"/>
        <v>44117</v>
      </c>
      <c r="F426" s="196"/>
      <c r="G426" s="196"/>
      <c r="H426" s="196"/>
      <c r="I426" s="196"/>
      <c r="J426" s="196"/>
      <c r="K426" s="196"/>
      <c r="L426" s="196"/>
      <c r="M426" s="196"/>
      <c r="N426" s="196"/>
      <c r="O426" s="196"/>
      <c r="P426" s="196"/>
      <c r="Q426" s="196"/>
      <c r="R426" s="196"/>
      <c r="S426" s="196"/>
      <c r="T426" s="196"/>
      <c r="U426" s="196"/>
      <c r="V426" s="196"/>
      <c r="W426" s="196"/>
      <c r="X426" s="196"/>
      <c r="Y426" s="196"/>
      <c r="Z426" s="196"/>
      <c r="AA426" s="196" t="e">
        <f t="shared" ref="AA426:BM426" si="231">+($F490/$F$9)</f>
        <v>#REF!</v>
      </c>
      <c r="AB426" s="196" t="e">
        <f t="shared" si="231"/>
        <v>#REF!</v>
      </c>
      <c r="AC426" s="196" t="e">
        <f t="shared" si="231"/>
        <v>#REF!</v>
      </c>
      <c r="AD426" s="196" t="e">
        <f t="shared" si="231"/>
        <v>#REF!</v>
      </c>
      <c r="AE426" s="196" t="e">
        <f t="shared" si="231"/>
        <v>#REF!</v>
      </c>
      <c r="AF426" s="196" t="e">
        <f t="shared" si="231"/>
        <v>#REF!</v>
      </c>
      <c r="AG426" s="196" t="e">
        <f t="shared" si="231"/>
        <v>#REF!</v>
      </c>
      <c r="AH426" s="196" t="e">
        <f t="shared" si="231"/>
        <v>#REF!</v>
      </c>
      <c r="AI426" s="196" t="e">
        <f t="shared" si="231"/>
        <v>#REF!</v>
      </c>
      <c r="AJ426" s="196" t="e">
        <f t="shared" si="231"/>
        <v>#REF!</v>
      </c>
      <c r="AK426" s="196" t="e">
        <f t="shared" si="231"/>
        <v>#REF!</v>
      </c>
      <c r="AL426" s="196" t="e">
        <f t="shared" si="231"/>
        <v>#REF!</v>
      </c>
      <c r="AM426" s="196" t="e">
        <f t="shared" si="231"/>
        <v>#REF!</v>
      </c>
      <c r="AN426" s="196" t="e">
        <f t="shared" si="231"/>
        <v>#REF!</v>
      </c>
      <c r="AO426" s="196" t="e">
        <f t="shared" si="231"/>
        <v>#REF!</v>
      </c>
      <c r="AP426" s="196" t="e">
        <f t="shared" si="231"/>
        <v>#REF!</v>
      </c>
      <c r="AQ426" s="196" t="e">
        <f t="shared" si="231"/>
        <v>#REF!</v>
      </c>
      <c r="AR426" s="196" t="e">
        <f t="shared" si="231"/>
        <v>#REF!</v>
      </c>
      <c r="AS426" s="196" t="e">
        <f t="shared" si="231"/>
        <v>#REF!</v>
      </c>
      <c r="AT426" s="196" t="e">
        <f t="shared" si="231"/>
        <v>#REF!</v>
      </c>
      <c r="AU426" s="196" t="e">
        <f t="shared" si="231"/>
        <v>#REF!</v>
      </c>
      <c r="AV426" s="196" t="e">
        <f t="shared" si="231"/>
        <v>#REF!</v>
      </c>
      <c r="AW426" s="196" t="e">
        <f t="shared" si="231"/>
        <v>#REF!</v>
      </c>
      <c r="AX426" s="196" t="e">
        <f t="shared" si="231"/>
        <v>#REF!</v>
      </c>
      <c r="AY426" s="196" t="e">
        <f t="shared" si="231"/>
        <v>#REF!</v>
      </c>
      <c r="AZ426" s="196" t="e">
        <f t="shared" si="231"/>
        <v>#REF!</v>
      </c>
      <c r="BA426" s="196" t="e">
        <f t="shared" si="231"/>
        <v>#REF!</v>
      </c>
      <c r="BB426" s="196" t="e">
        <f t="shared" si="231"/>
        <v>#REF!</v>
      </c>
      <c r="BC426" s="196" t="e">
        <f t="shared" si="231"/>
        <v>#REF!</v>
      </c>
      <c r="BD426" s="196" t="e">
        <f t="shared" si="231"/>
        <v>#REF!</v>
      </c>
      <c r="BE426" s="196" t="e">
        <f t="shared" si="231"/>
        <v>#REF!</v>
      </c>
      <c r="BF426" s="196" t="e">
        <f t="shared" si="231"/>
        <v>#REF!</v>
      </c>
      <c r="BG426" s="196" t="e">
        <f t="shared" si="231"/>
        <v>#REF!</v>
      </c>
      <c r="BH426" s="196" t="e">
        <f t="shared" si="231"/>
        <v>#REF!</v>
      </c>
      <c r="BI426" s="196" t="e">
        <f t="shared" si="231"/>
        <v>#REF!</v>
      </c>
      <c r="BJ426" s="196" t="e">
        <f t="shared" si="231"/>
        <v>#REF!</v>
      </c>
      <c r="BK426" s="196" t="e">
        <f t="shared" si="231"/>
        <v>#REF!</v>
      </c>
      <c r="BL426" s="196" t="e">
        <f t="shared" si="231"/>
        <v>#REF!</v>
      </c>
      <c r="BM426" s="196" t="e">
        <f t="shared" si="231"/>
        <v>#REF!</v>
      </c>
      <c r="BN426" s="196"/>
      <c r="BO426" s="196"/>
      <c r="BP426" s="196"/>
      <c r="BQ426" s="196"/>
      <c r="BR426" s="196"/>
      <c r="BS426" s="196"/>
      <c r="BT426" s="196"/>
      <c r="BU426" s="196"/>
      <c r="BV426" s="196"/>
      <c r="BW426" s="76"/>
      <c r="BX426" s="76"/>
      <c r="BY426" s="76"/>
      <c r="BZ426" s="76"/>
      <c r="CA426" s="76"/>
      <c r="CB426" s="76"/>
      <c r="CC426" s="76"/>
      <c r="CD426" s="76"/>
      <c r="CE426" s="76"/>
      <c r="CF426" s="76"/>
      <c r="CG426" s="76"/>
    </row>
    <row r="427" spans="1:85" ht="15.75" customHeight="1" x14ac:dyDescent="0.3">
      <c r="A427" s="76"/>
      <c r="B427" s="76"/>
      <c r="C427" s="76"/>
      <c r="D427" s="76"/>
      <c r="E427" s="239">
        <f t="shared" si="210"/>
        <v>44148</v>
      </c>
      <c r="F427" s="196"/>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t="e">
        <f t="shared" ref="AB427:BM427" si="232">+($F491/$F$9)</f>
        <v>#REF!</v>
      </c>
      <c r="AC427" s="196" t="e">
        <f t="shared" si="232"/>
        <v>#REF!</v>
      </c>
      <c r="AD427" s="196" t="e">
        <f t="shared" si="232"/>
        <v>#REF!</v>
      </c>
      <c r="AE427" s="196" t="e">
        <f t="shared" si="232"/>
        <v>#REF!</v>
      </c>
      <c r="AF427" s="196" t="e">
        <f t="shared" si="232"/>
        <v>#REF!</v>
      </c>
      <c r="AG427" s="196" t="e">
        <f t="shared" si="232"/>
        <v>#REF!</v>
      </c>
      <c r="AH427" s="196" t="e">
        <f t="shared" si="232"/>
        <v>#REF!</v>
      </c>
      <c r="AI427" s="196" t="e">
        <f t="shared" si="232"/>
        <v>#REF!</v>
      </c>
      <c r="AJ427" s="196" t="e">
        <f t="shared" si="232"/>
        <v>#REF!</v>
      </c>
      <c r="AK427" s="196" t="e">
        <f t="shared" si="232"/>
        <v>#REF!</v>
      </c>
      <c r="AL427" s="196" t="e">
        <f t="shared" si="232"/>
        <v>#REF!</v>
      </c>
      <c r="AM427" s="196" t="e">
        <f t="shared" si="232"/>
        <v>#REF!</v>
      </c>
      <c r="AN427" s="196" t="e">
        <f t="shared" si="232"/>
        <v>#REF!</v>
      </c>
      <c r="AO427" s="196" t="e">
        <f t="shared" si="232"/>
        <v>#REF!</v>
      </c>
      <c r="AP427" s="196" t="e">
        <f t="shared" si="232"/>
        <v>#REF!</v>
      </c>
      <c r="AQ427" s="196" t="e">
        <f t="shared" si="232"/>
        <v>#REF!</v>
      </c>
      <c r="AR427" s="196" t="e">
        <f t="shared" si="232"/>
        <v>#REF!</v>
      </c>
      <c r="AS427" s="196" t="e">
        <f t="shared" si="232"/>
        <v>#REF!</v>
      </c>
      <c r="AT427" s="196" t="e">
        <f t="shared" si="232"/>
        <v>#REF!</v>
      </c>
      <c r="AU427" s="196" t="e">
        <f t="shared" si="232"/>
        <v>#REF!</v>
      </c>
      <c r="AV427" s="196" t="e">
        <f t="shared" si="232"/>
        <v>#REF!</v>
      </c>
      <c r="AW427" s="196" t="e">
        <f t="shared" si="232"/>
        <v>#REF!</v>
      </c>
      <c r="AX427" s="196" t="e">
        <f t="shared" si="232"/>
        <v>#REF!</v>
      </c>
      <c r="AY427" s="196" t="e">
        <f t="shared" si="232"/>
        <v>#REF!</v>
      </c>
      <c r="AZ427" s="196" t="e">
        <f t="shared" si="232"/>
        <v>#REF!</v>
      </c>
      <c r="BA427" s="196" t="e">
        <f t="shared" si="232"/>
        <v>#REF!</v>
      </c>
      <c r="BB427" s="196" t="e">
        <f t="shared" si="232"/>
        <v>#REF!</v>
      </c>
      <c r="BC427" s="196" t="e">
        <f t="shared" si="232"/>
        <v>#REF!</v>
      </c>
      <c r="BD427" s="196" t="e">
        <f t="shared" si="232"/>
        <v>#REF!</v>
      </c>
      <c r="BE427" s="196" t="e">
        <f t="shared" si="232"/>
        <v>#REF!</v>
      </c>
      <c r="BF427" s="196" t="e">
        <f t="shared" si="232"/>
        <v>#REF!</v>
      </c>
      <c r="BG427" s="196" t="e">
        <f t="shared" si="232"/>
        <v>#REF!</v>
      </c>
      <c r="BH427" s="196" t="e">
        <f t="shared" si="232"/>
        <v>#REF!</v>
      </c>
      <c r="BI427" s="196" t="e">
        <f t="shared" si="232"/>
        <v>#REF!</v>
      </c>
      <c r="BJ427" s="196" t="e">
        <f t="shared" si="232"/>
        <v>#REF!</v>
      </c>
      <c r="BK427" s="196" t="e">
        <f t="shared" si="232"/>
        <v>#REF!</v>
      </c>
      <c r="BL427" s="196" t="e">
        <f t="shared" si="232"/>
        <v>#REF!</v>
      </c>
      <c r="BM427" s="196" t="e">
        <f t="shared" si="232"/>
        <v>#REF!</v>
      </c>
      <c r="BN427" s="196"/>
      <c r="BO427" s="196"/>
      <c r="BP427" s="196"/>
      <c r="BQ427" s="196"/>
      <c r="BR427" s="196"/>
      <c r="BS427" s="196"/>
      <c r="BT427" s="196"/>
      <c r="BU427" s="196"/>
      <c r="BV427" s="196"/>
      <c r="BW427" s="196"/>
      <c r="BX427" s="76"/>
      <c r="BY427" s="76"/>
      <c r="BZ427" s="76"/>
      <c r="CA427" s="76"/>
      <c r="CB427" s="76"/>
      <c r="CC427" s="76"/>
      <c r="CD427" s="76"/>
      <c r="CE427" s="76"/>
      <c r="CF427" s="76"/>
      <c r="CG427" s="76"/>
    </row>
    <row r="428" spans="1:85" ht="15.75" customHeight="1" x14ac:dyDescent="0.3">
      <c r="A428" s="76"/>
      <c r="B428" s="76"/>
      <c r="C428" s="76"/>
      <c r="D428" s="76"/>
      <c r="E428" s="239">
        <f t="shared" si="210"/>
        <v>44179</v>
      </c>
      <c r="F428" s="196"/>
      <c r="G428" s="196"/>
      <c r="H428" s="196"/>
      <c r="I428" s="196"/>
      <c r="J428" s="196"/>
      <c r="K428" s="196"/>
      <c r="L428" s="196"/>
      <c r="M428" s="196"/>
      <c r="N428" s="196"/>
      <c r="O428" s="196"/>
      <c r="P428" s="196"/>
      <c r="Q428" s="196"/>
      <c r="R428" s="196"/>
      <c r="S428" s="196"/>
      <c r="T428" s="196"/>
      <c r="U428" s="196"/>
      <c r="V428" s="196"/>
      <c r="W428" s="196"/>
      <c r="X428" s="196"/>
      <c r="Y428" s="196"/>
      <c r="Z428" s="196"/>
      <c r="AA428" s="196"/>
      <c r="AB428" s="196"/>
      <c r="AC428" s="196" t="e">
        <f t="shared" ref="AC428:BM428" si="233">+($F492/$F$9)</f>
        <v>#REF!</v>
      </c>
      <c r="AD428" s="196" t="e">
        <f t="shared" si="233"/>
        <v>#REF!</v>
      </c>
      <c r="AE428" s="196" t="e">
        <f t="shared" si="233"/>
        <v>#REF!</v>
      </c>
      <c r="AF428" s="196" t="e">
        <f t="shared" si="233"/>
        <v>#REF!</v>
      </c>
      <c r="AG428" s="196" t="e">
        <f t="shared" si="233"/>
        <v>#REF!</v>
      </c>
      <c r="AH428" s="196" t="e">
        <f t="shared" si="233"/>
        <v>#REF!</v>
      </c>
      <c r="AI428" s="196" t="e">
        <f t="shared" si="233"/>
        <v>#REF!</v>
      </c>
      <c r="AJ428" s="196" t="e">
        <f t="shared" si="233"/>
        <v>#REF!</v>
      </c>
      <c r="AK428" s="196" t="e">
        <f t="shared" si="233"/>
        <v>#REF!</v>
      </c>
      <c r="AL428" s="196" t="e">
        <f t="shared" si="233"/>
        <v>#REF!</v>
      </c>
      <c r="AM428" s="196" t="e">
        <f t="shared" si="233"/>
        <v>#REF!</v>
      </c>
      <c r="AN428" s="196" t="e">
        <f t="shared" si="233"/>
        <v>#REF!</v>
      </c>
      <c r="AO428" s="196" t="e">
        <f t="shared" si="233"/>
        <v>#REF!</v>
      </c>
      <c r="AP428" s="196" t="e">
        <f t="shared" si="233"/>
        <v>#REF!</v>
      </c>
      <c r="AQ428" s="196" t="e">
        <f t="shared" si="233"/>
        <v>#REF!</v>
      </c>
      <c r="AR428" s="196" t="e">
        <f t="shared" si="233"/>
        <v>#REF!</v>
      </c>
      <c r="AS428" s="196" t="e">
        <f t="shared" si="233"/>
        <v>#REF!</v>
      </c>
      <c r="AT428" s="196" t="e">
        <f t="shared" si="233"/>
        <v>#REF!</v>
      </c>
      <c r="AU428" s="196" t="e">
        <f t="shared" si="233"/>
        <v>#REF!</v>
      </c>
      <c r="AV428" s="196" t="e">
        <f t="shared" si="233"/>
        <v>#REF!</v>
      </c>
      <c r="AW428" s="196" t="e">
        <f t="shared" si="233"/>
        <v>#REF!</v>
      </c>
      <c r="AX428" s="196" t="e">
        <f t="shared" si="233"/>
        <v>#REF!</v>
      </c>
      <c r="AY428" s="196" t="e">
        <f t="shared" si="233"/>
        <v>#REF!</v>
      </c>
      <c r="AZ428" s="196" t="e">
        <f t="shared" si="233"/>
        <v>#REF!</v>
      </c>
      <c r="BA428" s="196" t="e">
        <f t="shared" si="233"/>
        <v>#REF!</v>
      </c>
      <c r="BB428" s="196" t="e">
        <f t="shared" si="233"/>
        <v>#REF!</v>
      </c>
      <c r="BC428" s="196" t="e">
        <f t="shared" si="233"/>
        <v>#REF!</v>
      </c>
      <c r="BD428" s="196" t="e">
        <f t="shared" si="233"/>
        <v>#REF!</v>
      </c>
      <c r="BE428" s="196" t="e">
        <f t="shared" si="233"/>
        <v>#REF!</v>
      </c>
      <c r="BF428" s="196" t="e">
        <f t="shared" si="233"/>
        <v>#REF!</v>
      </c>
      <c r="BG428" s="196" t="e">
        <f t="shared" si="233"/>
        <v>#REF!</v>
      </c>
      <c r="BH428" s="196" t="e">
        <f t="shared" si="233"/>
        <v>#REF!</v>
      </c>
      <c r="BI428" s="196" t="e">
        <f t="shared" si="233"/>
        <v>#REF!</v>
      </c>
      <c r="BJ428" s="196" t="e">
        <f t="shared" si="233"/>
        <v>#REF!</v>
      </c>
      <c r="BK428" s="196" t="e">
        <f t="shared" si="233"/>
        <v>#REF!</v>
      </c>
      <c r="BL428" s="196" t="e">
        <f t="shared" si="233"/>
        <v>#REF!</v>
      </c>
      <c r="BM428" s="196" t="e">
        <f t="shared" si="233"/>
        <v>#REF!</v>
      </c>
      <c r="BN428" s="196"/>
      <c r="BO428" s="196"/>
      <c r="BP428" s="196"/>
      <c r="BQ428" s="196"/>
      <c r="BR428" s="196"/>
      <c r="BS428" s="196"/>
      <c r="BT428" s="196"/>
      <c r="BU428" s="196"/>
      <c r="BV428" s="196"/>
      <c r="BW428" s="196"/>
      <c r="BX428" s="196"/>
      <c r="BY428" s="76"/>
      <c r="BZ428" s="76"/>
      <c r="CA428" s="76"/>
      <c r="CB428" s="76"/>
      <c r="CC428" s="76"/>
      <c r="CD428" s="76"/>
      <c r="CE428" s="76"/>
      <c r="CF428" s="76"/>
      <c r="CG428" s="76"/>
    </row>
    <row r="429" spans="1:85" ht="15.75" customHeight="1" x14ac:dyDescent="0.3">
      <c r="A429" s="76"/>
      <c r="B429" s="76"/>
      <c r="C429" s="76"/>
      <c r="D429" s="76"/>
      <c r="E429" s="239">
        <f t="shared" si="210"/>
        <v>44210</v>
      </c>
      <c r="F429" s="196"/>
      <c r="G429" s="76"/>
      <c r="H429" s="76"/>
      <c r="I429" s="76"/>
      <c r="J429" s="76"/>
      <c r="K429" s="196"/>
      <c r="L429" s="76"/>
      <c r="M429" s="196"/>
      <c r="N429" s="76"/>
      <c r="O429" s="76"/>
      <c r="P429" s="76"/>
      <c r="Q429" s="76"/>
      <c r="R429" s="76"/>
      <c r="S429" s="76"/>
      <c r="T429" s="76"/>
      <c r="U429" s="76"/>
      <c r="V429" s="76"/>
      <c r="W429" s="76"/>
      <c r="X429" s="76"/>
      <c r="Y429" s="196"/>
      <c r="Z429" s="196"/>
      <c r="AA429" s="196"/>
      <c r="AB429" s="196"/>
      <c r="AC429" s="196"/>
      <c r="AD429" s="196" t="e">
        <f t="shared" ref="AD429:BM429" si="234">+($F493/$F$9)</f>
        <v>#REF!</v>
      </c>
      <c r="AE429" s="196" t="e">
        <f t="shared" si="234"/>
        <v>#REF!</v>
      </c>
      <c r="AF429" s="196" t="e">
        <f t="shared" si="234"/>
        <v>#REF!</v>
      </c>
      <c r="AG429" s="196" t="e">
        <f t="shared" si="234"/>
        <v>#REF!</v>
      </c>
      <c r="AH429" s="196" t="e">
        <f t="shared" si="234"/>
        <v>#REF!</v>
      </c>
      <c r="AI429" s="196" t="e">
        <f t="shared" si="234"/>
        <v>#REF!</v>
      </c>
      <c r="AJ429" s="196" t="e">
        <f t="shared" si="234"/>
        <v>#REF!</v>
      </c>
      <c r="AK429" s="196" t="e">
        <f t="shared" si="234"/>
        <v>#REF!</v>
      </c>
      <c r="AL429" s="196" t="e">
        <f t="shared" si="234"/>
        <v>#REF!</v>
      </c>
      <c r="AM429" s="196" t="e">
        <f t="shared" si="234"/>
        <v>#REF!</v>
      </c>
      <c r="AN429" s="196" t="e">
        <f t="shared" si="234"/>
        <v>#REF!</v>
      </c>
      <c r="AO429" s="196" t="e">
        <f t="shared" si="234"/>
        <v>#REF!</v>
      </c>
      <c r="AP429" s="196" t="e">
        <f t="shared" si="234"/>
        <v>#REF!</v>
      </c>
      <c r="AQ429" s="196" t="e">
        <f t="shared" si="234"/>
        <v>#REF!</v>
      </c>
      <c r="AR429" s="196" t="e">
        <f t="shared" si="234"/>
        <v>#REF!</v>
      </c>
      <c r="AS429" s="196" t="e">
        <f t="shared" si="234"/>
        <v>#REF!</v>
      </c>
      <c r="AT429" s="196" t="e">
        <f t="shared" si="234"/>
        <v>#REF!</v>
      </c>
      <c r="AU429" s="196" t="e">
        <f t="shared" si="234"/>
        <v>#REF!</v>
      </c>
      <c r="AV429" s="196" t="e">
        <f t="shared" si="234"/>
        <v>#REF!</v>
      </c>
      <c r="AW429" s="196" t="e">
        <f t="shared" si="234"/>
        <v>#REF!</v>
      </c>
      <c r="AX429" s="196" t="e">
        <f t="shared" si="234"/>
        <v>#REF!</v>
      </c>
      <c r="AY429" s="196" t="e">
        <f t="shared" si="234"/>
        <v>#REF!</v>
      </c>
      <c r="AZ429" s="196" t="e">
        <f t="shared" si="234"/>
        <v>#REF!</v>
      </c>
      <c r="BA429" s="196" t="e">
        <f t="shared" si="234"/>
        <v>#REF!</v>
      </c>
      <c r="BB429" s="196" t="e">
        <f t="shared" si="234"/>
        <v>#REF!</v>
      </c>
      <c r="BC429" s="196" t="e">
        <f t="shared" si="234"/>
        <v>#REF!</v>
      </c>
      <c r="BD429" s="196" t="e">
        <f t="shared" si="234"/>
        <v>#REF!</v>
      </c>
      <c r="BE429" s="196" t="e">
        <f t="shared" si="234"/>
        <v>#REF!</v>
      </c>
      <c r="BF429" s="196" t="e">
        <f t="shared" si="234"/>
        <v>#REF!</v>
      </c>
      <c r="BG429" s="196" t="e">
        <f t="shared" si="234"/>
        <v>#REF!</v>
      </c>
      <c r="BH429" s="196" t="e">
        <f t="shared" si="234"/>
        <v>#REF!</v>
      </c>
      <c r="BI429" s="196" t="e">
        <f t="shared" si="234"/>
        <v>#REF!</v>
      </c>
      <c r="BJ429" s="196" t="e">
        <f t="shared" si="234"/>
        <v>#REF!</v>
      </c>
      <c r="BK429" s="196" t="e">
        <f t="shared" si="234"/>
        <v>#REF!</v>
      </c>
      <c r="BL429" s="196" t="e">
        <f t="shared" si="234"/>
        <v>#REF!</v>
      </c>
      <c r="BM429" s="196" t="e">
        <f t="shared" si="234"/>
        <v>#REF!</v>
      </c>
      <c r="BN429" s="196"/>
      <c r="BO429" s="196"/>
      <c r="BP429" s="196"/>
      <c r="BQ429" s="196"/>
      <c r="BR429" s="196"/>
      <c r="BS429" s="196"/>
      <c r="BT429" s="196"/>
      <c r="BU429" s="196"/>
      <c r="BV429" s="196"/>
      <c r="BW429" s="196"/>
      <c r="BX429" s="196"/>
      <c r="BY429" s="196"/>
      <c r="BZ429" s="76"/>
      <c r="CA429" s="76"/>
      <c r="CB429" s="76"/>
      <c r="CC429" s="76"/>
      <c r="CD429" s="76"/>
      <c r="CE429" s="76"/>
      <c r="CF429" s="76"/>
      <c r="CG429" s="76"/>
    </row>
    <row r="430" spans="1:85" ht="15.75" customHeight="1" x14ac:dyDescent="0.3">
      <c r="A430" s="76"/>
      <c r="B430" s="76"/>
      <c r="C430" s="76"/>
      <c r="D430" s="76"/>
      <c r="E430" s="239">
        <f t="shared" si="210"/>
        <v>44241</v>
      </c>
      <c r="F430" s="196"/>
      <c r="G430" s="76"/>
      <c r="H430" s="76"/>
      <c r="I430" s="76"/>
      <c r="J430" s="76"/>
      <c r="K430" s="196"/>
      <c r="L430" s="76"/>
      <c r="M430" s="196"/>
      <c r="N430" s="76"/>
      <c r="O430" s="76"/>
      <c r="P430" s="76"/>
      <c r="Q430" s="76"/>
      <c r="R430" s="76"/>
      <c r="S430" s="76"/>
      <c r="T430" s="76"/>
      <c r="U430" s="76"/>
      <c r="V430" s="76"/>
      <c r="W430" s="76"/>
      <c r="X430" s="76"/>
      <c r="Y430" s="196"/>
      <c r="Z430" s="196"/>
      <c r="AA430" s="196"/>
      <c r="AB430" s="196"/>
      <c r="AC430" s="196"/>
      <c r="AD430" s="196"/>
      <c r="AE430" s="196" t="e">
        <f t="shared" ref="AE430:BM430" si="235">+($F494/$F$9)</f>
        <v>#REF!</v>
      </c>
      <c r="AF430" s="196" t="e">
        <f t="shared" si="235"/>
        <v>#REF!</v>
      </c>
      <c r="AG430" s="196" t="e">
        <f t="shared" si="235"/>
        <v>#REF!</v>
      </c>
      <c r="AH430" s="196" t="e">
        <f t="shared" si="235"/>
        <v>#REF!</v>
      </c>
      <c r="AI430" s="196" t="e">
        <f t="shared" si="235"/>
        <v>#REF!</v>
      </c>
      <c r="AJ430" s="196" t="e">
        <f t="shared" si="235"/>
        <v>#REF!</v>
      </c>
      <c r="AK430" s="196" t="e">
        <f t="shared" si="235"/>
        <v>#REF!</v>
      </c>
      <c r="AL430" s="196" t="e">
        <f t="shared" si="235"/>
        <v>#REF!</v>
      </c>
      <c r="AM430" s="196" t="e">
        <f t="shared" si="235"/>
        <v>#REF!</v>
      </c>
      <c r="AN430" s="196" t="e">
        <f t="shared" si="235"/>
        <v>#REF!</v>
      </c>
      <c r="AO430" s="196" t="e">
        <f t="shared" si="235"/>
        <v>#REF!</v>
      </c>
      <c r="AP430" s="196" t="e">
        <f t="shared" si="235"/>
        <v>#REF!</v>
      </c>
      <c r="AQ430" s="196" t="e">
        <f t="shared" si="235"/>
        <v>#REF!</v>
      </c>
      <c r="AR430" s="196" t="e">
        <f t="shared" si="235"/>
        <v>#REF!</v>
      </c>
      <c r="AS430" s="196" t="e">
        <f t="shared" si="235"/>
        <v>#REF!</v>
      </c>
      <c r="AT430" s="196" t="e">
        <f t="shared" si="235"/>
        <v>#REF!</v>
      </c>
      <c r="AU430" s="196" t="e">
        <f t="shared" si="235"/>
        <v>#REF!</v>
      </c>
      <c r="AV430" s="196" t="e">
        <f t="shared" si="235"/>
        <v>#REF!</v>
      </c>
      <c r="AW430" s="196" t="e">
        <f t="shared" si="235"/>
        <v>#REF!</v>
      </c>
      <c r="AX430" s="196" t="e">
        <f t="shared" si="235"/>
        <v>#REF!</v>
      </c>
      <c r="AY430" s="196" t="e">
        <f t="shared" si="235"/>
        <v>#REF!</v>
      </c>
      <c r="AZ430" s="196" t="e">
        <f t="shared" si="235"/>
        <v>#REF!</v>
      </c>
      <c r="BA430" s="196" t="e">
        <f t="shared" si="235"/>
        <v>#REF!</v>
      </c>
      <c r="BB430" s="196" t="e">
        <f t="shared" si="235"/>
        <v>#REF!</v>
      </c>
      <c r="BC430" s="196" t="e">
        <f t="shared" si="235"/>
        <v>#REF!</v>
      </c>
      <c r="BD430" s="196" t="e">
        <f t="shared" si="235"/>
        <v>#REF!</v>
      </c>
      <c r="BE430" s="196" t="e">
        <f t="shared" si="235"/>
        <v>#REF!</v>
      </c>
      <c r="BF430" s="196" t="e">
        <f t="shared" si="235"/>
        <v>#REF!</v>
      </c>
      <c r="BG430" s="196" t="e">
        <f t="shared" si="235"/>
        <v>#REF!</v>
      </c>
      <c r="BH430" s="196" t="e">
        <f t="shared" si="235"/>
        <v>#REF!</v>
      </c>
      <c r="BI430" s="196" t="e">
        <f t="shared" si="235"/>
        <v>#REF!</v>
      </c>
      <c r="BJ430" s="196" t="e">
        <f t="shared" si="235"/>
        <v>#REF!</v>
      </c>
      <c r="BK430" s="196" t="e">
        <f t="shared" si="235"/>
        <v>#REF!</v>
      </c>
      <c r="BL430" s="196" t="e">
        <f t="shared" si="235"/>
        <v>#REF!</v>
      </c>
      <c r="BM430" s="196" t="e">
        <f t="shared" si="235"/>
        <v>#REF!</v>
      </c>
      <c r="BN430" s="196"/>
      <c r="BO430" s="196"/>
      <c r="BP430" s="196"/>
      <c r="BQ430" s="196"/>
      <c r="BR430" s="196"/>
      <c r="BS430" s="196"/>
      <c r="BT430" s="196"/>
      <c r="BU430" s="196"/>
      <c r="BV430" s="196"/>
      <c r="BW430" s="196"/>
      <c r="BX430" s="196"/>
      <c r="BY430" s="196"/>
      <c r="BZ430" s="196"/>
      <c r="CA430" s="76"/>
      <c r="CB430" s="76"/>
      <c r="CC430" s="76"/>
      <c r="CD430" s="76"/>
      <c r="CE430" s="76"/>
      <c r="CF430" s="76"/>
      <c r="CG430" s="76"/>
    </row>
    <row r="431" spans="1:85" ht="15.75" customHeight="1" x14ac:dyDescent="0.3">
      <c r="A431" s="76"/>
      <c r="B431" s="76"/>
      <c r="C431" s="76"/>
      <c r="D431" s="76"/>
      <c r="E431" s="239">
        <f t="shared" si="210"/>
        <v>44272</v>
      </c>
      <c r="F431" s="196"/>
      <c r="G431" s="76"/>
      <c r="H431" s="76"/>
      <c r="I431" s="76"/>
      <c r="J431" s="76"/>
      <c r="K431" s="196"/>
      <c r="L431" s="76"/>
      <c r="M431" s="196"/>
      <c r="N431" s="76"/>
      <c r="O431" s="76"/>
      <c r="P431" s="76"/>
      <c r="Q431" s="76"/>
      <c r="R431" s="76"/>
      <c r="S431" s="76"/>
      <c r="T431" s="76"/>
      <c r="U431" s="76"/>
      <c r="V431" s="76"/>
      <c r="W431" s="76"/>
      <c r="X431" s="76"/>
      <c r="Y431" s="196"/>
      <c r="Z431" s="196"/>
      <c r="AA431" s="196"/>
      <c r="AB431" s="196"/>
      <c r="AC431" s="196"/>
      <c r="AD431" s="196"/>
      <c r="AE431" s="196"/>
      <c r="AF431" s="196" t="e">
        <f t="shared" ref="AF431:BM431" si="236">+($F495/$F$9)</f>
        <v>#REF!</v>
      </c>
      <c r="AG431" s="196" t="e">
        <f t="shared" si="236"/>
        <v>#REF!</v>
      </c>
      <c r="AH431" s="196" t="e">
        <f t="shared" si="236"/>
        <v>#REF!</v>
      </c>
      <c r="AI431" s="196" t="e">
        <f t="shared" si="236"/>
        <v>#REF!</v>
      </c>
      <c r="AJ431" s="196" t="e">
        <f t="shared" si="236"/>
        <v>#REF!</v>
      </c>
      <c r="AK431" s="196" t="e">
        <f t="shared" si="236"/>
        <v>#REF!</v>
      </c>
      <c r="AL431" s="196" t="e">
        <f t="shared" si="236"/>
        <v>#REF!</v>
      </c>
      <c r="AM431" s="196" t="e">
        <f t="shared" si="236"/>
        <v>#REF!</v>
      </c>
      <c r="AN431" s="196" t="e">
        <f t="shared" si="236"/>
        <v>#REF!</v>
      </c>
      <c r="AO431" s="196" t="e">
        <f t="shared" si="236"/>
        <v>#REF!</v>
      </c>
      <c r="AP431" s="196" t="e">
        <f t="shared" si="236"/>
        <v>#REF!</v>
      </c>
      <c r="AQ431" s="196" t="e">
        <f t="shared" si="236"/>
        <v>#REF!</v>
      </c>
      <c r="AR431" s="196" t="e">
        <f t="shared" si="236"/>
        <v>#REF!</v>
      </c>
      <c r="AS431" s="196" t="e">
        <f t="shared" si="236"/>
        <v>#REF!</v>
      </c>
      <c r="AT431" s="196" t="e">
        <f t="shared" si="236"/>
        <v>#REF!</v>
      </c>
      <c r="AU431" s="196" t="e">
        <f t="shared" si="236"/>
        <v>#REF!</v>
      </c>
      <c r="AV431" s="196" t="e">
        <f t="shared" si="236"/>
        <v>#REF!</v>
      </c>
      <c r="AW431" s="196" t="e">
        <f t="shared" si="236"/>
        <v>#REF!</v>
      </c>
      <c r="AX431" s="196" t="e">
        <f t="shared" si="236"/>
        <v>#REF!</v>
      </c>
      <c r="AY431" s="196" t="e">
        <f t="shared" si="236"/>
        <v>#REF!</v>
      </c>
      <c r="AZ431" s="196" t="e">
        <f t="shared" si="236"/>
        <v>#REF!</v>
      </c>
      <c r="BA431" s="196" t="e">
        <f t="shared" si="236"/>
        <v>#REF!</v>
      </c>
      <c r="BB431" s="196" t="e">
        <f t="shared" si="236"/>
        <v>#REF!</v>
      </c>
      <c r="BC431" s="196" t="e">
        <f t="shared" si="236"/>
        <v>#REF!</v>
      </c>
      <c r="BD431" s="196" t="e">
        <f t="shared" si="236"/>
        <v>#REF!</v>
      </c>
      <c r="BE431" s="196" t="e">
        <f t="shared" si="236"/>
        <v>#REF!</v>
      </c>
      <c r="BF431" s="196" t="e">
        <f t="shared" si="236"/>
        <v>#REF!</v>
      </c>
      <c r="BG431" s="196" t="e">
        <f t="shared" si="236"/>
        <v>#REF!</v>
      </c>
      <c r="BH431" s="196" t="e">
        <f t="shared" si="236"/>
        <v>#REF!</v>
      </c>
      <c r="BI431" s="196" t="e">
        <f t="shared" si="236"/>
        <v>#REF!</v>
      </c>
      <c r="BJ431" s="196" t="e">
        <f t="shared" si="236"/>
        <v>#REF!</v>
      </c>
      <c r="BK431" s="196" t="e">
        <f t="shared" si="236"/>
        <v>#REF!</v>
      </c>
      <c r="BL431" s="196" t="e">
        <f t="shared" si="236"/>
        <v>#REF!</v>
      </c>
      <c r="BM431" s="196" t="e">
        <f t="shared" si="236"/>
        <v>#REF!</v>
      </c>
      <c r="BN431" s="196"/>
      <c r="BO431" s="196"/>
      <c r="BP431" s="196"/>
      <c r="BQ431" s="196"/>
      <c r="BR431" s="196"/>
      <c r="BS431" s="196"/>
      <c r="BT431" s="196"/>
      <c r="BU431" s="196"/>
      <c r="BV431" s="196"/>
      <c r="BW431" s="196"/>
      <c r="BX431" s="196"/>
      <c r="BY431" s="196"/>
      <c r="BZ431" s="196"/>
      <c r="CA431" s="196"/>
      <c r="CB431" s="76"/>
      <c r="CC431" s="76"/>
      <c r="CD431" s="76"/>
      <c r="CE431" s="76"/>
      <c r="CF431" s="76"/>
      <c r="CG431" s="76"/>
    </row>
    <row r="432" spans="1:85" ht="15.75" customHeight="1" x14ac:dyDescent="0.3">
      <c r="A432" s="76"/>
      <c r="B432" s="76"/>
      <c r="C432" s="76"/>
      <c r="D432" s="76"/>
      <c r="E432" s="239">
        <f t="shared" si="210"/>
        <v>44303</v>
      </c>
      <c r="F432" s="196"/>
      <c r="G432" s="76"/>
      <c r="H432" s="76"/>
      <c r="I432" s="76"/>
      <c r="J432" s="76"/>
      <c r="K432" s="196"/>
      <c r="L432" s="76"/>
      <c r="M432" s="196"/>
      <c r="N432" s="76"/>
      <c r="O432" s="76"/>
      <c r="P432" s="76"/>
      <c r="Q432" s="76"/>
      <c r="R432" s="76"/>
      <c r="S432" s="76"/>
      <c r="T432" s="76"/>
      <c r="U432" s="76"/>
      <c r="V432" s="76"/>
      <c r="W432" s="76"/>
      <c r="X432" s="76"/>
      <c r="Y432" s="196"/>
      <c r="Z432" s="196"/>
      <c r="AA432" s="196"/>
      <c r="AB432" s="196"/>
      <c r="AC432" s="196"/>
      <c r="AD432" s="196"/>
      <c r="AE432" s="196"/>
      <c r="AF432" s="196"/>
      <c r="AG432" s="196" t="e">
        <f t="shared" ref="AG432:BM432" si="237">+($F496/$F$9)</f>
        <v>#REF!</v>
      </c>
      <c r="AH432" s="196" t="e">
        <f t="shared" si="237"/>
        <v>#REF!</v>
      </c>
      <c r="AI432" s="196" t="e">
        <f t="shared" si="237"/>
        <v>#REF!</v>
      </c>
      <c r="AJ432" s="196" t="e">
        <f t="shared" si="237"/>
        <v>#REF!</v>
      </c>
      <c r="AK432" s="196" t="e">
        <f t="shared" si="237"/>
        <v>#REF!</v>
      </c>
      <c r="AL432" s="196" t="e">
        <f t="shared" si="237"/>
        <v>#REF!</v>
      </c>
      <c r="AM432" s="196" t="e">
        <f t="shared" si="237"/>
        <v>#REF!</v>
      </c>
      <c r="AN432" s="196" t="e">
        <f t="shared" si="237"/>
        <v>#REF!</v>
      </c>
      <c r="AO432" s="196" t="e">
        <f t="shared" si="237"/>
        <v>#REF!</v>
      </c>
      <c r="AP432" s="196" t="e">
        <f t="shared" si="237"/>
        <v>#REF!</v>
      </c>
      <c r="AQ432" s="196" t="e">
        <f t="shared" si="237"/>
        <v>#REF!</v>
      </c>
      <c r="AR432" s="196" t="e">
        <f t="shared" si="237"/>
        <v>#REF!</v>
      </c>
      <c r="AS432" s="196" t="e">
        <f t="shared" si="237"/>
        <v>#REF!</v>
      </c>
      <c r="AT432" s="196" t="e">
        <f t="shared" si="237"/>
        <v>#REF!</v>
      </c>
      <c r="AU432" s="196" t="e">
        <f t="shared" si="237"/>
        <v>#REF!</v>
      </c>
      <c r="AV432" s="196" t="e">
        <f t="shared" si="237"/>
        <v>#REF!</v>
      </c>
      <c r="AW432" s="196" t="e">
        <f t="shared" si="237"/>
        <v>#REF!</v>
      </c>
      <c r="AX432" s="196" t="e">
        <f t="shared" si="237"/>
        <v>#REF!</v>
      </c>
      <c r="AY432" s="196" t="e">
        <f t="shared" si="237"/>
        <v>#REF!</v>
      </c>
      <c r="AZ432" s="196" t="e">
        <f t="shared" si="237"/>
        <v>#REF!</v>
      </c>
      <c r="BA432" s="196" t="e">
        <f t="shared" si="237"/>
        <v>#REF!</v>
      </c>
      <c r="BB432" s="196" t="e">
        <f t="shared" si="237"/>
        <v>#REF!</v>
      </c>
      <c r="BC432" s="196" t="e">
        <f t="shared" si="237"/>
        <v>#REF!</v>
      </c>
      <c r="BD432" s="196" t="e">
        <f t="shared" si="237"/>
        <v>#REF!</v>
      </c>
      <c r="BE432" s="196" t="e">
        <f t="shared" si="237"/>
        <v>#REF!</v>
      </c>
      <c r="BF432" s="196" t="e">
        <f t="shared" si="237"/>
        <v>#REF!</v>
      </c>
      <c r="BG432" s="196" t="e">
        <f t="shared" si="237"/>
        <v>#REF!</v>
      </c>
      <c r="BH432" s="196" t="e">
        <f t="shared" si="237"/>
        <v>#REF!</v>
      </c>
      <c r="BI432" s="196" t="e">
        <f t="shared" si="237"/>
        <v>#REF!</v>
      </c>
      <c r="BJ432" s="196" t="e">
        <f t="shared" si="237"/>
        <v>#REF!</v>
      </c>
      <c r="BK432" s="196" t="e">
        <f t="shared" si="237"/>
        <v>#REF!</v>
      </c>
      <c r="BL432" s="196" t="e">
        <f t="shared" si="237"/>
        <v>#REF!</v>
      </c>
      <c r="BM432" s="196" t="e">
        <f t="shared" si="237"/>
        <v>#REF!</v>
      </c>
      <c r="BN432" s="196"/>
      <c r="BO432" s="196"/>
      <c r="BP432" s="196"/>
      <c r="BQ432" s="196"/>
      <c r="BR432" s="196"/>
      <c r="BS432" s="196"/>
      <c r="BT432" s="196"/>
      <c r="BU432" s="196"/>
      <c r="BV432" s="196"/>
      <c r="BW432" s="196"/>
      <c r="BX432" s="196"/>
      <c r="BY432" s="196"/>
      <c r="BZ432" s="196"/>
      <c r="CA432" s="196"/>
      <c r="CB432" s="196"/>
      <c r="CC432" s="76"/>
      <c r="CD432" s="76"/>
      <c r="CE432" s="76"/>
      <c r="CF432" s="76"/>
      <c r="CG432" s="76"/>
    </row>
    <row r="433" spans="1:85" ht="15.75" customHeight="1" x14ac:dyDescent="0.3">
      <c r="A433" s="76"/>
      <c r="B433" s="76"/>
      <c r="C433" s="76"/>
      <c r="D433" s="76"/>
      <c r="E433" s="239">
        <f t="shared" si="210"/>
        <v>44334</v>
      </c>
      <c r="F433" s="196"/>
      <c r="G433" s="76"/>
      <c r="H433" s="76"/>
      <c r="I433" s="76"/>
      <c r="J433" s="76"/>
      <c r="K433" s="196"/>
      <c r="L433" s="76"/>
      <c r="M433" s="196"/>
      <c r="N433" s="76"/>
      <c r="O433" s="76"/>
      <c r="P433" s="76"/>
      <c r="Q433" s="76"/>
      <c r="R433" s="76"/>
      <c r="S433" s="76"/>
      <c r="T433" s="76"/>
      <c r="U433" s="76"/>
      <c r="V433" s="76"/>
      <c r="W433" s="76"/>
      <c r="X433" s="76"/>
      <c r="Y433" s="196"/>
      <c r="Z433" s="196"/>
      <c r="AA433" s="196"/>
      <c r="AB433" s="196"/>
      <c r="AC433" s="196"/>
      <c r="AD433" s="196"/>
      <c r="AE433" s="196"/>
      <c r="AF433" s="196"/>
      <c r="AG433" s="196"/>
      <c r="AH433" s="196" t="e">
        <f t="shared" ref="AH433:BM433" si="238">+($F497/$F$9)</f>
        <v>#REF!</v>
      </c>
      <c r="AI433" s="196" t="e">
        <f t="shared" si="238"/>
        <v>#REF!</v>
      </c>
      <c r="AJ433" s="196" t="e">
        <f t="shared" si="238"/>
        <v>#REF!</v>
      </c>
      <c r="AK433" s="196" t="e">
        <f t="shared" si="238"/>
        <v>#REF!</v>
      </c>
      <c r="AL433" s="196" t="e">
        <f t="shared" si="238"/>
        <v>#REF!</v>
      </c>
      <c r="AM433" s="196" t="e">
        <f t="shared" si="238"/>
        <v>#REF!</v>
      </c>
      <c r="AN433" s="196" t="e">
        <f t="shared" si="238"/>
        <v>#REF!</v>
      </c>
      <c r="AO433" s="196" t="e">
        <f t="shared" si="238"/>
        <v>#REF!</v>
      </c>
      <c r="AP433" s="196" t="e">
        <f t="shared" si="238"/>
        <v>#REF!</v>
      </c>
      <c r="AQ433" s="196" t="e">
        <f t="shared" si="238"/>
        <v>#REF!</v>
      </c>
      <c r="AR433" s="196" t="e">
        <f t="shared" si="238"/>
        <v>#REF!</v>
      </c>
      <c r="AS433" s="196" t="e">
        <f t="shared" si="238"/>
        <v>#REF!</v>
      </c>
      <c r="AT433" s="196" t="e">
        <f t="shared" si="238"/>
        <v>#REF!</v>
      </c>
      <c r="AU433" s="196" t="e">
        <f t="shared" si="238"/>
        <v>#REF!</v>
      </c>
      <c r="AV433" s="196" t="e">
        <f t="shared" si="238"/>
        <v>#REF!</v>
      </c>
      <c r="AW433" s="196" t="e">
        <f t="shared" si="238"/>
        <v>#REF!</v>
      </c>
      <c r="AX433" s="196" t="e">
        <f t="shared" si="238"/>
        <v>#REF!</v>
      </c>
      <c r="AY433" s="196" t="e">
        <f t="shared" si="238"/>
        <v>#REF!</v>
      </c>
      <c r="AZ433" s="196" t="e">
        <f t="shared" si="238"/>
        <v>#REF!</v>
      </c>
      <c r="BA433" s="196" t="e">
        <f t="shared" si="238"/>
        <v>#REF!</v>
      </c>
      <c r="BB433" s="196" t="e">
        <f t="shared" si="238"/>
        <v>#REF!</v>
      </c>
      <c r="BC433" s="196" t="e">
        <f t="shared" si="238"/>
        <v>#REF!</v>
      </c>
      <c r="BD433" s="196" t="e">
        <f t="shared" si="238"/>
        <v>#REF!</v>
      </c>
      <c r="BE433" s="196" t="e">
        <f t="shared" si="238"/>
        <v>#REF!</v>
      </c>
      <c r="BF433" s="196" t="e">
        <f t="shared" si="238"/>
        <v>#REF!</v>
      </c>
      <c r="BG433" s="196" t="e">
        <f t="shared" si="238"/>
        <v>#REF!</v>
      </c>
      <c r="BH433" s="196" t="e">
        <f t="shared" si="238"/>
        <v>#REF!</v>
      </c>
      <c r="BI433" s="196" t="e">
        <f t="shared" si="238"/>
        <v>#REF!</v>
      </c>
      <c r="BJ433" s="196" t="e">
        <f t="shared" si="238"/>
        <v>#REF!</v>
      </c>
      <c r="BK433" s="196" t="e">
        <f t="shared" si="238"/>
        <v>#REF!</v>
      </c>
      <c r="BL433" s="196" t="e">
        <f t="shared" si="238"/>
        <v>#REF!</v>
      </c>
      <c r="BM433" s="196" t="e">
        <f t="shared" si="238"/>
        <v>#REF!</v>
      </c>
      <c r="BN433" s="196"/>
      <c r="BO433" s="196"/>
      <c r="BP433" s="196"/>
      <c r="BQ433" s="196"/>
      <c r="BR433" s="196"/>
      <c r="BS433" s="196"/>
      <c r="BT433" s="196"/>
      <c r="BU433" s="196"/>
      <c r="BV433" s="196"/>
      <c r="BW433" s="196"/>
      <c r="BX433" s="196"/>
      <c r="BY433" s="196"/>
      <c r="BZ433" s="196"/>
      <c r="CA433" s="196"/>
      <c r="CB433" s="196"/>
      <c r="CC433" s="196"/>
      <c r="CD433" s="76"/>
      <c r="CE433" s="76"/>
      <c r="CF433" s="76"/>
      <c r="CG433" s="76"/>
    </row>
    <row r="434" spans="1:85" ht="15.75" customHeight="1" x14ac:dyDescent="0.3">
      <c r="A434" s="76"/>
      <c r="B434" s="76"/>
      <c r="C434" s="76"/>
      <c r="D434" s="76"/>
      <c r="E434" s="239">
        <f t="shared" si="210"/>
        <v>44365</v>
      </c>
      <c r="F434" s="196"/>
      <c r="G434" s="76"/>
      <c r="H434" s="76"/>
      <c r="I434" s="76"/>
      <c r="J434" s="76"/>
      <c r="K434" s="196"/>
      <c r="L434" s="76"/>
      <c r="M434" s="196"/>
      <c r="N434" s="76"/>
      <c r="O434" s="76"/>
      <c r="P434" s="76"/>
      <c r="Q434" s="76"/>
      <c r="R434" s="76"/>
      <c r="S434" s="76"/>
      <c r="T434" s="76"/>
      <c r="U434" s="76"/>
      <c r="V434" s="76"/>
      <c r="W434" s="76"/>
      <c r="X434" s="76"/>
      <c r="Y434" s="196"/>
      <c r="Z434" s="196"/>
      <c r="AA434" s="196"/>
      <c r="AB434" s="196"/>
      <c r="AC434" s="196"/>
      <c r="AD434" s="196"/>
      <c r="AE434" s="196"/>
      <c r="AF434" s="196"/>
      <c r="AG434" s="196"/>
      <c r="AH434" s="196"/>
      <c r="AI434" s="196" t="e">
        <f t="shared" ref="AI434:BM434" si="239">+($F498/$F$9)</f>
        <v>#REF!</v>
      </c>
      <c r="AJ434" s="196" t="e">
        <f t="shared" si="239"/>
        <v>#REF!</v>
      </c>
      <c r="AK434" s="196" t="e">
        <f t="shared" si="239"/>
        <v>#REF!</v>
      </c>
      <c r="AL434" s="196" t="e">
        <f t="shared" si="239"/>
        <v>#REF!</v>
      </c>
      <c r="AM434" s="196" t="e">
        <f t="shared" si="239"/>
        <v>#REF!</v>
      </c>
      <c r="AN434" s="196" t="e">
        <f t="shared" si="239"/>
        <v>#REF!</v>
      </c>
      <c r="AO434" s="196" t="e">
        <f t="shared" si="239"/>
        <v>#REF!</v>
      </c>
      <c r="AP434" s="196" t="e">
        <f t="shared" si="239"/>
        <v>#REF!</v>
      </c>
      <c r="AQ434" s="196" t="e">
        <f t="shared" si="239"/>
        <v>#REF!</v>
      </c>
      <c r="AR434" s="196" t="e">
        <f t="shared" si="239"/>
        <v>#REF!</v>
      </c>
      <c r="AS434" s="196" t="e">
        <f t="shared" si="239"/>
        <v>#REF!</v>
      </c>
      <c r="AT434" s="196" t="e">
        <f t="shared" si="239"/>
        <v>#REF!</v>
      </c>
      <c r="AU434" s="196" t="e">
        <f t="shared" si="239"/>
        <v>#REF!</v>
      </c>
      <c r="AV434" s="196" t="e">
        <f t="shared" si="239"/>
        <v>#REF!</v>
      </c>
      <c r="AW434" s="196" t="e">
        <f t="shared" si="239"/>
        <v>#REF!</v>
      </c>
      <c r="AX434" s="196" t="e">
        <f t="shared" si="239"/>
        <v>#REF!</v>
      </c>
      <c r="AY434" s="196" t="e">
        <f t="shared" si="239"/>
        <v>#REF!</v>
      </c>
      <c r="AZ434" s="196" t="e">
        <f t="shared" si="239"/>
        <v>#REF!</v>
      </c>
      <c r="BA434" s="196" t="e">
        <f t="shared" si="239"/>
        <v>#REF!</v>
      </c>
      <c r="BB434" s="196" t="e">
        <f t="shared" si="239"/>
        <v>#REF!</v>
      </c>
      <c r="BC434" s="196" t="e">
        <f t="shared" si="239"/>
        <v>#REF!</v>
      </c>
      <c r="BD434" s="196" t="e">
        <f t="shared" si="239"/>
        <v>#REF!</v>
      </c>
      <c r="BE434" s="196" t="e">
        <f t="shared" si="239"/>
        <v>#REF!</v>
      </c>
      <c r="BF434" s="196" t="e">
        <f t="shared" si="239"/>
        <v>#REF!</v>
      </c>
      <c r="BG434" s="196" t="e">
        <f t="shared" si="239"/>
        <v>#REF!</v>
      </c>
      <c r="BH434" s="196" t="e">
        <f t="shared" si="239"/>
        <v>#REF!</v>
      </c>
      <c r="BI434" s="196" t="e">
        <f t="shared" si="239"/>
        <v>#REF!</v>
      </c>
      <c r="BJ434" s="196" t="e">
        <f t="shared" si="239"/>
        <v>#REF!</v>
      </c>
      <c r="BK434" s="196" t="e">
        <f t="shared" si="239"/>
        <v>#REF!</v>
      </c>
      <c r="BL434" s="196" t="e">
        <f t="shared" si="239"/>
        <v>#REF!</v>
      </c>
      <c r="BM434" s="196" t="e">
        <f t="shared" si="239"/>
        <v>#REF!</v>
      </c>
      <c r="BN434" s="196"/>
      <c r="BO434" s="196"/>
      <c r="BP434" s="196"/>
      <c r="BQ434" s="196"/>
      <c r="BR434" s="196"/>
      <c r="BS434" s="196"/>
      <c r="BT434" s="196"/>
      <c r="BU434" s="196"/>
      <c r="BV434" s="196"/>
      <c r="BW434" s="196"/>
      <c r="BX434" s="196"/>
      <c r="BY434" s="196"/>
      <c r="BZ434" s="196"/>
      <c r="CA434" s="196"/>
      <c r="CB434" s="196"/>
      <c r="CC434" s="196"/>
      <c r="CD434" s="196"/>
      <c r="CE434" s="76"/>
      <c r="CF434" s="76"/>
      <c r="CG434" s="76"/>
    </row>
    <row r="435" spans="1:85" ht="15.75" customHeight="1" x14ac:dyDescent="0.3">
      <c r="A435" s="76"/>
      <c r="B435" s="76"/>
      <c r="C435" s="76"/>
      <c r="D435" s="76"/>
      <c r="E435" s="239">
        <f t="shared" si="210"/>
        <v>44396</v>
      </c>
      <c r="F435" s="196"/>
      <c r="G435" s="76"/>
      <c r="H435" s="76"/>
      <c r="I435" s="76"/>
      <c r="J435" s="76"/>
      <c r="K435" s="196"/>
      <c r="L435" s="76"/>
      <c r="M435" s="196"/>
      <c r="N435" s="76"/>
      <c r="O435" s="76"/>
      <c r="P435" s="76"/>
      <c r="Q435" s="76"/>
      <c r="R435" s="76"/>
      <c r="S435" s="76"/>
      <c r="T435" s="76"/>
      <c r="U435" s="76"/>
      <c r="V435" s="76"/>
      <c r="W435" s="76"/>
      <c r="X435" s="76"/>
      <c r="Y435" s="196"/>
      <c r="Z435" s="196"/>
      <c r="AA435" s="196"/>
      <c r="AB435" s="196"/>
      <c r="AC435" s="196"/>
      <c r="AD435" s="196"/>
      <c r="AE435" s="196"/>
      <c r="AF435" s="196"/>
      <c r="AG435" s="196"/>
      <c r="AH435" s="196"/>
      <c r="AI435" s="196"/>
      <c r="AJ435" s="196" t="e">
        <f t="shared" ref="AJ435:BM435" si="240">+($F499/$F$9)</f>
        <v>#REF!</v>
      </c>
      <c r="AK435" s="196" t="e">
        <f t="shared" si="240"/>
        <v>#REF!</v>
      </c>
      <c r="AL435" s="196" t="e">
        <f t="shared" si="240"/>
        <v>#REF!</v>
      </c>
      <c r="AM435" s="196" t="e">
        <f t="shared" si="240"/>
        <v>#REF!</v>
      </c>
      <c r="AN435" s="196" t="e">
        <f t="shared" si="240"/>
        <v>#REF!</v>
      </c>
      <c r="AO435" s="196" t="e">
        <f t="shared" si="240"/>
        <v>#REF!</v>
      </c>
      <c r="AP435" s="196" t="e">
        <f t="shared" si="240"/>
        <v>#REF!</v>
      </c>
      <c r="AQ435" s="196" t="e">
        <f t="shared" si="240"/>
        <v>#REF!</v>
      </c>
      <c r="AR435" s="196" t="e">
        <f t="shared" si="240"/>
        <v>#REF!</v>
      </c>
      <c r="AS435" s="196" t="e">
        <f t="shared" si="240"/>
        <v>#REF!</v>
      </c>
      <c r="AT435" s="196" t="e">
        <f t="shared" si="240"/>
        <v>#REF!</v>
      </c>
      <c r="AU435" s="196" t="e">
        <f t="shared" si="240"/>
        <v>#REF!</v>
      </c>
      <c r="AV435" s="196" t="e">
        <f t="shared" si="240"/>
        <v>#REF!</v>
      </c>
      <c r="AW435" s="196" t="e">
        <f t="shared" si="240"/>
        <v>#REF!</v>
      </c>
      <c r="AX435" s="196" t="e">
        <f t="shared" si="240"/>
        <v>#REF!</v>
      </c>
      <c r="AY435" s="196" t="e">
        <f t="shared" si="240"/>
        <v>#REF!</v>
      </c>
      <c r="AZ435" s="196" t="e">
        <f t="shared" si="240"/>
        <v>#REF!</v>
      </c>
      <c r="BA435" s="196" t="e">
        <f t="shared" si="240"/>
        <v>#REF!</v>
      </c>
      <c r="BB435" s="196" t="e">
        <f t="shared" si="240"/>
        <v>#REF!</v>
      </c>
      <c r="BC435" s="196" t="e">
        <f t="shared" si="240"/>
        <v>#REF!</v>
      </c>
      <c r="BD435" s="196" t="e">
        <f t="shared" si="240"/>
        <v>#REF!</v>
      </c>
      <c r="BE435" s="196" t="e">
        <f t="shared" si="240"/>
        <v>#REF!</v>
      </c>
      <c r="BF435" s="196" t="e">
        <f t="shared" si="240"/>
        <v>#REF!</v>
      </c>
      <c r="BG435" s="196" t="e">
        <f t="shared" si="240"/>
        <v>#REF!</v>
      </c>
      <c r="BH435" s="196" t="e">
        <f t="shared" si="240"/>
        <v>#REF!</v>
      </c>
      <c r="BI435" s="196" t="e">
        <f t="shared" si="240"/>
        <v>#REF!</v>
      </c>
      <c r="BJ435" s="196" t="e">
        <f t="shared" si="240"/>
        <v>#REF!</v>
      </c>
      <c r="BK435" s="196" t="e">
        <f t="shared" si="240"/>
        <v>#REF!</v>
      </c>
      <c r="BL435" s="196" t="e">
        <f t="shared" si="240"/>
        <v>#REF!</v>
      </c>
      <c r="BM435" s="196" t="e">
        <f t="shared" si="240"/>
        <v>#REF!</v>
      </c>
      <c r="BN435" s="196"/>
      <c r="BO435" s="196"/>
      <c r="BP435" s="196"/>
      <c r="BQ435" s="196"/>
      <c r="BR435" s="196"/>
      <c r="BS435" s="196"/>
      <c r="BT435" s="196"/>
      <c r="BU435" s="196"/>
      <c r="BV435" s="196"/>
      <c r="BW435" s="196"/>
      <c r="BX435" s="196"/>
      <c r="BY435" s="196"/>
      <c r="BZ435" s="196"/>
      <c r="CA435" s="196"/>
      <c r="CB435" s="196"/>
      <c r="CC435" s="196"/>
      <c r="CD435" s="196"/>
      <c r="CE435" s="196"/>
      <c r="CF435" s="76"/>
      <c r="CG435" s="76"/>
    </row>
    <row r="436" spans="1:85" ht="15.75" customHeight="1" x14ac:dyDescent="0.3">
      <c r="A436" s="76"/>
      <c r="B436" s="76"/>
      <c r="C436" s="76"/>
      <c r="D436" s="76"/>
      <c r="E436" s="239">
        <f t="shared" si="210"/>
        <v>44427</v>
      </c>
      <c r="F436" s="196"/>
      <c r="G436" s="76"/>
      <c r="H436" s="76"/>
      <c r="I436" s="76"/>
      <c r="J436" s="76"/>
      <c r="K436" s="196"/>
      <c r="L436" s="76"/>
      <c r="M436" s="196"/>
      <c r="N436" s="76"/>
      <c r="O436" s="76"/>
      <c r="P436" s="76"/>
      <c r="Q436" s="76"/>
      <c r="R436" s="76"/>
      <c r="S436" s="76"/>
      <c r="T436" s="76"/>
      <c r="U436" s="76"/>
      <c r="V436" s="76"/>
      <c r="W436" s="76"/>
      <c r="X436" s="76"/>
      <c r="Y436" s="196"/>
      <c r="Z436" s="196"/>
      <c r="AA436" s="196"/>
      <c r="AB436" s="196"/>
      <c r="AC436" s="196"/>
      <c r="AD436" s="196"/>
      <c r="AE436" s="196"/>
      <c r="AF436" s="196"/>
      <c r="AG436" s="196"/>
      <c r="AH436" s="196"/>
      <c r="AI436" s="196"/>
      <c r="AJ436" s="196"/>
      <c r="AK436" s="196" t="e">
        <f t="shared" ref="AK436:BM436" si="241">+($F500/$F$9)</f>
        <v>#REF!</v>
      </c>
      <c r="AL436" s="196" t="e">
        <f t="shared" si="241"/>
        <v>#REF!</v>
      </c>
      <c r="AM436" s="196" t="e">
        <f t="shared" si="241"/>
        <v>#REF!</v>
      </c>
      <c r="AN436" s="196" t="e">
        <f t="shared" si="241"/>
        <v>#REF!</v>
      </c>
      <c r="AO436" s="196" t="e">
        <f t="shared" si="241"/>
        <v>#REF!</v>
      </c>
      <c r="AP436" s="196" t="e">
        <f t="shared" si="241"/>
        <v>#REF!</v>
      </c>
      <c r="AQ436" s="196" t="e">
        <f t="shared" si="241"/>
        <v>#REF!</v>
      </c>
      <c r="AR436" s="196" t="e">
        <f t="shared" si="241"/>
        <v>#REF!</v>
      </c>
      <c r="AS436" s="196" t="e">
        <f t="shared" si="241"/>
        <v>#REF!</v>
      </c>
      <c r="AT436" s="196" t="e">
        <f t="shared" si="241"/>
        <v>#REF!</v>
      </c>
      <c r="AU436" s="196" t="e">
        <f t="shared" si="241"/>
        <v>#REF!</v>
      </c>
      <c r="AV436" s="196" t="e">
        <f t="shared" si="241"/>
        <v>#REF!</v>
      </c>
      <c r="AW436" s="196" t="e">
        <f t="shared" si="241"/>
        <v>#REF!</v>
      </c>
      <c r="AX436" s="196" t="e">
        <f t="shared" si="241"/>
        <v>#REF!</v>
      </c>
      <c r="AY436" s="196" t="e">
        <f t="shared" si="241"/>
        <v>#REF!</v>
      </c>
      <c r="AZ436" s="196" t="e">
        <f t="shared" si="241"/>
        <v>#REF!</v>
      </c>
      <c r="BA436" s="196" t="e">
        <f t="shared" si="241"/>
        <v>#REF!</v>
      </c>
      <c r="BB436" s="196" t="e">
        <f t="shared" si="241"/>
        <v>#REF!</v>
      </c>
      <c r="BC436" s="196" t="e">
        <f t="shared" si="241"/>
        <v>#REF!</v>
      </c>
      <c r="BD436" s="196" t="e">
        <f t="shared" si="241"/>
        <v>#REF!</v>
      </c>
      <c r="BE436" s="196" t="e">
        <f t="shared" si="241"/>
        <v>#REF!</v>
      </c>
      <c r="BF436" s="196" t="e">
        <f t="shared" si="241"/>
        <v>#REF!</v>
      </c>
      <c r="BG436" s="196" t="e">
        <f t="shared" si="241"/>
        <v>#REF!</v>
      </c>
      <c r="BH436" s="196" t="e">
        <f t="shared" si="241"/>
        <v>#REF!</v>
      </c>
      <c r="BI436" s="196" t="e">
        <f t="shared" si="241"/>
        <v>#REF!</v>
      </c>
      <c r="BJ436" s="196" t="e">
        <f t="shared" si="241"/>
        <v>#REF!</v>
      </c>
      <c r="BK436" s="196" t="e">
        <f t="shared" si="241"/>
        <v>#REF!</v>
      </c>
      <c r="BL436" s="196" t="e">
        <f t="shared" si="241"/>
        <v>#REF!</v>
      </c>
      <c r="BM436" s="196" t="e">
        <f t="shared" si="241"/>
        <v>#REF!</v>
      </c>
      <c r="BN436" s="196"/>
      <c r="BO436" s="196"/>
      <c r="BP436" s="196"/>
      <c r="BQ436" s="196"/>
      <c r="BR436" s="196"/>
      <c r="BS436" s="196"/>
      <c r="BT436" s="196"/>
      <c r="BU436" s="196"/>
      <c r="BV436" s="196"/>
      <c r="BW436" s="196"/>
      <c r="BX436" s="196"/>
      <c r="BY436" s="196"/>
      <c r="BZ436" s="196"/>
      <c r="CA436" s="196"/>
      <c r="CB436" s="196"/>
      <c r="CC436" s="196"/>
      <c r="CD436" s="196"/>
      <c r="CE436" s="196"/>
      <c r="CF436" s="196"/>
      <c r="CG436" s="76"/>
    </row>
    <row r="437" spans="1:85" ht="15.75" customHeight="1" x14ac:dyDescent="0.3">
      <c r="A437" s="76"/>
      <c r="B437" s="76"/>
      <c r="C437" s="76"/>
      <c r="D437" s="76"/>
      <c r="E437" s="239">
        <f t="shared" si="210"/>
        <v>44458</v>
      </c>
      <c r="F437" s="196"/>
      <c r="G437" s="76"/>
      <c r="H437" s="76"/>
      <c r="I437" s="76"/>
      <c r="J437" s="76"/>
      <c r="K437" s="196"/>
      <c r="L437" s="76"/>
      <c r="M437" s="196"/>
      <c r="N437" s="76"/>
      <c r="O437" s="76"/>
      <c r="P437" s="76"/>
      <c r="Q437" s="76"/>
      <c r="R437" s="76"/>
      <c r="S437" s="76"/>
      <c r="T437" s="76"/>
      <c r="U437" s="76"/>
      <c r="V437" s="76"/>
      <c r="W437" s="76"/>
      <c r="X437" s="76"/>
      <c r="Y437" s="196"/>
      <c r="Z437" s="196"/>
      <c r="AA437" s="196"/>
      <c r="AB437" s="196"/>
      <c r="AC437" s="196"/>
      <c r="AD437" s="196"/>
      <c r="AE437" s="196"/>
      <c r="AF437" s="196"/>
      <c r="AG437" s="196"/>
      <c r="AH437" s="196"/>
      <c r="AI437" s="196"/>
      <c r="AJ437" s="196"/>
      <c r="AK437" s="196"/>
      <c r="AL437" s="196" t="e">
        <f t="shared" ref="AL437:BM437" si="242">+($F501/$F$9)</f>
        <v>#REF!</v>
      </c>
      <c r="AM437" s="196" t="e">
        <f t="shared" si="242"/>
        <v>#REF!</v>
      </c>
      <c r="AN437" s="196" t="e">
        <f t="shared" si="242"/>
        <v>#REF!</v>
      </c>
      <c r="AO437" s="196" t="e">
        <f t="shared" si="242"/>
        <v>#REF!</v>
      </c>
      <c r="AP437" s="196" t="e">
        <f t="shared" si="242"/>
        <v>#REF!</v>
      </c>
      <c r="AQ437" s="196" t="e">
        <f t="shared" si="242"/>
        <v>#REF!</v>
      </c>
      <c r="AR437" s="196" t="e">
        <f t="shared" si="242"/>
        <v>#REF!</v>
      </c>
      <c r="AS437" s="196" t="e">
        <f t="shared" si="242"/>
        <v>#REF!</v>
      </c>
      <c r="AT437" s="196" t="e">
        <f t="shared" si="242"/>
        <v>#REF!</v>
      </c>
      <c r="AU437" s="196" t="e">
        <f t="shared" si="242"/>
        <v>#REF!</v>
      </c>
      <c r="AV437" s="196" t="e">
        <f t="shared" si="242"/>
        <v>#REF!</v>
      </c>
      <c r="AW437" s="196" t="e">
        <f t="shared" si="242"/>
        <v>#REF!</v>
      </c>
      <c r="AX437" s="196" t="e">
        <f t="shared" si="242"/>
        <v>#REF!</v>
      </c>
      <c r="AY437" s="196" t="e">
        <f t="shared" si="242"/>
        <v>#REF!</v>
      </c>
      <c r="AZ437" s="196" t="e">
        <f t="shared" si="242"/>
        <v>#REF!</v>
      </c>
      <c r="BA437" s="196" t="e">
        <f t="shared" si="242"/>
        <v>#REF!</v>
      </c>
      <c r="BB437" s="196" t="e">
        <f t="shared" si="242"/>
        <v>#REF!</v>
      </c>
      <c r="BC437" s="196" t="e">
        <f t="shared" si="242"/>
        <v>#REF!</v>
      </c>
      <c r="BD437" s="196" t="e">
        <f t="shared" si="242"/>
        <v>#REF!</v>
      </c>
      <c r="BE437" s="196" t="e">
        <f t="shared" si="242"/>
        <v>#REF!</v>
      </c>
      <c r="BF437" s="196" t="e">
        <f t="shared" si="242"/>
        <v>#REF!</v>
      </c>
      <c r="BG437" s="196" t="e">
        <f t="shared" si="242"/>
        <v>#REF!</v>
      </c>
      <c r="BH437" s="196" t="e">
        <f t="shared" si="242"/>
        <v>#REF!</v>
      </c>
      <c r="BI437" s="196" t="e">
        <f t="shared" si="242"/>
        <v>#REF!</v>
      </c>
      <c r="BJ437" s="196" t="e">
        <f t="shared" si="242"/>
        <v>#REF!</v>
      </c>
      <c r="BK437" s="196" t="e">
        <f t="shared" si="242"/>
        <v>#REF!</v>
      </c>
      <c r="BL437" s="196" t="e">
        <f t="shared" si="242"/>
        <v>#REF!</v>
      </c>
      <c r="BM437" s="196" t="e">
        <f t="shared" si="242"/>
        <v>#REF!</v>
      </c>
      <c r="BN437" s="196"/>
      <c r="BO437" s="196"/>
      <c r="BP437" s="196"/>
      <c r="BQ437" s="196"/>
      <c r="BR437" s="196"/>
      <c r="BS437" s="196"/>
      <c r="BT437" s="196"/>
      <c r="BU437" s="196"/>
      <c r="BV437" s="196"/>
      <c r="BW437" s="196"/>
      <c r="BX437" s="196"/>
      <c r="BY437" s="196"/>
      <c r="BZ437" s="196"/>
      <c r="CA437" s="196"/>
      <c r="CB437" s="196"/>
      <c r="CC437" s="196"/>
      <c r="CD437" s="196"/>
      <c r="CE437" s="196"/>
      <c r="CF437" s="196"/>
      <c r="CG437" s="196"/>
    </row>
    <row r="438" spans="1:85" ht="15.75" customHeight="1" x14ac:dyDescent="0.3">
      <c r="A438" s="76"/>
      <c r="B438" s="76"/>
      <c r="C438" s="76"/>
      <c r="D438" s="76"/>
      <c r="E438" s="239">
        <f t="shared" si="210"/>
        <v>44489</v>
      </c>
      <c r="F438" s="196"/>
      <c r="G438" s="76"/>
      <c r="H438" s="76"/>
      <c r="I438" s="76"/>
      <c r="J438" s="76"/>
      <c r="K438" s="196"/>
      <c r="L438" s="76"/>
      <c r="M438" s="196"/>
      <c r="N438" s="76"/>
      <c r="O438" s="76"/>
      <c r="P438" s="76"/>
      <c r="Q438" s="76"/>
      <c r="R438" s="76"/>
      <c r="S438" s="76"/>
      <c r="T438" s="76"/>
      <c r="U438" s="76"/>
      <c r="V438" s="76"/>
      <c r="W438" s="76"/>
      <c r="X438" s="76"/>
      <c r="Y438" s="196"/>
      <c r="Z438" s="196"/>
      <c r="AA438" s="196"/>
      <c r="AB438" s="196"/>
      <c r="AC438" s="196"/>
      <c r="AD438" s="196"/>
      <c r="AE438" s="196"/>
      <c r="AF438" s="196"/>
      <c r="AG438" s="196"/>
      <c r="AH438" s="196"/>
      <c r="AI438" s="196"/>
      <c r="AJ438" s="196"/>
      <c r="AK438" s="196"/>
      <c r="AL438" s="196"/>
      <c r="AM438" s="196" t="e">
        <f t="shared" ref="AM438:BM438" si="243">+($F502/$F$9)</f>
        <v>#REF!</v>
      </c>
      <c r="AN438" s="196" t="e">
        <f t="shared" si="243"/>
        <v>#REF!</v>
      </c>
      <c r="AO438" s="196" t="e">
        <f t="shared" si="243"/>
        <v>#REF!</v>
      </c>
      <c r="AP438" s="196" t="e">
        <f t="shared" si="243"/>
        <v>#REF!</v>
      </c>
      <c r="AQ438" s="196" t="e">
        <f t="shared" si="243"/>
        <v>#REF!</v>
      </c>
      <c r="AR438" s="196" t="e">
        <f t="shared" si="243"/>
        <v>#REF!</v>
      </c>
      <c r="AS438" s="196" t="e">
        <f t="shared" si="243"/>
        <v>#REF!</v>
      </c>
      <c r="AT438" s="196" t="e">
        <f t="shared" si="243"/>
        <v>#REF!</v>
      </c>
      <c r="AU438" s="196" t="e">
        <f t="shared" si="243"/>
        <v>#REF!</v>
      </c>
      <c r="AV438" s="196" t="e">
        <f t="shared" si="243"/>
        <v>#REF!</v>
      </c>
      <c r="AW438" s="196" t="e">
        <f t="shared" si="243"/>
        <v>#REF!</v>
      </c>
      <c r="AX438" s="196" t="e">
        <f t="shared" si="243"/>
        <v>#REF!</v>
      </c>
      <c r="AY438" s="196" t="e">
        <f t="shared" si="243"/>
        <v>#REF!</v>
      </c>
      <c r="AZ438" s="196" t="e">
        <f t="shared" si="243"/>
        <v>#REF!</v>
      </c>
      <c r="BA438" s="196" t="e">
        <f t="shared" si="243"/>
        <v>#REF!</v>
      </c>
      <c r="BB438" s="196" t="e">
        <f t="shared" si="243"/>
        <v>#REF!</v>
      </c>
      <c r="BC438" s="196" t="e">
        <f t="shared" si="243"/>
        <v>#REF!</v>
      </c>
      <c r="BD438" s="196" t="e">
        <f t="shared" si="243"/>
        <v>#REF!</v>
      </c>
      <c r="BE438" s="196" t="e">
        <f t="shared" si="243"/>
        <v>#REF!</v>
      </c>
      <c r="BF438" s="196" t="e">
        <f t="shared" si="243"/>
        <v>#REF!</v>
      </c>
      <c r="BG438" s="196" t="e">
        <f t="shared" si="243"/>
        <v>#REF!</v>
      </c>
      <c r="BH438" s="196" t="e">
        <f t="shared" si="243"/>
        <v>#REF!</v>
      </c>
      <c r="BI438" s="196" t="e">
        <f t="shared" si="243"/>
        <v>#REF!</v>
      </c>
      <c r="BJ438" s="196" t="e">
        <f t="shared" si="243"/>
        <v>#REF!</v>
      </c>
      <c r="BK438" s="196" t="e">
        <f t="shared" si="243"/>
        <v>#REF!</v>
      </c>
      <c r="BL438" s="196" t="e">
        <f t="shared" si="243"/>
        <v>#REF!</v>
      </c>
      <c r="BM438" s="196" t="e">
        <f t="shared" si="243"/>
        <v>#REF!</v>
      </c>
      <c r="BN438" s="196"/>
      <c r="BO438" s="196"/>
      <c r="BP438" s="196"/>
      <c r="BQ438" s="196"/>
      <c r="BR438" s="196"/>
      <c r="BS438" s="196"/>
      <c r="BT438" s="196"/>
      <c r="BU438" s="196"/>
      <c r="BV438" s="196"/>
      <c r="BW438" s="196"/>
      <c r="BX438" s="196"/>
      <c r="BY438" s="196"/>
      <c r="BZ438" s="196"/>
      <c r="CA438" s="196"/>
      <c r="CB438" s="196"/>
      <c r="CC438" s="196"/>
      <c r="CD438" s="196"/>
      <c r="CE438" s="196"/>
      <c r="CF438" s="196"/>
      <c r="CG438" s="196"/>
    </row>
    <row r="439" spans="1:85" ht="15.75" customHeight="1" x14ac:dyDescent="0.3">
      <c r="A439" s="76"/>
      <c r="B439" s="76"/>
      <c r="C439" s="76"/>
      <c r="D439" s="76"/>
      <c r="E439" s="239">
        <f t="shared" si="210"/>
        <v>44520</v>
      </c>
      <c r="F439" s="196"/>
      <c r="G439" s="76"/>
      <c r="H439" s="76"/>
      <c r="I439" s="76"/>
      <c r="J439" s="76"/>
      <c r="K439" s="196"/>
      <c r="L439" s="76"/>
      <c r="M439" s="196"/>
      <c r="N439" s="76"/>
      <c r="O439" s="76"/>
      <c r="P439" s="76"/>
      <c r="Q439" s="76"/>
      <c r="R439" s="76"/>
      <c r="S439" s="76"/>
      <c r="T439" s="76"/>
      <c r="U439" s="76"/>
      <c r="V439" s="76"/>
      <c r="W439" s="76"/>
      <c r="X439" s="76"/>
      <c r="Y439" s="196"/>
      <c r="Z439" s="196"/>
      <c r="AA439" s="196"/>
      <c r="AB439" s="196"/>
      <c r="AC439" s="196"/>
      <c r="AD439" s="196"/>
      <c r="AE439" s="196"/>
      <c r="AF439" s="196"/>
      <c r="AG439" s="196"/>
      <c r="AH439" s="196"/>
      <c r="AI439" s="196"/>
      <c r="AJ439" s="196"/>
      <c r="AK439" s="196"/>
      <c r="AL439" s="196"/>
      <c r="AM439" s="196"/>
      <c r="AN439" s="196" t="e">
        <f t="shared" ref="AN439:BM439" si="244">+($F503/$F$9)</f>
        <v>#REF!</v>
      </c>
      <c r="AO439" s="196" t="e">
        <f t="shared" si="244"/>
        <v>#REF!</v>
      </c>
      <c r="AP439" s="196" t="e">
        <f t="shared" si="244"/>
        <v>#REF!</v>
      </c>
      <c r="AQ439" s="196" t="e">
        <f t="shared" si="244"/>
        <v>#REF!</v>
      </c>
      <c r="AR439" s="196" t="e">
        <f t="shared" si="244"/>
        <v>#REF!</v>
      </c>
      <c r="AS439" s="196" t="e">
        <f t="shared" si="244"/>
        <v>#REF!</v>
      </c>
      <c r="AT439" s="196" t="e">
        <f t="shared" si="244"/>
        <v>#REF!</v>
      </c>
      <c r="AU439" s="196" t="e">
        <f t="shared" si="244"/>
        <v>#REF!</v>
      </c>
      <c r="AV439" s="196" t="e">
        <f t="shared" si="244"/>
        <v>#REF!</v>
      </c>
      <c r="AW439" s="196" t="e">
        <f t="shared" si="244"/>
        <v>#REF!</v>
      </c>
      <c r="AX439" s="196" t="e">
        <f t="shared" si="244"/>
        <v>#REF!</v>
      </c>
      <c r="AY439" s="196" t="e">
        <f t="shared" si="244"/>
        <v>#REF!</v>
      </c>
      <c r="AZ439" s="196" t="e">
        <f t="shared" si="244"/>
        <v>#REF!</v>
      </c>
      <c r="BA439" s="196" t="e">
        <f t="shared" si="244"/>
        <v>#REF!</v>
      </c>
      <c r="BB439" s="196" t="e">
        <f t="shared" si="244"/>
        <v>#REF!</v>
      </c>
      <c r="BC439" s="196" t="e">
        <f t="shared" si="244"/>
        <v>#REF!</v>
      </c>
      <c r="BD439" s="196" t="e">
        <f t="shared" si="244"/>
        <v>#REF!</v>
      </c>
      <c r="BE439" s="196" t="e">
        <f t="shared" si="244"/>
        <v>#REF!</v>
      </c>
      <c r="BF439" s="196" t="e">
        <f t="shared" si="244"/>
        <v>#REF!</v>
      </c>
      <c r="BG439" s="196" t="e">
        <f t="shared" si="244"/>
        <v>#REF!</v>
      </c>
      <c r="BH439" s="196" t="e">
        <f t="shared" si="244"/>
        <v>#REF!</v>
      </c>
      <c r="BI439" s="196" t="e">
        <f t="shared" si="244"/>
        <v>#REF!</v>
      </c>
      <c r="BJ439" s="196" t="e">
        <f t="shared" si="244"/>
        <v>#REF!</v>
      </c>
      <c r="BK439" s="196" t="e">
        <f t="shared" si="244"/>
        <v>#REF!</v>
      </c>
      <c r="BL439" s="196" t="e">
        <f t="shared" si="244"/>
        <v>#REF!</v>
      </c>
      <c r="BM439" s="196" t="e">
        <f t="shared" si="244"/>
        <v>#REF!</v>
      </c>
      <c r="BN439" s="196"/>
      <c r="BO439" s="196"/>
      <c r="BP439" s="196"/>
      <c r="BQ439" s="196"/>
      <c r="BR439" s="196"/>
      <c r="BS439" s="196"/>
      <c r="BT439" s="196"/>
      <c r="BU439" s="196"/>
      <c r="BV439" s="196"/>
      <c r="BW439" s="196"/>
      <c r="BX439" s="196"/>
      <c r="BY439" s="196"/>
      <c r="BZ439" s="196"/>
      <c r="CA439" s="196"/>
      <c r="CB439" s="196"/>
      <c r="CC439" s="196"/>
      <c r="CD439" s="196"/>
      <c r="CE439" s="196"/>
      <c r="CF439" s="196"/>
      <c r="CG439" s="196"/>
    </row>
    <row r="440" spans="1:85" ht="15.75" customHeight="1" x14ac:dyDescent="0.3">
      <c r="A440" s="76"/>
      <c r="B440" s="76"/>
      <c r="C440" s="76"/>
      <c r="D440" s="76"/>
      <c r="E440" s="239">
        <f t="shared" si="210"/>
        <v>44551</v>
      </c>
      <c r="F440" s="196"/>
      <c r="G440" s="76"/>
      <c r="H440" s="76"/>
      <c r="I440" s="76"/>
      <c r="J440" s="76"/>
      <c r="K440" s="196"/>
      <c r="L440" s="76"/>
      <c r="M440" s="196"/>
      <c r="N440" s="76"/>
      <c r="O440" s="76"/>
      <c r="P440" s="76"/>
      <c r="Q440" s="76"/>
      <c r="R440" s="76"/>
      <c r="S440" s="76"/>
      <c r="T440" s="76"/>
      <c r="U440" s="76"/>
      <c r="V440" s="76"/>
      <c r="W440" s="76"/>
      <c r="X440" s="76"/>
      <c r="Y440" s="196"/>
      <c r="Z440" s="196"/>
      <c r="AA440" s="196"/>
      <c r="AB440" s="196"/>
      <c r="AC440" s="196"/>
      <c r="AD440" s="196"/>
      <c r="AE440" s="196"/>
      <c r="AF440" s="196"/>
      <c r="AG440" s="196"/>
      <c r="AH440" s="196"/>
      <c r="AI440" s="196"/>
      <c r="AJ440" s="196"/>
      <c r="AK440" s="196"/>
      <c r="AL440" s="196"/>
      <c r="AM440" s="196"/>
      <c r="AN440" s="196"/>
      <c r="AO440" s="196" t="e">
        <f t="shared" ref="AO440:BM440" si="245">+($F504/$F$9)</f>
        <v>#REF!</v>
      </c>
      <c r="AP440" s="196" t="e">
        <f t="shared" si="245"/>
        <v>#REF!</v>
      </c>
      <c r="AQ440" s="196" t="e">
        <f t="shared" si="245"/>
        <v>#REF!</v>
      </c>
      <c r="AR440" s="196" t="e">
        <f t="shared" si="245"/>
        <v>#REF!</v>
      </c>
      <c r="AS440" s="196" t="e">
        <f t="shared" si="245"/>
        <v>#REF!</v>
      </c>
      <c r="AT440" s="196" t="e">
        <f t="shared" si="245"/>
        <v>#REF!</v>
      </c>
      <c r="AU440" s="196" t="e">
        <f t="shared" si="245"/>
        <v>#REF!</v>
      </c>
      <c r="AV440" s="196" t="e">
        <f t="shared" si="245"/>
        <v>#REF!</v>
      </c>
      <c r="AW440" s="196" t="e">
        <f t="shared" si="245"/>
        <v>#REF!</v>
      </c>
      <c r="AX440" s="196" t="e">
        <f t="shared" si="245"/>
        <v>#REF!</v>
      </c>
      <c r="AY440" s="196" t="e">
        <f t="shared" si="245"/>
        <v>#REF!</v>
      </c>
      <c r="AZ440" s="196" t="e">
        <f t="shared" si="245"/>
        <v>#REF!</v>
      </c>
      <c r="BA440" s="196" t="e">
        <f t="shared" si="245"/>
        <v>#REF!</v>
      </c>
      <c r="BB440" s="196" t="e">
        <f t="shared" si="245"/>
        <v>#REF!</v>
      </c>
      <c r="BC440" s="196" t="e">
        <f t="shared" si="245"/>
        <v>#REF!</v>
      </c>
      <c r="BD440" s="196" t="e">
        <f t="shared" si="245"/>
        <v>#REF!</v>
      </c>
      <c r="BE440" s="196" t="e">
        <f t="shared" si="245"/>
        <v>#REF!</v>
      </c>
      <c r="BF440" s="196" t="e">
        <f t="shared" si="245"/>
        <v>#REF!</v>
      </c>
      <c r="BG440" s="196" t="e">
        <f t="shared" si="245"/>
        <v>#REF!</v>
      </c>
      <c r="BH440" s="196" t="e">
        <f t="shared" si="245"/>
        <v>#REF!</v>
      </c>
      <c r="BI440" s="196" t="e">
        <f t="shared" si="245"/>
        <v>#REF!</v>
      </c>
      <c r="BJ440" s="196" t="e">
        <f t="shared" si="245"/>
        <v>#REF!</v>
      </c>
      <c r="BK440" s="196" t="e">
        <f t="shared" si="245"/>
        <v>#REF!</v>
      </c>
      <c r="BL440" s="196" t="e">
        <f t="shared" si="245"/>
        <v>#REF!</v>
      </c>
      <c r="BM440" s="196" t="e">
        <f t="shared" si="245"/>
        <v>#REF!</v>
      </c>
      <c r="BN440" s="196"/>
      <c r="BO440" s="196"/>
      <c r="BP440" s="196"/>
      <c r="BQ440" s="196"/>
      <c r="BR440" s="196"/>
      <c r="BS440" s="196"/>
      <c r="BT440" s="196"/>
      <c r="BU440" s="196"/>
      <c r="BV440" s="196"/>
      <c r="BW440" s="196"/>
      <c r="BX440" s="196"/>
      <c r="BY440" s="196"/>
      <c r="BZ440" s="196"/>
      <c r="CA440" s="196"/>
      <c r="CB440" s="196"/>
      <c r="CC440" s="196"/>
      <c r="CD440" s="196"/>
      <c r="CE440" s="196"/>
      <c r="CF440" s="196"/>
      <c r="CG440" s="196"/>
    </row>
    <row r="441" spans="1:85" ht="15.75" customHeight="1" x14ac:dyDescent="0.3">
      <c r="A441" s="76"/>
      <c r="B441" s="76"/>
      <c r="C441" s="76"/>
      <c r="D441" s="76"/>
      <c r="E441" s="239">
        <f t="shared" si="210"/>
        <v>44582</v>
      </c>
      <c r="F441" s="196"/>
      <c r="G441" s="76"/>
      <c r="H441" s="76"/>
      <c r="I441" s="76"/>
      <c r="J441" s="76"/>
      <c r="K441" s="196"/>
      <c r="L441" s="76"/>
      <c r="M441" s="196"/>
      <c r="N441" s="76"/>
      <c r="O441" s="76"/>
      <c r="P441" s="76"/>
      <c r="Q441" s="76"/>
      <c r="R441" s="76"/>
      <c r="S441" s="76"/>
      <c r="T441" s="76"/>
      <c r="U441" s="76"/>
      <c r="V441" s="76"/>
      <c r="W441" s="76"/>
      <c r="X441" s="76"/>
      <c r="Y441" s="196"/>
      <c r="Z441" s="196"/>
      <c r="AA441" s="196"/>
      <c r="AB441" s="196"/>
      <c r="AC441" s="196"/>
      <c r="AD441" s="196"/>
      <c r="AE441" s="196"/>
      <c r="AF441" s="196"/>
      <c r="AG441" s="196"/>
      <c r="AH441" s="196"/>
      <c r="AI441" s="196"/>
      <c r="AJ441" s="196"/>
      <c r="AK441" s="196"/>
      <c r="AL441" s="196"/>
      <c r="AM441" s="196"/>
      <c r="AN441" s="196"/>
      <c r="AO441" s="196"/>
      <c r="AP441" s="196" t="e">
        <f t="shared" ref="AP441:BM441" si="246">+($F505/$F$9)</f>
        <v>#REF!</v>
      </c>
      <c r="AQ441" s="196" t="e">
        <f t="shared" si="246"/>
        <v>#REF!</v>
      </c>
      <c r="AR441" s="196" t="e">
        <f t="shared" si="246"/>
        <v>#REF!</v>
      </c>
      <c r="AS441" s="196" t="e">
        <f t="shared" si="246"/>
        <v>#REF!</v>
      </c>
      <c r="AT441" s="196" t="e">
        <f t="shared" si="246"/>
        <v>#REF!</v>
      </c>
      <c r="AU441" s="196" t="e">
        <f t="shared" si="246"/>
        <v>#REF!</v>
      </c>
      <c r="AV441" s="196" t="e">
        <f t="shared" si="246"/>
        <v>#REF!</v>
      </c>
      <c r="AW441" s="196" t="e">
        <f t="shared" si="246"/>
        <v>#REF!</v>
      </c>
      <c r="AX441" s="196" t="e">
        <f t="shared" si="246"/>
        <v>#REF!</v>
      </c>
      <c r="AY441" s="196" t="e">
        <f t="shared" si="246"/>
        <v>#REF!</v>
      </c>
      <c r="AZ441" s="196" t="e">
        <f t="shared" si="246"/>
        <v>#REF!</v>
      </c>
      <c r="BA441" s="196" t="e">
        <f t="shared" si="246"/>
        <v>#REF!</v>
      </c>
      <c r="BB441" s="196" t="e">
        <f t="shared" si="246"/>
        <v>#REF!</v>
      </c>
      <c r="BC441" s="196" t="e">
        <f t="shared" si="246"/>
        <v>#REF!</v>
      </c>
      <c r="BD441" s="196" t="e">
        <f t="shared" si="246"/>
        <v>#REF!</v>
      </c>
      <c r="BE441" s="196" t="e">
        <f t="shared" si="246"/>
        <v>#REF!</v>
      </c>
      <c r="BF441" s="196" t="e">
        <f t="shared" si="246"/>
        <v>#REF!</v>
      </c>
      <c r="BG441" s="196" t="e">
        <f t="shared" si="246"/>
        <v>#REF!</v>
      </c>
      <c r="BH441" s="196" t="e">
        <f t="shared" si="246"/>
        <v>#REF!</v>
      </c>
      <c r="BI441" s="196" t="e">
        <f t="shared" si="246"/>
        <v>#REF!</v>
      </c>
      <c r="BJ441" s="196" t="e">
        <f t="shared" si="246"/>
        <v>#REF!</v>
      </c>
      <c r="BK441" s="196" t="e">
        <f t="shared" si="246"/>
        <v>#REF!</v>
      </c>
      <c r="BL441" s="196" t="e">
        <f t="shared" si="246"/>
        <v>#REF!</v>
      </c>
      <c r="BM441" s="196" t="e">
        <f t="shared" si="246"/>
        <v>#REF!</v>
      </c>
      <c r="BN441" s="196"/>
      <c r="BO441" s="196"/>
      <c r="BP441" s="196"/>
      <c r="BQ441" s="196"/>
      <c r="BR441" s="196"/>
      <c r="BS441" s="196"/>
      <c r="BT441" s="196"/>
      <c r="BU441" s="196"/>
      <c r="BV441" s="196"/>
      <c r="BW441" s="196"/>
      <c r="BX441" s="196"/>
      <c r="BY441" s="196"/>
      <c r="BZ441" s="196"/>
      <c r="CA441" s="196"/>
      <c r="CB441" s="196"/>
      <c r="CC441" s="196"/>
      <c r="CD441" s="196"/>
      <c r="CE441" s="196"/>
      <c r="CF441" s="196"/>
      <c r="CG441" s="196"/>
    </row>
    <row r="442" spans="1:85" ht="15.75" customHeight="1" x14ac:dyDescent="0.3">
      <c r="A442" s="76"/>
      <c r="B442" s="76"/>
      <c r="C442" s="76"/>
      <c r="D442" s="76"/>
      <c r="E442" s="239">
        <f t="shared" si="210"/>
        <v>44613</v>
      </c>
      <c r="F442" s="196"/>
      <c r="G442" s="76"/>
      <c r="H442" s="76"/>
      <c r="I442" s="76"/>
      <c r="J442" s="76"/>
      <c r="K442" s="196"/>
      <c r="L442" s="76"/>
      <c r="M442" s="196"/>
      <c r="N442" s="76"/>
      <c r="O442" s="76"/>
      <c r="P442" s="76"/>
      <c r="Q442" s="76"/>
      <c r="R442" s="76"/>
      <c r="S442" s="76"/>
      <c r="T442" s="76"/>
      <c r="U442" s="76"/>
      <c r="V442" s="76"/>
      <c r="W442" s="76"/>
      <c r="X442" s="76"/>
      <c r="Y442" s="196"/>
      <c r="Z442" s="196"/>
      <c r="AA442" s="196"/>
      <c r="AB442" s="196"/>
      <c r="AC442" s="196"/>
      <c r="AD442" s="196"/>
      <c r="AE442" s="196"/>
      <c r="AF442" s="196"/>
      <c r="AG442" s="196"/>
      <c r="AH442" s="196"/>
      <c r="AI442" s="196"/>
      <c r="AJ442" s="196"/>
      <c r="AK442" s="196"/>
      <c r="AL442" s="196"/>
      <c r="AM442" s="196"/>
      <c r="AN442" s="196"/>
      <c r="AO442" s="196"/>
      <c r="AP442" s="196"/>
      <c r="AQ442" s="196" t="e">
        <f t="shared" ref="AQ442:BM442" si="247">+($F506/$F$9)</f>
        <v>#REF!</v>
      </c>
      <c r="AR442" s="196" t="e">
        <f t="shared" si="247"/>
        <v>#REF!</v>
      </c>
      <c r="AS442" s="196" t="e">
        <f t="shared" si="247"/>
        <v>#REF!</v>
      </c>
      <c r="AT442" s="196" t="e">
        <f t="shared" si="247"/>
        <v>#REF!</v>
      </c>
      <c r="AU442" s="196" t="e">
        <f t="shared" si="247"/>
        <v>#REF!</v>
      </c>
      <c r="AV442" s="196" t="e">
        <f t="shared" si="247"/>
        <v>#REF!</v>
      </c>
      <c r="AW442" s="196" t="e">
        <f t="shared" si="247"/>
        <v>#REF!</v>
      </c>
      <c r="AX442" s="196" t="e">
        <f t="shared" si="247"/>
        <v>#REF!</v>
      </c>
      <c r="AY442" s="196" t="e">
        <f t="shared" si="247"/>
        <v>#REF!</v>
      </c>
      <c r="AZ442" s="196" t="e">
        <f t="shared" si="247"/>
        <v>#REF!</v>
      </c>
      <c r="BA442" s="196" t="e">
        <f t="shared" si="247"/>
        <v>#REF!</v>
      </c>
      <c r="BB442" s="196" t="e">
        <f t="shared" si="247"/>
        <v>#REF!</v>
      </c>
      <c r="BC442" s="196" t="e">
        <f t="shared" si="247"/>
        <v>#REF!</v>
      </c>
      <c r="BD442" s="196" t="e">
        <f t="shared" si="247"/>
        <v>#REF!</v>
      </c>
      <c r="BE442" s="196" t="e">
        <f t="shared" si="247"/>
        <v>#REF!</v>
      </c>
      <c r="BF442" s="196" t="e">
        <f t="shared" si="247"/>
        <v>#REF!</v>
      </c>
      <c r="BG442" s="196" t="e">
        <f t="shared" si="247"/>
        <v>#REF!</v>
      </c>
      <c r="BH442" s="196" t="e">
        <f t="shared" si="247"/>
        <v>#REF!</v>
      </c>
      <c r="BI442" s="196" t="e">
        <f t="shared" si="247"/>
        <v>#REF!</v>
      </c>
      <c r="BJ442" s="196" t="e">
        <f t="shared" si="247"/>
        <v>#REF!</v>
      </c>
      <c r="BK442" s="196" t="e">
        <f t="shared" si="247"/>
        <v>#REF!</v>
      </c>
      <c r="BL442" s="196" t="e">
        <f t="shared" si="247"/>
        <v>#REF!</v>
      </c>
      <c r="BM442" s="196" t="e">
        <f t="shared" si="247"/>
        <v>#REF!</v>
      </c>
      <c r="BN442" s="196"/>
      <c r="BO442" s="196"/>
      <c r="BP442" s="196"/>
      <c r="BQ442" s="196"/>
      <c r="BR442" s="196"/>
      <c r="BS442" s="196"/>
      <c r="BT442" s="196"/>
      <c r="BU442" s="196"/>
      <c r="BV442" s="196"/>
      <c r="BW442" s="196"/>
      <c r="BX442" s="196"/>
      <c r="BY442" s="196"/>
      <c r="BZ442" s="196"/>
      <c r="CA442" s="196"/>
      <c r="CB442" s="196"/>
      <c r="CC442" s="196"/>
      <c r="CD442" s="196"/>
      <c r="CE442" s="196"/>
      <c r="CF442" s="196"/>
      <c r="CG442" s="196"/>
    </row>
    <row r="443" spans="1:85" ht="15.75" customHeight="1" x14ac:dyDescent="0.3">
      <c r="A443" s="76"/>
      <c r="B443" s="76"/>
      <c r="C443" s="76"/>
      <c r="D443" s="76"/>
      <c r="E443" s="239">
        <f t="shared" si="210"/>
        <v>44644</v>
      </c>
      <c r="F443" s="196"/>
      <c r="G443" s="76"/>
      <c r="H443" s="76"/>
      <c r="I443" s="76"/>
      <c r="J443" s="76"/>
      <c r="K443" s="196"/>
      <c r="L443" s="76"/>
      <c r="M443" s="196"/>
      <c r="N443" s="76"/>
      <c r="O443" s="76"/>
      <c r="P443" s="76"/>
      <c r="Q443" s="76"/>
      <c r="R443" s="76"/>
      <c r="S443" s="76"/>
      <c r="T443" s="76"/>
      <c r="U443" s="76"/>
      <c r="V443" s="76"/>
      <c r="W443" s="76"/>
      <c r="X443" s="76"/>
      <c r="Y443" s="196"/>
      <c r="Z443" s="196"/>
      <c r="AA443" s="196"/>
      <c r="AB443" s="196"/>
      <c r="AC443" s="196"/>
      <c r="AD443" s="196"/>
      <c r="AE443" s="196"/>
      <c r="AF443" s="196"/>
      <c r="AG443" s="196"/>
      <c r="AH443" s="196"/>
      <c r="AI443" s="196"/>
      <c r="AJ443" s="196"/>
      <c r="AK443" s="196"/>
      <c r="AL443" s="196"/>
      <c r="AM443" s="196"/>
      <c r="AN443" s="196"/>
      <c r="AO443" s="196"/>
      <c r="AP443" s="196"/>
      <c r="AQ443" s="196"/>
      <c r="AR443" s="196" t="e">
        <f t="shared" ref="AR443:BM443" si="248">+($F507/$F$9)</f>
        <v>#REF!</v>
      </c>
      <c r="AS443" s="196" t="e">
        <f t="shared" si="248"/>
        <v>#REF!</v>
      </c>
      <c r="AT443" s="196" t="e">
        <f t="shared" si="248"/>
        <v>#REF!</v>
      </c>
      <c r="AU443" s="196" t="e">
        <f t="shared" si="248"/>
        <v>#REF!</v>
      </c>
      <c r="AV443" s="196" t="e">
        <f t="shared" si="248"/>
        <v>#REF!</v>
      </c>
      <c r="AW443" s="196" t="e">
        <f t="shared" si="248"/>
        <v>#REF!</v>
      </c>
      <c r="AX443" s="196" t="e">
        <f t="shared" si="248"/>
        <v>#REF!</v>
      </c>
      <c r="AY443" s="196" t="e">
        <f t="shared" si="248"/>
        <v>#REF!</v>
      </c>
      <c r="AZ443" s="196" t="e">
        <f t="shared" si="248"/>
        <v>#REF!</v>
      </c>
      <c r="BA443" s="196" t="e">
        <f t="shared" si="248"/>
        <v>#REF!</v>
      </c>
      <c r="BB443" s="196" t="e">
        <f t="shared" si="248"/>
        <v>#REF!</v>
      </c>
      <c r="BC443" s="196" t="e">
        <f t="shared" si="248"/>
        <v>#REF!</v>
      </c>
      <c r="BD443" s="196" t="e">
        <f t="shared" si="248"/>
        <v>#REF!</v>
      </c>
      <c r="BE443" s="196" t="e">
        <f t="shared" si="248"/>
        <v>#REF!</v>
      </c>
      <c r="BF443" s="196" t="e">
        <f t="shared" si="248"/>
        <v>#REF!</v>
      </c>
      <c r="BG443" s="196" t="e">
        <f t="shared" si="248"/>
        <v>#REF!</v>
      </c>
      <c r="BH443" s="196" t="e">
        <f t="shared" si="248"/>
        <v>#REF!</v>
      </c>
      <c r="BI443" s="196" t="e">
        <f t="shared" si="248"/>
        <v>#REF!</v>
      </c>
      <c r="BJ443" s="196" t="e">
        <f t="shared" si="248"/>
        <v>#REF!</v>
      </c>
      <c r="BK443" s="196" t="e">
        <f t="shared" si="248"/>
        <v>#REF!</v>
      </c>
      <c r="BL443" s="196" t="e">
        <f t="shared" si="248"/>
        <v>#REF!</v>
      </c>
      <c r="BM443" s="196" t="e">
        <f t="shared" si="248"/>
        <v>#REF!</v>
      </c>
      <c r="BN443" s="196"/>
      <c r="BO443" s="196"/>
      <c r="BP443" s="196"/>
      <c r="BQ443" s="196"/>
      <c r="BR443" s="196"/>
      <c r="BS443" s="196"/>
      <c r="BT443" s="196"/>
      <c r="BU443" s="196"/>
      <c r="BV443" s="196"/>
      <c r="BW443" s="196"/>
      <c r="BX443" s="196"/>
      <c r="BY443" s="196"/>
      <c r="BZ443" s="196"/>
      <c r="CA443" s="196"/>
      <c r="CB443" s="196"/>
      <c r="CC443" s="196"/>
      <c r="CD443" s="196"/>
      <c r="CE443" s="196"/>
      <c r="CF443" s="196"/>
      <c r="CG443" s="196"/>
    </row>
    <row r="444" spans="1:85" ht="15.75" customHeight="1" x14ac:dyDescent="0.3">
      <c r="A444" s="76"/>
      <c r="B444" s="76"/>
      <c r="C444" s="76"/>
      <c r="D444" s="76"/>
      <c r="E444" s="239">
        <f t="shared" si="210"/>
        <v>44675</v>
      </c>
      <c r="F444" s="196"/>
      <c r="G444" s="76"/>
      <c r="H444" s="76"/>
      <c r="I444" s="76"/>
      <c r="J444" s="76"/>
      <c r="K444" s="196"/>
      <c r="L444" s="76"/>
      <c r="M444" s="196"/>
      <c r="N444" s="76"/>
      <c r="O444" s="76"/>
      <c r="P444" s="76"/>
      <c r="Q444" s="76"/>
      <c r="R444" s="76"/>
      <c r="S444" s="76"/>
      <c r="T444" s="76"/>
      <c r="U444" s="76"/>
      <c r="V444" s="76"/>
      <c r="W444" s="76"/>
      <c r="X444" s="76"/>
      <c r="Y444" s="196"/>
      <c r="Z444" s="196"/>
      <c r="AA444" s="196"/>
      <c r="AB444" s="196"/>
      <c r="AC444" s="196"/>
      <c r="AD444" s="196"/>
      <c r="AE444" s="196"/>
      <c r="AF444" s="196"/>
      <c r="AG444" s="196"/>
      <c r="AH444" s="196"/>
      <c r="AI444" s="196"/>
      <c r="AJ444" s="196"/>
      <c r="AK444" s="196"/>
      <c r="AL444" s="196"/>
      <c r="AM444" s="196"/>
      <c r="AN444" s="196"/>
      <c r="AO444" s="196"/>
      <c r="AP444" s="196"/>
      <c r="AQ444" s="196"/>
      <c r="AR444" s="196"/>
      <c r="AS444" s="196" t="e">
        <f t="shared" ref="AS444:BM444" si="249">+($F508/$F$9)</f>
        <v>#REF!</v>
      </c>
      <c r="AT444" s="196" t="e">
        <f t="shared" si="249"/>
        <v>#REF!</v>
      </c>
      <c r="AU444" s="196" t="e">
        <f t="shared" si="249"/>
        <v>#REF!</v>
      </c>
      <c r="AV444" s="196" t="e">
        <f t="shared" si="249"/>
        <v>#REF!</v>
      </c>
      <c r="AW444" s="196" t="e">
        <f t="shared" si="249"/>
        <v>#REF!</v>
      </c>
      <c r="AX444" s="196" t="e">
        <f t="shared" si="249"/>
        <v>#REF!</v>
      </c>
      <c r="AY444" s="196" t="e">
        <f t="shared" si="249"/>
        <v>#REF!</v>
      </c>
      <c r="AZ444" s="196" t="e">
        <f t="shared" si="249"/>
        <v>#REF!</v>
      </c>
      <c r="BA444" s="196" t="e">
        <f t="shared" si="249"/>
        <v>#REF!</v>
      </c>
      <c r="BB444" s="196" t="e">
        <f t="shared" si="249"/>
        <v>#REF!</v>
      </c>
      <c r="BC444" s="196" t="e">
        <f t="shared" si="249"/>
        <v>#REF!</v>
      </c>
      <c r="BD444" s="196" t="e">
        <f t="shared" si="249"/>
        <v>#REF!</v>
      </c>
      <c r="BE444" s="196" t="e">
        <f t="shared" si="249"/>
        <v>#REF!</v>
      </c>
      <c r="BF444" s="196" t="e">
        <f t="shared" si="249"/>
        <v>#REF!</v>
      </c>
      <c r="BG444" s="196" t="e">
        <f t="shared" si="249"/>
        <v>#REF!</v>
      </c>
      <c r="BH444" s="196" t="e">
        <f t="shared" si="249"/>
        <v>#REF!</v>
      </c>
      <c r="BI444" s="196" t="e">
        <f t="shared" si="249"/>
        <v>#REF!</v>
      </c>
      <c r="BJ444" s="196" t="e">
        <f t="shared" si="249"/>
        <v>#REF!</v>
      </c>
      <c r="BK444" s="196" t="e">
        <f t="shared" si="249"/>
        <v>#REF!</v>
      </c>
      <c r="BL444" s="196" t="e">
        <f t="shared" si="249"/>
        <v>#REF!</v>
      </c>
      <c r="BM444" s="196" t="e">
        <f t="shared" si="249"/>
        <v>#REF!</v>
      </c>
      <c r="BN444" s="196"/>
      <c r="BO444" s="196"/>
      <c r="BP444" s="196"/>
      <c r="BQ444" s="196"/>
      <c r="BR444" s="196"/>
      <c r="BS444" s="196"/>
      <c r="BT444" s="196"/>
      <c r="BU444" s="196"/>
      <c r="BV444" s="196"/>
      <c r="BW444" s="196"/>
      <c r="BX444" s="196"/>
      <c r="BY444" s="196"/>
      <c r="BZ444" s="196"/>
      <c r="CA444" s="196"/>
      <c r="CB444" s="196"/>
      <c r="CC444" s="196"/>
      <c r="CD444" s="196"/>
      <c r="CE444" s="196"/>
      <c r="CF444" s="196"/>
      <c r="CG444" s="196"/>
    </row>
    <row r="445" spans="1:85" ht="15.75" customHeight="1" x14ac:dyDescent="0.3">
      <c r="A445" s="76"/>
      <c r="B445" s="76"/>
      <c r="C445" s="76"/>
      <c r="D445" s="76"/>
      <c r="E445" s="239">
        <f t="shared" si="210"/>
        <v>44706</v>
      </c>
      <c r="F445" s="196"/>
      <c r="G445" s="76"/>
      <c r="H445" s="76"/>
      <c r="I445" s="76"/>
      <c r="J445" s="76"/>
      <c r="K445" s="196"/>
      <c r="L445" s="76"/>
      <c r="M445" s="196"/>
      <c r="N445" s="76"/>
      <c r="O445" s="76"/>
      <c r="P445" s="76"/>
      <c r="Q445" s="76"/>
      <c r="R445" s="76"/>
      <c r="S445" s="76"/>
      <c r="T445" s="76"/>
      <c r="U445" s="76"/>
      <c r="V445" s="76"/>
      <c r="W445" s="76"/>
      <c r="X445" s="76"/>
      <c r="Y445" s="196"/>
      <c r="Z445" s="196"/>
      <c r="AA445" s="196"/>
      <c r="AB445" s="196"/>
      <c r="AC445" s="196"/>
      <c r="AD445" s="196"/>
      <c r="AE445" s="196"/>
      <c r="AF445" s="196"/>
      <c r="AG445" s="196"/>
      <c r="AH445" s="196"/>
      <c r="AI445" s="196"/>
      <c r="AJ445" s="196"/>
      <c r="AK445" s="196"/>
      <c r="AL445" s="196"/>
      <c r="AM445" s="196"/>
      <c r="AN445" s="196"/>
      <c r="AO445" s="196"/>
      <c r="AP445" s="196"/>
      <c r="AQ445" s="196"/>
      <c r="AR445" s="196"/>
      <c r="AS445" s="196"/>
      <c r="AT445" s="196" t="e">
        <f t="shared" ref="AT445:BM445" si="250">+($F509/$F$9)</f>
        <v>#REF!</v>
      </c>
      <c r="AU445" s="196" t="e">
        <f t="shared" si="250"/>
        <v>#REF!</v>
      </c>
      <c r="AV445" s="196" t="e">
        <f t="shared" si="250"/>
        <v>#REF!</v>
      </c>
      <c r="AW445" s="196" t="e">
        <f t="shared" si="250"/>
        <v>#REF!</v>
      </c>
      <c r="AX445" s="196" t="e">
        <f t="shared" si="250"/>
        <v>#REF!</v>
      </c>
      <c r="AY445" s="196" t="e">
        <f t="shared" si="250"/>
        <v>#REF!</v>
      </c>
      <c r="AZ445" s="196" t="e">
        <f t="shared" si="250"/>
        <v>#REF!</v>
      </c>
      <c r="BA445" s="196" t="e">
        <f t="shared" si="250"/>
        <v>#REF!</v>
      </c>
      <c r="BB445" s="196" t="e">
        <f t="shared" si="250"/>
        <v>#REF!</v>
      </c>
      <c r="BC445" s="196" t="e">
        <f t="shared" si="250"/>
        <v>#REF!</v>
      </c>
      <c r="BD445" s="196" t="e">
        <f t="shared" si="250"/>
        <v>#REF!</v>
      </c>
      <c r="BE445" s="196" t="e">
        <f t="shared" si="250"/>
        <v>#REF!</v>
      </c>
      <c r="BF445" s="196" t="e">
        <f t="shared" si="250"/>
        <v>#REF!</v>
      </c>
      <c r="BG445" s="196" t="e">
        <f t="shared" si="250"/>
        <v>#REF!</v>
      </c>
      <c r="BH445" s="196" t="e">
        <f t="shared" si="250"/>
        <v>#REF!</v>
      </c>
      <c r="BI445" s="196" t="e">
        <f t="shared" si="250"/>
        <v>#REF!</v>
      </c>
      <c r="BJ445" s="196" t="e">
        <f t="shared" si="250"/>
        <v>#REF!</v>
      </c>
      <c r="BK445" s="196" t="e">
        <f t="shared" si="250"/>
        <v>#REF!</v>
      </c>
      <c r="BL445" s="196" t="e">
        <f t="shared" si="250"/>
        <v>#REF!</v>
      </c>
      <c r="BM445" s="196" t="e">
        <f t="shared" si="250"/>
        <v>#REF!</v>
      </c>
      <c r="BN445" s="196"/>
      <c r="BO445" s="196"/>
      <c r="BP445" s="196"/>
      <c r="BQ445" s="196"/>
      <c r="BR445" s="196"/>
      <c r="BS445" s="196"/>
      <c r="BT445" s="196"/>
      <c r="BU445" s="196"/>
      <c r="BV445" s="196"/>
      <c r="BW445" s="196"/>
      <c r="BX445" s="196"/>
      <c r="BY445" s="196"/>
      <c r="BZ445" s="196"/>
      <c r="CA445" s="196"/>
      <c r="CB445" s="196"/>
      <c r="CC445" s="196"/>
      <c r="CD445" s="196"/>
      <c r="CE445" s="196"/>
      <c r="CF445" s="196"/>
      <c r="CG445" s="196"/>
    </row>
    <row r="446" spans="1:85" ht="15.75" customHeight="1" x14ac:dyDescent="0.3">
      <c r="A446" s="76"/>
      <c r="B446" s="76"/>
      <c r="C446" s="76"/>
      <c r="D446" s="76"/>
      <c r="E446" s="239">
        <f t="shared" si="210"/>
        <v>44737</v>
      </c>
      <c r="F446" s="196"/>
      <c r="G446" s="76"/>
      <c r="H446" s="76"/>
      <c r="I446" s="76"/>
      <c r="J446" s="76"/>
      <c r="K446" s="196"/>
      <c r="L446" s="76"/>
      <c r="M446" s="196"/>
      <c r="N446" s="76"/>
      <c r="O446" s="76"/>
      <c r="P446" s="76"/>
      <c r="Q446" s="76"/>
      <c r="R446" s="76"/>
      <c r="S446" s="76"/>
      <c r="T446" s="76"/>
      <c r="U446" s="76"/>
      <c r="V446" s="76"/>
      <c r="W446" s="76"/>
      <c r="X446" s="76"/>
      <c r="Y446" s="196"/>
      <c r="Z446" s="196"/>
      <c r="AA446" s="196"/>
      <c r="AB446" s="196"/>
      <c r="AC446" s="196"/>
      <c r="AD446" s="196"/>
      <c r="AE446" s="196"/>
      <c r="AF446" s="196"/>
      <c r="AG446" s="196"/>
      <c r="AH446" s="196"/>
      <c r="AI446" s="196"/>
      <c r="AJ446" s="196"/>
      <c r="AK446" s="196"/>
      <c r="AL446" s="196"/>
      <c r="AM446" s="196"/>
      <c r="AN446" s="196"/>
      <c r="AO446" s="196"/>
      <c r="AP446" s="196"/>
      <c r="AQ446" s="196"/>
      <c r="AR446" s="196"/>
      <c r="AS446" s="196"/>
      <c r="AT446" s="196"/>
      <c r="AU446" s="196" t="e">
        <f t="shared" ref="AU446:BM446" si="251">+($F510/$F$9)</f>
        <v>#REF!</v>
      </c>
      <c r="AV446" s="196" t="e">
        <f t="shared" si="251"/>
        <v>#REF!</v>
      </c>
      <c r="AW446" s="196" t="e">
        <f t="shared" si="251"/>
        <v>#REF!</v>
      </c>
      <c r="AX446" s="196" t="e">
        <f t="shared" si="251"/>
        <v>#REF!</v>
      </c>
      <c r="AY446" s="196" t="e">
        <f t="shared" si="251"/>
        <v>#REF!</v>
      </c>
      <c r="AZ446" s="196" t="e">
        <f t="shared" si="251"/>
        <v>#REF!</v>
      </c>
      <c r="BA446" s="196" t="e">
        <f t="shared" si="251"/>
        <v>#REF!</v>
      </c>
      <c r="BB446" s="196" t="e">
        <f t="shared" si="251"/>
        <v>#REF!</v>
      </c>
      <c r="BC446" s="196" t="e">
        <f t="shared" si="251"/>
        <v>#REF!</v>
      </c>
      <c r="BD446" s="196" t="e">
        <f t="shared" si="251"/>
        <v>#REF!</v>
      </c>
      <c r="BE446" s="196" t="e">
        <f t="shared" si="251"/>
        <v>#REF!</v>
      </c>
      <c r="BF446" s="196" t="e">
        <f t="shared" si="251"/>
        <v>#REF!</v>
      </c>
      <c r="BG446" s="196" t="e">
        <f t="shared" si="251"/>
        <v>#REF!</v>
      </c>
      <c r="BH446" s="196" t="e">
        <f t="shared" si="251"/>
        <v>#REF!</v>
      </c>
      <c r="BI446" s="196" t="e">
        <f t="shared" si="251"/>
        <v>#REF!</v>
      </c>
      <c r="BJ446" s="196" t="e">
        <f t="shared" si="251"/>
        <v>#REF!</v>
      </c>
      <c r="BK446" s="196" t="e">
        <f t="shared" si="251"/>
        <v>#REF!</v>
      </c>
      <c r="BL446" s="196" t="e">
        <f t="shared" si="251"/>
        <v>#REF!</v>
      </c>
      <c r="BM446" s="196" t="e">
        <f t="shared" si="251"/>
        <v>#REF!</v>
      </c>
      <c r="BN446" s="196"/>
      <c r="BO446" s="196"/>
      <c r="BP446" s="196"/>
      <c r="BQ446" s="196"/>
      <c r="BR446" s="196"/>
      <c r="BS446" s="196"/>
      <c r="BT446" s="196"/>
      <c r="BU446" s="196"/>
      <c r="BV446" s="196"/>
      <c r="BW446" s="196"/>
      <c r="BX446" s="196"/>
      <c r="BY446" s="196"/>
      <c r="BZ446" s="196"/>
      <c r="CA446" s="196"/>
      <c r="CB446" s="196"/>
      <c r="CC446" s="196"/>
      <c r="CD446" s="196"/>
      <c r="CE446" s="196"/>
      <c r="CF446" s="196"/>
      <c r="CG446" s="196"/>
    </row>
    <row r="447" spans="1:85" ht="15.75" customHeight="1" x14ac:dyDescent="0.3">
      <c r="A447" s="76"/>
      <c r="B447" s="76"/>
      <c r="C447" s="76"/>
      <c r="D447" s="76"/>
      <c r="E447" s="239">
        <f t="shared" si="210"/>
        <v>44768</v>
      </c>
      <c r="F447" s="196"/>
      <c r="G447" s="76"/>
      <c r="H447" s="76"/>
      <c r="I447" s="76"/>
      <c r="J447" s="76"/>
      <c r="K447" s="196"/>
      <c r="L447" s="76"/>
      <c r="M447" s="196"/>
      <c r="N447" s="76"/>
      <c r="O447" s="76"/>
      <c r="P447" s="76"/>
      <c r="Q447" s="76"/>
      <c r="R447" s="76"/>
      <c r="S447" s="76"/>
      <c r="T447" s="76"/>
      <c r="U447" s="76"/>
      <c r="V447" s="76"/>
      <c r="W447" s="76"/>
      <c r="X447" s="76"/>
      <c r="Y447" s="196"/>
      <c r="Z447" s="196"/>
      <c r="AA447" s="196"/>
      <c r="AB447" s="196"/>
      <c r="AC447" s="196"/>
      <c r="AD447" s="196"/>
      <c r="AE447" s="196"/>
      <c r="AF447" s="196"/>
      <c r="AG447" s="196"/>
      <c r="AH447" s="196"/>
      <c r="AI447" s="196"/>
      <c r="AJ447" s="196"/>
      <c r="AK447" s="196"/>
      <c r="AL447" s="196"/>
      <c r="AM447" s="196"/>
      <c r="AN447" s="196"/>
      <c r="AO447" s="196"/>
      <c r="AP447" s="196"/>
      <c r="AQ447" s="196"/>
      <c r="AR447" s="196"/>
      <c r="AS447" s="196"/>
      <c r="AT447" s="196"/>
      <c r="AU447" s="196"/>
      <c r="AV447" s="196" t="e">
        <f t="shared" ref="AV447:BM447" si="252">+($F511/$F$9)</f>
        <v>#REF!</v>
      </c>
      <c r="AW447" s="196" t="e">
        <f t="shared" si="252"/>
        <v>#REF!</v>
      </c>
      <c r="AX447" s="196" t="e">
        <f t="shared" si="252"/>
        <v>#REF!</v>
      </c>
      <c r="AY447" s="196" t="e">
        <f t="shared" si="252"/>
        <v>#REF!</v>
      </c>
      <c r="AZ447" s="196" t="e">
        <f t="shared" si="252"/>
        <v>#REF!</v>
      </c>
      <c r="BA447" s="196" t="e">
        <f t="shared" si="252"/>
        <v>#REF!</v>
      </c>
      <c r="BB447" s="196" t="e">
        <f t="shared" si="252"/>
        <v>#REF!</v>
      </c>
      <c r="BC447" s="196" t="e">
        <f t="shared" si="252"/>
        <v>#REF!</v>
      </c>
      <c r="BD447" s="196" t="e">
        <f t="shared" si="252"/>
        <v>#REF!</v>
      </c>
      <c r="BE447" s="196" t="e">
        <f t="shared" si="252"/>
        <v>#REF!</v>
      </c>
      <c r="BF447" s="196" t="e">
        <f t="shared" si="252"/>
        <v>#REF!</v>
      </c>
      <c r="BG447" s="196" t="e">
        <f t="shared" si="252"/>
        <v>#REF!</v>
      </c>
      <c r="BH447" s="196" t="e">
        <f t="shared" si="252"/>
        <v>#REF!</v>
      </c>
      <c r="BI447" s="196" t="e">
        <f t="shared" si="252"/>
        <v>#REF!</v>
      </c>
      <c r="BJ447" s="196" t="e">
        <f t="shared" si="252"/>
        <v>#REF!</v>
      </c>
      <c r="BK447" s="196" t="e">
        <f t="shared" si="252"/>
        <v>#REF!</v>
      </c>
      <c r="BL447" s="196" t="e">
        <f t="shared" si="252"/>
        <v>#REF!</v>
      </c>
      <c r="BM447" s="196" t="e">
        <f t="shared" si="252"/>
        <v>#REF!</v>
      </c>
      <c r="BN447" s="196"/>
      <c r="BO447" s="196"/>
      <c r="BP447" s="196"/>
      <c r="BQ447" s="196"/>
      <c r="BR447" s="196"/>
      <c r="BS447" s="196"/>
      <c r="BT447" s="196"/>
      <c r="BU447" s="196"/>
      <c r="BV447" s="196"/>
      <c r="BW447" s="196"/>
      <c r="BX447" s="196"/>
      <c r="BY447" s="196"/>
      <c r="BZ447" s="196"/>
      <c r="CA447" s="196"/>
      <c r="CB447" s="196"/>
      <c r="CC447" s="196"/>
      <c r="CD447" s="196"/>
      <c r="CE447" s="196"/>
      <c r="CF447" s="196"/>
      <c r="CG447" s="196"/>
    </row>
    <row r="448" spans="1:85" ht="15.75" customHeight="1" x14ac:dyDescent="0.3">
      <c r="A448" s="76"/>
      <c r="B448" s="76"/>
      <c r="C448" s="76"/>
      <c r="D448" s="76"/>
      <c r="E448" s="239">
        <f t="shared" si="210"/>
        <v>44799</v>
      </c>
      <c r="F448" s="196"/>
      <c r="G448" s="76"/>
      <c r="H448" s="76"/>
      <c r="I448" s="76"/>
      <c r="J448" s="76"/>
      <c r="K448" s="196"/>
      <c r="L448" s="76"/>
      <c r="M448" s="196"/>
      <c r="N448" s="76"/>
      <c r="O448" s="76"/>
      <c r="P448" s="76"/>
      <c r="Q448" s="76"/>
      <c r="R448" s="76"/>
      <c r="S448" s="76"/>
      <c r="T448" s="76"/>
      <c r="U448" s="76"/>
      <c r="V448" s="76"/>
      <c r="W448" s="76"/>
      <c r="X448" s="76"/>
      <c r="Y448" s="196"/>
      <c r="Z448" s="196"/>
      <c r="AA448" s="196"/>
      <c r="AB448" s="196"/>
      <c r="AC448" s="196"/>
      <c r="AD448" s="196"/>
      <c r="AE448" s="196"/>
      <c r="AF448" s="196"/>
      <c r="AG448" s="196"/>
      <c r="AH448" s="196"/>
      <c r="AI448" s="196"/>
      <c r="AJ448" s="196"/>
      <c r="AK448" s="196"/>
      <c r="AL448" s="196"/>
      <c r="AM448" s="196"/>
      <c r="AN448" s="196"/>
      <c r="AO448" s="196"/>
      <c r="AP448" s="196"/>
      <c r="AQ448" s="196"/>
      <c r="AR448" s="196"/>
      <c r="AS448" s="196"/>
      <c r="AT448" s="196"/>
      <c r="AU448" s="196"/>
      <c r="AV448" s="196"/>
      <c r="AW448" s="196" t="e">
        <f t="shared" ref="AW448:BM448" si="253">+($F512/$F$9)</f>
        <v>#REF!</v>
      </c>
      <c r="AX448" s="196" t="e">
        <f t="shared" si="253"/>
        <v>#REF!</v>
      </c>
      <c r="AY448" s="196" t="e">
        <f t="shared" si="253"/>
        <v>#REF!</v>
      </c>
      <c r="AZ448" s="196" t="e">
        <f t="shared" si="253"/>
        <v>#REF!</v>
      </c>
      <c r="BA448" s="196" t="e">
        <f t="shared" si="253"/>
        <v>#REF!</v>
      </c>
      <c r="BB448" s="196" t="e">
        <f t="shared" si="253"/>
        <v>#REF!</v>
      </c>
      <c r="BC448" s="196" t="e">
        <f t="shared" si="253"/>
        <v>#REF!</v>
      </c>
      <c r="BD448" s="196" t="e">
        <f t="shared" si="253"/>
        <v>#REF!</v>
      </c>
      <c r="BE448" s="196" t="e">
        <f t="shared" si="253"/>
        <v>#REF!</v>
      </c>
      <c r="BF448" s="196" t="e">
        <f t="shared" si="253"/>
        <v>#REF!</v>
      </c>
      <c r="BG448" s="196" t="e">
        <f t="shared" si="253"/>
        <v>#REF!</v>
      </c>
      <c r="BH448" s="196" t="e">
        <f t="shared" si="253"/>
        <v>#REF!</v>
      </c>
      <c r="BI448" s="196" t="e">
        <f t="shared" si="253"/>
        <v>#REF!</v>
      </c>
      <c r="BJ448" s="196" t="e">
        <f t="shared" si="253"/>
        <v>#REF!</v>
      </c>
      <c r="BK448" s="196" t="e">
        <f t="shared" si="253"/>
        <v>#REF!</v>
      </c>
      <c r="BL448" s="196" t="e">
        <f t="shared" si="253"/>
        <v>#REF!</v>
      </c>
      <c r="BM448" s="196" t="e">
        <f t="shared" si="253"/>
        <v>#REF!</v>
      </c>
      <c r="BN448" s="196"/>
      <c r="BO448" s="196"/>
      <c r="BP448" s="196"/>
      <c r="BQ448" s="196"/>
      <c r="BR448" s="196"/>
      <c r="BS448" s="196"/>
      <c r="BT448" s="196"/>
      <c r="BU448" s="196"/>
      <c r="BV448" s="196"/>
      <c r="BW448" s="196"/>
      <c r="BX448" s="196"/>
      <c r="BY448" s="196"/>
      <c r="BZ448" s="196"/>
      <c r="CA448" s="196"/>
      <c r="CB448" s="196"/>
      <c r="CC448" s="196"/>
      <c r="CD448" s="196"/>
      <c r="CE448" s="196"/>
      <c r="CF448" s="196"/>
      <c r="CG448" s="196"/>
    </row>
    <row r="449" spans="1:85" ht="15.75" customHeight="1" x14ac:dyDescent="0.3">
      <c r="A449" s="76"/>
      <c r="B449" s="76"/>
      <c r="C449" s="76"/>
      <c r="D449" s="76"/>
      <c r="E449" s="239">
        <f t="shared" si="210"/>
        <v>44830</v>
      </c>
      <c r="F449" s="196"/>
      <c r="G449" s="76"/>
      <c r="H449" s="76"/>
      <c r="I449" s="76"/>
      <c r="J449" s="76"/>
      <c r="K449" s="196"/>
      <c r="L449" s="76"/>
      <c r="M449" s="196"/>
      <c r="N449" s="76"/>
      <c r="O449" s="76"/>
      <c r="P449" s="76"/>
      <c r="Q449" s="76"/>
      <c r="R449" s="76"/>
      <c r="S449" s="76"/>
      <c r="T449" s="76"/>
      <c r="U449" s="76"/>
      <c r="V449" s="76"/>
      <c r="W449" s="76"/>
      <c r="X449" s="76"/>
      <c r="Y449" s="196"/>
      <c r="Z449" s="196"/>
      <c r="AA449" s="196"/>
      <c r="AB449" s="196"/>
      <c r="AC449" s="196"/>
      <c r="AD449" s="196"/>
      <c r="AE449" s="196"/>
      <c r="AF449" s="196"/>
      <c r="AG449" s="196"/>
      <c r="AH449" s="196"/>
      <c r="AI449" s="196"/>
      <c r="AJ449" s="196"/>
      <c r="AK449" s="196"/>
      <c r="AL449" s="196"/>
      <c r="AM449" s="196"/>
      <c r="AN449" s="196"/>
      <c r="AO449" s="196"/>
      <c r="AP449" s="196"/>
      <c r="AQ449" s="196"/>
      <c r="AR449" s="196"/>
      <c r="AS449" s="196"/>
      <c r="AT449" s="196"/>
      <c r="AU449" s="196"/>
      <c r="AV449" s="196"/>
      <c r="AW449" s="196"/>
      <c r="AX449" s="196" t="e">
        <f t="shared" ref="AX449:BM449" si="254">+($F513/$F$9)</f>
        <v>#REF!</v>
      </c>
      <c r="AY449" s="196" t="e">
        <f t="shared" si="254"/>
        <v>#REF!</v>
      </c>
      <c r="AZ449" s="196" t="e">
        <f t="shared" si="254"/>
        <v>#REF!</v>
      </c>
      <c r="BA449" s="196" t="e">
        <f t="shared" si="254"/>
        <v>#REF!</v>
      </c>
      <c r="BB449" s="196" t="e">
        <f t="shared" si="254"/>
        <v>#REF!</v>
      </c>
      <c r="BC449" s="196" t="e">
        <f t="shared" si="254"/>
        <v>#REF!</v>
      </c>
      <c r="BD449" s="196" t="e">
        <f t="shared" si="254"/>
        <v>#REF!</v>
      </c>
      <c r="BE449" s="196" t="e">
        <f t="shared" si="254"/>
        <v>#REF!</v>
      </c>
      <c r="BF449" s="196" t="e">
        <f t="shared" si="254"/>
        <v>#REF!</v>
      </c>
      <c r="BG449" s="196" t="e">
        <f t="shared" si="254"/>
        <v>#REF!</v>
      </c>
      <c r="BH449" s="196" t="e">
        <f t="shared" si="254"/>
        <v>#REF!</v>
      </c>
      <c r="BI449" s="196" t="e">
        <f t="shared" si="254"/>
        <v>#REF!</v>
      </c>
      <c r="BJ449" s="196" t="e">
        <f t="shared" si="254"/>
        <v>#REF!</v>
      </c>
      <c r="BK449" s="196" t="e">
        <f t="shared" si="254"/>
        <v>#REF!</v>
      </c>
      <c r="BL449" s="196" t="e">
        <f t="shared" si="254"/>
        <v>#REF!</v>
      </c>
      <c r="BM449" s="196" t="e">
        <f t="shared" si="254"/>
        <v>#REF!</v>
      </c>
      <c r="BN449" s="196"/>
      <c r="BO449" s="196"/>
      <c r="BP449" s="196"/>
      <c r="BQ449" s="196"/>
      <c r="BR449" s="196"/>
      <c r="BS449" s="196"/>
      <c r="BT449" s="196"/>
      <c r="BU449" s="196"/>
      <c r="BV449" s="196"/>
      <c r="BW449" s="196"/>
      <c r="BX449" s="196"/>
      <c r="BY449" s="196"/>
      <c r="BZ449" s="196"/>
      <c r="CA449" s="196"/>
      <c r="CB449" s="196"/>
      <c r="CC449" s="196"/>
      <c r="CD449" s="196"/>
      <c r="CE449" s="196"/>
      <c r="CF449" s="196"/>
      <c r="CG449" s="196"/>
    </row>
    <row r="450" spans="1:85" ht="15.75" customHeight="1" x14ac:dyDescent="0.3">
      <c r="A450" s="76"/>
      <c r="B450" s="76"/>
      <c r="C450" s="76"/>
      <c r="D450" s="76"/>
      <c r="E450" s="239">
        <f t="shared" si="210"/>
        <v>44861</v>
      </c>
      <c r="F450" s="196"/>
      <c r="G450" s="76"/>
      <c r="H450" s="76"/>
      <c r="I450" s="76"/>
      <c r="J450" s="76"/>
      <c r="K450" s="196"/>
      <c r="L450" s="76"/>
      <c r="M450" s="196"/>
      <c r="N450" s="76"/>
      <c r="O450" s="76"/>
      <c r="P450" s="76"/>
      <c r="Q450" s="76"/>
      <c r="R450" s="76"/>
      <c r="S450" s="76"/>
      <c r="T450" s="76"/>
      <c r="U450" s="76"/>
      <c r="V450" s="76"/>
      <c r="W450" s="76"/>
      <c r="X450" s="76"/>
      <c r="Y450" s="196"/>
      <c r="Z450" s="196"/>
      <c r="AA450" s="196"/>
      <c r="AB450" s="196"/>
      <c r="AC450" s="196"/>
      <c r="AD450" s="196"/>
      <c r="AE450" s="196"/>
      <c r="AF450" s="196"/>
      <c r="AG450" s="196"/>
      <c r="AH450" s="196"/>
      <c r="AI450" s="196"/>
      <c r="AJ450" s="196"/>
      <c r="AK450" s="196"/>
      <c r="AL450" s="196"/>
      <c r="AM450" s="196"/>
      <c r="AN450" s="196"/>
      <c r="AO450" s="196"/>
      <c r="AP450" s="196"/>
      <c r="AQ450" s="196"/>
      <c r="AR450" s="196"/>
      <c r="AS450" s="196"/>
      <c r="AT450" s="196"/>
      <c r="AU450" s="196"/>
      <c r="AV450" s="196"/>
      <c r="AW450" s="196"/>
      <c r="AX450" s="196"/>
      <c r="AY450" s="196" t="e">
        <f t="shared" ref="AY450:BM450" si="255">+($F514/$F$9)</f>
        <v>#REF!</v>
      </c>
      <c r="AZ450" s="196" t="e">
        <f t="shared" si="255"/>
        <v>#REF!</v>
      </c>
      <c r="BA450" s="196" t="e">
        <f t="shared" si="255"/>
        <v>#REF!</v>
      </c>
      <c r="BB450" s="196" t="e">
        <f t="shared" si="255"/>
        <v>#REF!</v>
      </c>
      <c r="BC450" s="196" t="e">
        <f t="shared" si="255"/>
        <v>#REF!</v>
      </c>
      <c r="BD450" s="196" t="e">
        <f t="shared" si="255"/>
        <v>#REF!</v>
      </c>
      <c r="BE450" s="196" t="e">
        <f t="shared" si="255"/>
        <v>#REF!</v>
      </c>
      <c r="BF450" s="196" t="e">
        <f t="shared" si="255"/>
        <v>#REF!</v>
      </c>
      <c r="BG450" s="196" t="e">
        <f t="shared" si="255"/>
        <v>#REF!</v>
      </c>
      <c r="BH450" s="196" t="e">
        <f t="shared" si="255"/>
        <v>#REF!</v>
      </c>
      <c r="BI450" s="196" t="e">
        <f t="shared" si="255"/>
        <v>#REF!</v>
      </c>
      <c r="BJ450" s="196" t="e">
        <f t="shared" si="255"/>
        <v>#REF!</v>
      </c>
      <c r="BK450" s="196" t="e">
        <f t="shared" si="255"/>
        <v>#REF!</v>
      </c>
      <c r="BL450" s="196" t="e">
        <f t="shared" si="255"/>
        <v>#REF!</v>
      </c>
      <c r="BM450" s="196" t="e">
        <f t="shared" si="255"/>
        <v>#REF!</v>
      </c>
      <c r="BN450" s="196"/>
      <c r="BO450" s="196"/>
      <c r="BP450" s="196"/>
      <c r="BQ450" s="196"/>
      <c r="BR450" s="196"/>
      <c r="BS450" s="196"/>
      <c r="BT450" s="196"/>
      <c r="BU450" s="196"/>
      <c r="BV450" s="196"/>
      <c r="BW450" s="196"/>
      <c r="BX450" s="196"/>
      <c r="BY450" s="196"/>
      <c r="BZ450" s="196"/>
      <c r="CA450" s="196"/>
      <c r="CB450" s="196"/>
      <c r="CC450" s="196"/>
      <c r="CD450" s="196"/>
      <c r="CE450" s="196"/>
      <c r="CF450" s="196"/>
      <c r="CG450" s="196"/>
    </row>
    <row r="451" spans="1:85" ht="15.75" customHeight="1" x14ac:dyDescent="0.3">
      <c r="A451" s="76"/>
      <c r="B451" s="76"/>
      <c r="C451" s="76"/>
      <c r="D451" s="76"/>
      <c r="E451" s="239">
        <f t="shared" si="210"/>
        <v>44892</v>
      </c>
      <c r="F451" s="196"/>
      <c r="G451" s="76"/>
      <c r="H451" s="76"/>
      <c r="I451" s="76"/>
      <c r="J451" s="76"/>
      <c r="K451" s="196"/>
      <c r="L451" s="76"/>
      <c r="M451" s="196"/>
      <c r="N451" s="76"/>
      <c r="O451" s="76"/>
      <c r="P451" s="76"/>
      <c r="Q451" s="76"/>
      <c r="R451" s="76"/>
      <c r="S451" s="76"/>
      <c r="T451" s="76"/>
      <c r="U451" s="76"/>
      <c r="V451" s="76"/>
      <c r="W451" s="76"/>
      <c r="X451" s="76"/>
      <c r="Y451" s="196"/>
      <c r="Z451" s="196"/>
      <c r="AA451" s="196"/>
      <c r="AB451" s="196"/>
      <c r="AC451" s="196"/>
      <c r="AD451" s="196"/>
      <c r="AE451" s="196"/>
      <c r="AF451" s="196"/>
      <c r="AG451" s="196"/>
      <c r="AH451" s="196"/>
      <c r="AI451" s="196"/>
      <c r="AJ451" s="196"/>
      <c r="AK451" s="196"/>
      <c r="AL451" s="196"/>
      <c r="AM451" s="196"/>
      <c r="AN451" s="196"/>
      <c r="AO451" s="196"/>
      <c r="AP451" s="196"/>
      <c r="AQ451" s="196"/>
      <c r="AR451" s="196"/>
      <c r="AS451" s="196"/>
      <c r="AT451" s="196"/>
      <c r="AU451" s="196"/>
      <c r="AV451" s="196"/>
      <c r="AW451" s="196"/>
      <c r="AX451" s="196"/>
      <c r="AY451" s="196"/>
      <c r="AZ451" s="196" t="e">
        <f t="shared" ref="AZ451:BM451" si="256">+($F515/$F$9)</f>
        <v>#REF!</v>
      </c>
      <c r="BA451" s="196" t="e">
        <f t="shared" si="256"/>
        <v>#REF!</v>
      </c>
      <c r="BB451" s="196" t="e">
        <f t="shared" si="256"/>
        <v>#REF!</v>
      </c>
      <c r="BC451" s="196" t="e">
        <f t="shared" si="256"/>
        <v>#REF!</v>
      </c>
      <c r="BD451" s="196" t="e">
        <f t="shared" si="256"/>
        <v>#REF!</v>
      </c>
      <c r="BE451" s="196" t="e">
        <f t="shared" si="256"/>
        <v>#REF!</v>
      </c>
      <c r="BF451" s="196" t="e">
        <f t="shared" si="256"/>
        <v>#REF!</v>
      </c>
      <c r="BG451" s="196" t="e">
        <f t="shared" si="256"/>
        <v>#REF!</v>
      </c>
      <c r="BH451" s="196" t="e">
        <f t="shared" si="256"/>
        <v>#REF!</v>
      </c>
      <c r="BI451" s="196" t="e">
        <f t="shared" si="256"/>
        <v>#REF!</v>
      </c>
      <c r="BJ451" s="196" t="e">
        <f t="shared" si="256"/>
        <v>#REF!</v>
      </c>
      <c r="BK451" s="196" t="e">
        <f t="shared" si="256"/>
        <v>#REF!</v>
      </c>
      <c r="BL451" s="196" t="e">
        <f t="shared" si="256"/>
        <v>#REF!</v>
      </c>
      <c r="BM451" s="196" t="e">
        <f t="shared" si="256"/>
        <v>#REF!</v>
      </c>
      <c r="BN451" s="196"/>
      <c r="BO451" s="196"/>
      <c r="BP451" s="196"/>
      <c r="BQ451" s="196"/>
      <c r="BR451" s="196"/>
      <c r="BS451" s="196"/>
      <c r="BT451" s="196"/>
      <c r="BU451" s="196"/>
      <c r="BV451" s="196"/>
      <c r="BW451" s="196"/>
      <c r="BX451" s="196"/>
      <c r="BY451" s="196"/>
      <c r="BZ451" s="196"/>
      <c r="CA451" s="196"/>
      <c r="CB451" s="196"/>
      <c r="CC451" s="196"/>
      <c r="CD451" s="196"/>
      <c r="CE451" s="196"/>
      <c r="CF451" s="196"/>
      <c r="CG451" s="196"/>
    </row>
    <row r="452" spans="1:85" ht="15.75" customHeight="1" x14ac:dyDescent="0.3">
      <c r="A452" s="76"/>
      <c r="B452" s="76"/>
      <c r="C452" s="76"/>
      <c r="D452" s="76"/>
      <c r="E452" s="239">
        <f t="shared" si="210"/>
        <v>44923</v>
      </c>
      <c r="F452" s="196"/>
      <c r="G452" s="76"/>
      <c r="H452" s="76"/>
      <c r="I452" s="76"/>
      <c r="J452" s="76"/>
      <c r="K452" s="196"/>
      <c r="L452" s="76"/>
      <c r="M452" s="196"/>
      <c r="N452" s="76"/>
      <c r="O452" s="76"/>
      <c r="P452" s="76"/>
      <c r="Q452" s="76"/>
      <c r="R452" s="76"/>
      <c r="S452" s="76"/>
      <c r="T452" s="76"/>
      <c r="U452" s="76"/>
      <c r="V452" s="76"/>
      <c r="W452" s="76"/>
      <c r="X452" s="76"/>
      <c r="Y452" s="196"/>
      <c r="Z452" s="196"/>
      <c r="AA452" s="196"/>
      <c r="AB452" s="196"/>
      <c r="AC452" s="196"/>
      <c r="AD452" s="196"/>
      <c r="AE452" s="196"/>
      <c r="AF452" s="196"/>
      <c r="AG452" s="196"/>
      <c r="AH452" s="196"/>
      <c r="AI452" s="196"/>
      <c r="AJ452" s="196"/>
      <c r="AK452" s="196"/>
      <c r="AL452" s="196"/>
      <c r="AM452" s="196"/>
      <c r="AN452" s="196"/>
      <c r="AO452" s="196"/>
      <c r="AP452" s="196"/>
      <c r="AQ452" s="196"/>
      <c r="AR452" s="196"/>
      <c r="AS452" s="196"/>
      <c r="AT452" s="196"/>
      <c r="AU452" s="196"/>
      <c r="AV452" s="196"/>
      <c r="AW452" s="196"/>
      <c r="AX452" s="196"/>
      <c r="AY452" s="196"/>
      <c r="AZ452" s="196"/>
      <c r="BA452" s="196" t="e">
        <f t="shared" ref="BA452:BM452" si="257">+($F516/$F$9)</f>
        <v>#REF!</v>
      </c>
      <c r="BB452" s="196" t="e">
        <f t="shared" si="257"/>
        <v>#REF!</v>
      </c>
      <c r="BC452" s="196" t="e">
        <f t="shared" si="257"/>
        <v>#REF!</v>
      </c>
      <c r="BD452" s="196" t="e">
        <f t="shared" si="257"/>
        <v>#REF!</v>
      </c>
      <c r="BE452" s="196" t="e">
        <f t="shared" si="257"/>
        <v>#REF!</v>
      </c>
      <c r="BF452" s="196" t="e">
        <f t="shared" si="257"/>
        <v>#REF!</v>
      </c>
      <c r="BG452" s="196" t="e">
        <f t="shared" si="257"/>
        <v>#REF!</v>
      </c>
      <c r="BH452" s="196" t="e">
        <f t="shared" si="257"/>
        <v>#REF!</v>
      </c>
      <c r="BI452" s="196" t="e">
        <f t="shared" si="257"/>
        <v>#REF!</v>
      </c>
      <c r="BJ452" s="196" t="e">
        <f t="shared" si="257"/>
        <v>#REF!</v>
      </c>
      <c r="BK452" s="196" t="e">
        <f t="shared" si="257"/>
        <v>#REF!</v>
      </c>
      <c r="BL452" s="196" t="e">
        <f t="shared" si="257"/>
        <v>#REF!</v>
      </c>
      <c r="BM452" s="196" t="e">
        <f t="shared" si="257"/>
        <v>#REF!</v>
      </c>
      <c r="BN452" s="196"/>
      <c r="BO452" s="196"/>
      <c r="BP452" s="196"/>
      <c r="BQ452" s="196"/>
      <c r="BR452" s="196"/>
      <c r="BS452" s="196"/>
      <c r="BT452" s="196"/>
      <c r="BU452" s="196"/>
      <c r="BV452" s="196"/>
      <c r="BW452" s="196"/>
      <c r="BX452" s="196"/>
      <c r="BY452" s="196"/>
      <c r="BZ452" s="196"/>
      <c r="CA452" s="196"/>
      <c r="CB452" s="196"/>
      <c r="CC452" s="196"/>
      <c r="CD452" s="196"/>
      <c r="CE452" s="196"/>
      <c r="CF452" s="196"/>
      <c r="CG452" s="196"/>
    </row>
    <row r="453" spans="1:85" ht="15.75" customHeight="1" x14ac:dyDescent="0.3">
      <c r="A453" s="76"/>
      <c r="B453" s="76"/>
      <c r="C453" s="76"/>
      <c r="D453" s="76"/>
      <c r="E453" s="239">
        <f t="shared" si="210"/>
        <v>44954</v>
      </c>
      <c r="F453" s="196"/>
      <c r="G453" s="196"/>
      <c r="H453" s="196"/>
      <c r="I453" s="196"/>
      <c r="J453" s="196"/>
      <c r="K453" s="196"/>
      <c r="L453" s="196"/>
      <c r="M453" s="196"/>
      <c r="N453" s="196"/>
      <c r="O453" s="196"/>
      <c r="P453" s="196"/>
      <c r="Q453" s="196"/>
      <c r="R453" s="196"/>
      <c r="S453" s="196"/>
      <c r="T453" s="196"/>
      <c r="U453" s="196"/>
      <c r="V453" s="196"/>
      <c r="W453" s="196"/>
      <c r="X453" s="196"/>
      <c r="Y453" s="196"/>
      <c r="Z453" s="196"/>
      <c r="AA453" s="196"/>
      <c r="AB453" s="196"/>
      <c r="AC453" s="196"/>
      <c r="AD453" s="196"/>
      <c r="AE453" s="196"/>
      <c r="AF453" s="196"/>
      <c r="AG453" s="196"/>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t="e">
        <f t="shared" ref="BB453:BM453" si="258">+($F517/$F$9)</f>
        <v>#REF!</v>
      </c>
      <c r="BC453" s="196" t="e">
        <f t="shared" si="258"/>
        <v>#REF!</v>
      </c>
      <c r="BD453" s="196" t="e">
        <f t="shared" si="258"/>
        <v>#REF!</v>
      </c>
      <c r="BE453" s="196" t="e">
        <f t="shared" si="258"/>
        <v>#REF!</v>
      </c>
      <c r="BF453" s="196" t="e">
        <f t="shared" si="258"/>
        <v>#REF!</v>
      </c>
      <c r="BG453" s="196" t="e">
        <f t="shared" si="258"/>
        <v>#REF!</v>
      </c>
      <c r="BH453" s="196" t="e">
        <f t="shared" si="258"/>
        <v>#REF!</v>
      </c>
      <c r="BI453" s="196" t="e">
        <f t="shared" si="258"/>
        <v>#REF!</v>
      </c>
      <c r="BJ453" s="196" t="e">
        <f t="shared" si="258"/>
        <v>#REF!</v>
      </c>
      <c r="BK453" s="196" t="e">
        <f t="shared" si="258"/>
        <v>#REF!</v>
      </c>
      <c r="BL453" s="196" t="e">
        <f t="shared" si="258"/>
        <v>#REF!</v>
      </c>
      <c r="BM453" s="196" t="e">
        <f t="shared" si="258"/>
        <v>#REF!</v>
      </c>
      <c r="BN453" s="76"/>
      <c r="BO453" s="76"/>
      <c r="BP453" s="76"/>
      <c r="BQ453" s="76"/>
      <c r="BR453" s="76"/>
      <c r="BS453" s="76"/>
      <c r="BT453" s="76"/>
      <c r="BU453" s="76"/>
      <c r="BV453" s="76"/>
      <c r="BW453" s="76"/>
      <c r="BX453" s="76"/>
      <c r="BY453" s="76"/>
      <c r="BZ453" s="76"/>
      <c r="CA453" s="76"/>
      <c r="CB453" s="76"/>
      <c r="CC453" s="76"/>
      <c r="CD453" s="76"/>
      <c r="CE453" s="76"/>
      <c r="CF453" s="76"/>
      <c r="CG453" s="76"/>
    </row>
    <row r="454" spans="1:85" ht="15.75" customHeight="1" x14ac:dyDescent="0.3">
      <c r="A454" s="76"/>
      <c r="B454" s="76"/>
      <c r="C454" s="76"/>
      <c r="D454" s="76"/>
      <c r="E454" s="239">
        <f t="shared" si="210"/>
        <v>44985</v>
      </c>
      <c r="F454" s="196"/>
      <c r="G454" s="196"/>
      <c r="H454" s="196"/>
      <c r="I454" s="196"/>
      <c r="J454" s="196"/>
      <c r="K454" s="196"/>
      <c r="L454" s="196"/>
      <c r="M454" s="196"/>
      <c r="N454" s="196"/>
      <c r="O454" s="196"/>
      <c r="P454" s="196"/>
      <c r="Q454" s="196"/>
      <c r="R454" s="196"/>
      <c r="S454" s="196"/>
      <c r="T454" s="196"/>
      <c r="U454" s="196"/>
      <c r="V454" s="196"/>
      <c r="W454" s="196"/>
      <c r="X454" s="196"/>
      <c r="Y454" s="196"/>
      <c r="Z454" s="196"/>
      <c r="AA454" s="196"/>
      <c r="AB454" s="196"/>
      <c r="AC454" s="196"/>
      <c r="AD454" s="196"/>
      <c r="AE454" s="196"/>
      <c r="AF454" s="196"/>
      <c r="AG454" s="196"/>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t="e">
        <f t="shared" ref="BC454:BM454" si="259">+($F518/$F$9)</f>
        <v>#REF!</v>
      </c>
      <c r="BD454" s="196" t="e">
        <f t="shared" si="259"/>
        <v>#REF!</v>
      </c>
      <c r="BE454" s="196" t="e">
        <f t="shared" si="259"/>
        <v>#REF!</v>
      </c>
      <c r="BF454" s="196" t="e">
        <f t="shared" si="259"/>
        <v>#REF!</v>
      </c>
      <c r="BG454" s="196" t="e">
        <f t="shared" si="259"/>
        <v>#REF!</v>
      </c>
      <c r="BH454" s="196" t="e">
        <f t="shared" si="259"/>
        <v>#REF!</v>
      </c>
      <c r="BI454" s="196" t="e">
        <f t="shared" si="259"/>
        <v>#REF!</v>
      </c>
      <c r="BJ454" s="196" t="e">
        <f t="shared" si="259"/>
        <v>#REF!</v>
      </c>
      <c r="BK454" s="196" t="e">
        <f t="shared" si="259"/>
        <v>#REF!</v>
      </c>
      <c r="BL454" s="196" t="e">
        <f t="shared" si="259"/>
        <v>#REF!</v>
      </c>
      <c r="BM454" s="196" t="e">
        <f t="shared" si="259"/>
        <v>#REF!</v>
      </c>
      <c r="BN454" s="76"/>
      <c r="BO454" s="76"/>
      <c r="BP454" s="76"/>
      <c r="BQ454" s="76"/>
      <c r="BR454" s="76"/>
      <c r="BS454" s="76"/>
      <c r="BT454" s="76"/>
      <c r="BU454" s="76"/>
      <c r="BV454" s="76"/>
      <c r="BW454" s="76"/>
      <c r="BX454" s="76"/>
      <c r="BY454" s="76"/>
      <c r="BZ454" s="76"/>
      <c r="CA454" s="76"/>
      <c r="CB454" s="76"/>
      <c r="CC454" s="76"/>
      <c r="CD454" s="76"/>
      <c r="CE454" s="76"/>
      <c r="CF454" s="76"/>
      <c r="CG454" s="76"/>
    </row>
    <row r="455" spans="1:85" ht="15.75" customHeight="1" x14ac:dyDescent="0.3">
      <c r="A455" s="76"/>
      <c r="B455" s="76"/>
      <c r="C455" s="76"/>
      <c r="D455" s="76"/>
      <c r="E455" s="239">
        <f t="shared" si="210"/>
        <v>45016</v>
      </c>
      <c r="F455" s="196"/>
      <c r="G455" s="196"/>
      <c r="H455" s="196"/>
      <c r="I455" s="196"/>
      <c r="J455" s="196"/>
      <c r="K455" s="196"/>
      <c r="L455" s="196"/>
      <c r="M455" s="196"/>
      <c r="N455" s="196"/>
      <c r="O455" s="196"/>
      <c r="P455" s="196"/>
      <c r="Q455" s="196"/>
      <c r="R455" s="196"/>
      <c r="S455" s="196"/>
      <c r="T455" s="196"/>
      <c r="U455" s="196"/>
      <c r="V455" s="196"/>
      <c r="W455" s="196"/>
      <c r="X455" s="196"/>
      <c r="Y455" s="196"/>
      <c r="Z455" s="196"/>
      <c r="AA455" s="196"/>
      <c r="AB455" s="196"/>
      <c r="AC455" s="196"/>
      <c r="AD455" s="196"/>
      <c r="AE455" s="196"/>
      <c r="AF455" s="196"/>
      <c r="AG455" s="196"/>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c r="BD455" s="196" t="e">
        <f t="shared" ref="BD455:BM455" si="260">+($F519/$F$9)</f>
        <v>#REF!</v>
      </c>
      <c r="BE455" s="196" t="e">
        <f t="shared" si="260"/>
        <v>#REF!</v>
      </c>
      <c r="BF455" s="196" t="e">
        <f t="shared" si="260"/>
        <v>#REF!</v>
      </c>
      <c r="BG455" s="196" t="e">
        <f t="shared" si="260"/>
        <v>#REF!</v>
      </c>
      <c r="BH455" s="196" t="e">
        <f t="shared" si="260"/>
        <v>#REF!</v>
      </c>
      <c r="BI455" s="196" t="e">
        <f t="shared" si="260"/>
        <v>#REF!</v>
      </c>
      <c r="BJ455" s="196" t="e">
        <f t="shared" si="260"/>
        <v>#REF!</v>
      </c>
      <c r="BK455" s="196" t="e">
        <f t="shared" si="260"/>
        <v>#REF!</v>
      </c>
      <c r="BL455" s="196" t="e">
        <f t="shared" si="260"/>
        <v>#REF!</v>
      </c>
      <c r="BM455" s="196" t="e">
        <f t="shared" si="260"/>
        <v>#REF!</v>
      </c>
      <c r="BN455" s="76"/>
      <c r="BO455" s="76"/>
      <c r="BP455" s="76"/>
      <c r="BQ455" s="76"/>
      <c r="BR455" s="76"/>
      <c r="BS455" s="76"/>
      <c r="BT455" s="76"/>
      <c r="BU455" s="76"/>
      <c r="BV455" s="76"/>
      <c r="BW455" s="76"/>
      <c r="BX455" s="76"/>
      <c r="BY455" s="76"/>
      <c r="BZ455" s="76"/>
      <c r="CA455" s="76"/>
      <c r="CB455" s="76"/>
      <c r="CC455" s="76"/>
      <c r="CD455" s="76"/>
      <c r="CE455" s="76"/>
      <c r="CF455" s="76"/>
      <c r="CG455" s="76"/>
    </row>
    <row r="456" spans="1:85" ht="15.75" customHeight="1" x14ac:dyDescent="0.3">
      <c r="A456" s="76"/>
      <c r="B456" s="76"/>
      <c r="C456" s="76"/>
      <c r="D456" s="76"/>
      <c r="E456" s="239">
        <f>+E455+10</f>
        <v>45026</v>
      </c>
      <c r="F456" s="196"/>
      <c r="G456" s="196"/>
      <c r="H456" s="196"/>
      <c r="I456" s="196"/>
      <c r="J456" s="196"/>
      <c r="K456" s="196"/>
      <c r="L456" s="196"/>
      <c r="M456" s="196"/>
      <c r="N456" s="196"/>
      <c r="O456" s="196"/>
      <c r="P456" s="196"/>
      <c r="Q456" s="196"/>
      <c r="R456" s="196"/>
      <c r="S456" s="196"/>
      <c r="T456" s="196"/>
      <c r="U456" s="196"/>
      <c r="V456" s="196"/>
      <c r="W456" s="196"/>
      <c r="X456" s="196"/>
      <c r="Y456" s="196"/>
      <c r="Z456" s="196"/>
      <c r="AA456" s="196"/>
      <c r="AB456" s="196"/>
      <c r="AC456" s="196"/>
      <c r="AD456" s="196"/>
      <c r="AE456" s="196"/>
      <c r="AF456" s="196"/>
      <c r="AG456" s="196"/>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c r="BD456" s="196"/>
      <c r="BE456" s="196" t="e">
        <f t="shared" ref="BE456:BM456" si="261">+($F520/$F$9)</f>
        <v>#REF!</v>
      </c>
      <c r="BF456" s="196" t="e">
        <f t="shared" si="261"/>
        <v>#REF!</v>
      </c>
      <c r="BG456" s="196" t="e">
        <f t="shared" si="261"/>
        <v>#REF!</v>
      </c>
      <c r="BH456" s="196" t="e">
        <f t="shared" si="261"/>
        <v>#REF!</v>
      </c>
      <c r="BI456" s="196" t="e">
        <f t="shared" si="261"/>
        <v>#REF!</v>
      </c>
      <c r="BJ456" s="196" t="e">
        <f t="shared" si="261"/>
        <v>#REF!</v>
      </c>
      <c r="BK456" s="196" t="e">
        <f t="shared" si="261"/>
        <v>#REF!</v>
      </c>
      <c r="BL456" s="196" t="e">
        <f t="shared" si="261"/>
        <v>#REF!</v>
      </c>
      <c r="BM456" s="196" t="e">
        <f t="shared" si="261"/>
        <v>#REF!</v>
      </c>
      <c r="BN456" s="76"/>
      <c r="BO456" s="76"/>
      <c r="BP456" s="76"/>
      <c r="BQ456" s="76"/>
      <c r="BR456" s="76"/>
      <c r="BS456" s="76"/>
      <c r="BT456" s="76"/>
      <c r="BU456" s="76"/>
      <c r="BV456" s="76"/>
      <c r="BW456" s="76"/>
      <c r="BX456" s="76"/>
      <c r="BY456" s="76"/>
      <c r="BZ456" s="76"/>
      <c r="CA456" s="76"/>
      <c r="CB456" s="76"/>
      <c r="CC456" s="76"/>
      <c r="CD456" s="76"/>
      <c r="CE456" s="76"/>
      <c r="CF456" s="76"/>
      <c r="CG456" s="76"/>
    </row>
    <row r="457" spans="1:85" ht="15.75" customHeight="1" x14ac:dyDescent="0.3">
      <c r="A457" s="76"/>
      <c r="B457" s="76"/>
      <c r="C457" s="76"/>
      <c r="D457" s="76"/>
      <c r="E457" s="239">
        <f t="shared" ref="E457:E464" si="262">+E456+31</f>
        <v>45057</v>
      </c>
      <c r="F457" s="196"/>
      <c r="G457" s="196"/>
      <c r="H457" s="196"/>
      <c r="I457" s="196"/>
      <c r="J457" s="196"/>
      <c r="K457" s="196"/>
      <c r="L457" s="196"/>
      <c r="M457" s="196"/>
      <c r="N457" s="196"/>
      <c r="O457" s="196"/>
      <c r="P457" s="196"/>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t="e">
        <f t="shared" ref="BF457:BM457" si="263">+($F521/$F$9)</f>
        <v>#REF!</v>
      </c>
      <c r="BG457" s="196" t="e">
        <f t="shared" si="263"/>
        <v>#REF!</v>
      </c>
      <c r="BH457" s="196" t="e">
        <f t="shared" si="263"/>
        <v>#REF!</v>
      </c>
      <c r="BI457" s="196" t="e">
        <f t="shared" si="263"/>
        <v>#REF!</v>
      </c>
      <c r="BJ457" s="196" t="e">
        <f t="shared" si="263"/>
        <v>#REF!</v>
      </c>
      <c r="BK457" s="196" t="e">
        <f t="shared" si="263"/>
        <v>#REF!</v>
      </c>
      <c r="BL457" s="196" t="e">
        <f t="shared" si="263"/>
        <v>#REF!</v>
      </c>
      <c r="BM457" s="196" t="e">
        <f t="shared" si="263"/>
        <v>#REF!</v>
      </c>
      <c r="BN457" s="76"/>
      <c r="BO457" s="76"/>
      <c r="BP457" s="76"/>
      <c r="BQ457" s="76"/>
      <c r="BR457" s="76"/>
      <c r="BS457" s="76"/>
      <c r="BT457" s="76"/>
      <c r="BU457" s="76"/>
      <c r="BV457" s="76"/>
      <c r="BW457" s="76"/>
      <c r="BX457" s="76"/>
      <c r="BY457" s="76"/>
      <c r="BZ457" s="76"/>
      <c r="CA457" s="76"/>
      <c r="CB457" s="76"/>
      <c r="CC457" s="76"/>
      <c r="CD457" s="76"/>
      <c r="CE457" s="76"/>
      <c r="CF457" s="76"/>
      <c r="CG457" s="76"/>
    </row>
    <row r="458" spans="1:85" ht="15.75" customHeight="1" x14ac:dyDescent="0.3">
      <c r="A458" s="76"/>
      <c r="B458" s="76"/>
      <c r="C458" s="76"/>
      <c r="D458" s="76"/>
      <c r="E458" s="239">
        <f t="shared" si="262"/>
        <v>45088</v>
      </c>
      <c r="F458" s="196"/>
      <c r="G458" s="196"/>
      <c r="H458" s="196"/>
      <c r="I458" s="196"/>
      <c r="J458" s="196"/>
      <c r="K458" s="196"/>
      <c r="L458" s="196"/>
      <c r="M458" s="196"/>
      <c r="N458" s="196"/>
      <c r="O458" s="196"/>
      <c r="P458" s="196"/>
      <c r="Q458" s="196"/>
      <c r="R458" s="196"/>
      <c r="S458" s="196"/>
      <c r="T458" s="196"/>
      <c r="U458" s="196"/>
      <c r="V458" s="196"/>
      <c r="W458" s="196"/>
      <c r="X458" s="196"/>
      <c r="Y458" s="196"/>
      <c r="Z458" s="196"/>
      <c r="AA458" s="196"/>
      <c r="AB458" s="196"/>
      <c r="AC458" s="196"/>
      <c r="AD458" s="196"/>
      <c r="AE458" s="196"/>
      <c r="AF458" s="196"/>
      <c r="AG458" s="196"/>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c r="BD458" s="196"/>
      <c r="BE458" s="196"/>
      <c r="BF458" s="196"/>
      <c r="BG458" s="196" t="e">
        <f t="shared" ref="BG458:BM458" si="264">+($F522/$F$9)</f>
        <v>#REF!</v>
      </c>
      <c r="BH458" s="196" t="e">
        <f t="shared" si="264"/>
        <v>#REF!</v>
      </c>
      <c r="BI458" s="196" t="e">
        <f t="shared" si="264"/>
        <v>#REF!</v>
      </c>
      <c r="BJ458" s="196" t="e">
        <f t="shared" si="264"/>
        <v>#REF!</v>
      </c>
      <c r="BK458" s="196" t="e">
        <f t="shared" si="264"/>
        <v>#REF!</v>
      </c>
      <c r="BL458" s="196" t="e">
        <f t="shared" si="264"/>
        <v>#REF!</v>
      </c>
      <c r="BM458" s="196" t="e">
        <f t="shared" si="264"/>
        <v>#REF!</v>
      </c>
      <c r="BN458" s="76"/>
      <c r="BO458" s="76"/>
      <c r="BP458" s="76"/>
      <c r="BQ458" s="76"/>
      <c r="BR458" s="76"/>
      <c r="BS458" s="76"/>
      <c r="BT458" s="76"/>
      <c r="BU458" s="76"/>
      <c r="BV458" s="76"/>
      <c r="BW458" s="76"/>
      <c r="BX458" s="76"/>
      <c r="BY458" s="76"/>
      <c r="BZ458" s="76"/>
      <c r="CA458" s="76"/>
      <c r="CB458" s="76"/>
      <c r="CC458" s="76"/>
      <c r="CD458" s="76"/>
      <c r="CE458" s="76"/>
      <c r="CF458" s="76"/>
      <c r="CG458" s="76"/>
    </row>
    <row r="459" spans="1:85" ht="15.75" customHeight="1" x14ac:dyDescent="0.3">
      <c r="A459" s="76"/>
      <c r="B459" s="76"/>
      <c r="C459" s="76"/>
      <c r="D459" s="76"/>
      <c r="E459" s="239">
        <f t="shared" si="262"/>
        <v>45119</v>
      </c>
      <c r="F459" s="196"/>
      <c r="G459" s="196"/>
      <c r="H459" s="196"/>
      <c r="I459" s="196"/>
      <c r="J459" s="196"/>
      <c r="K459" s="196"/>
      <c r="L459" s="196"/>
      <c r="M459" s="196"/>
      <c r="N459" s="196"/>
      <c r="O459" s="196"/>
      <c r="P459" s="196"/>
      <c r="Q459" s="196"/>
      <c r="R459" s="196"/>
      <c r="S459" s="196"/>
      <c r="T459" s="196"/>
      <c r="U459" s="196"/>
      <c r="V459" s="196"/>
      <c r="W459" s="196"/>
      <c r="X459" s="196"/>
      <c r="Y459" s="196"/>
      <c r="Z459" s="196"/>
      <c r="AA459" s="196"/>
      <c r="AB459" s="196"/>
      <c r="AC459" s="196"/>
      <c r="AD459" s="196"/>
      <c r="AE459" s="196"/>
      <c r="AF459" s="196"/>
      <c r="AG459" s="196"/>
      <c r="AH459" s="196"/>
      <c r="AI459" s="196"/>
      <c r="AJ459" s="196"/>
      <c r="AK459" s="196"/>
      <c r="AL459" s="196"/>
      <c r="AM459" s="196"/>
      <c r="AN459" s="196"/>
      <c r="AO459" s="196"/>
      <c r="AP459" s="196"/>
      <c r="AQ459" s="196"/>
      <c r="AR459" s="196"/>
      <c r="AS459" s="196"/>
      <c r="AT459" s="196"/>
      <c r="AU459" s="196"/>
      <c r="AV459" s="196"/>
      <c r="AW459" s="196"/>
      <c r="AX459" s="196"/>
      <c r="AY459" s="196"/>
      <c r="AZ459" s="196"/>
      <c r="BA459" s="196"/>
      <c r="BB459" s="196"/>
      <c r="BC459" s="196"/>
      <c r="BD459" s="196"/>
      <c r="BE459" s="196"/>
      <c r="BF459" s="196"/>
      <c r="BG459" s="196"/>
      <c r="BH459" s="196" t="e">
        <f t="shared" ref="BH459:BM459" si="265">+($F523/$F$9)</f>
        <v>#REF!</v>
      </c>
      <c r="BI459" s="196" t="e">
        <f t="shared" si="265"/>
        <v>#REF!</v>
      </c>
      <c r="BJ459" s="196" t="e">
        <f t="shared" si="265"/>
        <v>#REF!</v>
      </c>
      <c r="BK459" s="196" t="e">
        <f t="shared" si="265"/>
        <v>#REF!</v>
      </c>
      <c r="BL459" s="196" t="e">
        <f t="shared" si="265"/>
        <v>#REF!</v>
      </c>
      <c r="BM459" s="196" t="e">
        <f t="shared" si="265"/>
        <v>#REF!</v>
      </c>
      <c r="BN459" s="76"/>
      <c r="BO459" s="76"/>
      <c r="BP459" s="76"/>
      <c r="BQ459" s="76"/>
      <c r="BR459" s="76"/>
      <c r="BS459" s="76"/>
      <c r="BT459" s="76"/>
      <c r="BU459" s="76"/>
      <c r="BV459" s="76"/>
      <c r="BW459" s="76"/>
      <c r="BX459" s="76"/>
      <c r="BY459" s="76"/>
      <c r="BZ459" s="76"/>
      <c r="CA459" s="76"/>
      <c r="CB459" s="76"/>
      <c r="CC459" s="76"/>
      <c r="CD459" s="76"/>
      <c r="CE459" s="76"/>
      <c r="CF459" s="76"/>
      <c r="CG459" s="76"/>
    </row>
    <row r="460" spans="1:85" ht="15.75" customHeight="1" x14ac:dyDescent="0.3">
      <c r="A460" s="76"/>
      <c r="B460" s="76"/>
      <c r="C460" s="76"/>
      <c r="D460" s="76"/>
      <c r="E460" s="239">
        <f t="shared" si="262"/>
        <v>45150</v>
      </c>
      <c r="F460" s="196"/>
      <c r="G460" s="196"/>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t="e">
        <f t="shared" ref="BI460:BM460" si="266">+($F524/$F$9)</f>
        <v>#REF!</v>
      </c>
      <c r="BJ460" s="196" t="e">
        <f t="shared" si="266"/>
        <v>#REF!</v>
      </c>
      <c r="BK460" s="196" t="e">
        <f t="shared" si="266"/>
        <v>#REF!</v>
      </c>
      <c r="BL460" s="196" t="e">
        <f t="shared" si="266"/>
        <v>#REF!</v>
      </c>
      <c r="BM460" s="196" t="e">
        <f t="shared" si="266"/>
        <v>#REF!</v>
      </c>
      <c r="BN460" s="76"/>
      <c r="BO460" s="76"/>
      <c r="BP460" s="76"/>
      <c r="BQ460" s="76"/>
      <c r="BR460" s="76"/>
      <c r="BS460" s="76"/>
      <c r="BT460" s="76"/>
      <c r="BU460" s="76"/>
      <c r="BV460" s="76"/>
      <c r="BW460" s="76"/>
      <c r="BX460" s="76"/>
      <c r="BY460" s="76"/>
      <c r="BZ460" s="76"/>
      <c r="CA460" s="76"/>
      <c r="CB460" s="76"/>
      <c r="CC460" s="76"/>
      <c r="CD460" s="76"/>
      <c r="CE460" s="76"/>
      <c r="CF460" s="76"/>
      <c r="CG460" s="76"/>
    </row>
    <row r="461" spans="1:85" ht="15.75" customHeight="1" x14ac:dyDescent="0.3">
      <c r="A461" s="76"/>
      <c r="B461" s="76"/>
      <c r="C461" s="76"/>
      <c r="D461" s="76"/>
      <c r="E461" s="239">
        <f t="shared" si="262"/>
        <v>45181</v>
      </c>
      <c r="F461" s="196"/>
      <c r="G461" s="196"/>
      <c r="H461" s="196"/>
      <c r="I461" s="196"/>
      <c r="J461" s="196"/>
      <c r="K461" s="196"/>
      <c r="L461" s="196"/>
      <c r="M461" s="196"/>
      <c r="N461" s="196"/>
      <c r="O461" s="196"/>
      <c r="P461" s="196"/>
      <c r="Q461" s="196"/>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t="e">
        <f t="shared" ref="BJ461:BM461" si="267">+($F525/$F$9)</f>
        <v>#REF!</v>
      </c>
      <c r="BK461" s="196" t="e">
        <f t="shared" si="267"/>
        <v>#REF!</v>
      </c>
      <c r="BL461" s="196" t="e">
        <f t="shared" si="267"/>
        <v>#REF!</v>
      </c>
      <c r="BM461" s="196" t="e">
        <f t="shared" si="267"/>
        <v>#REF!</v>
      </c>
      <c r="BN461" s="76"/>
      <c r="BO461" s="76"/>
      <c r="BP461" s="76"/>
      <c r="BQ461" s="76"/>
      <c r="BR461" s="76"/>
      <c r="BS461" s="76"/>
      <c r="BT461" s="76"/>
      <c r="BU461" s="76"/>
      <c r="BV461" s="76"/>
      <c r="BW461" s="76"/>
      <c r="BX461" s="76"/>
      <c r="BY461" s="76"/>
      <c r="BZ461" s="76"/>
      <c r="CA461" s="76"/>
      <c r="CB461" s="76"/>
      <c r="CC461" s="76"/>
      <c r="CD461" s="76"/>
      <c r="CE461" s="76"/>
      <c r="CF461" s="76"/>
      <c r="CG461" s="76"/>
    </row>
    <row r="462" spans="1:85" ht="15.75" customHeight="1" x14ac:dyDescent="0.3">
      <c r="A462" s="76"/>
      <c r="B462" s="76"/>
      <c r="C462" s="76"/>
      <c r="D462" s="76"/>
      <c r="E462" s="239">
        <f t="shared" si="262"/>
        <v>45212</v>
      </c>
      <c r="F462" s="196"/>
      <c r="G462" s="196"/>
      <c r="H462" s="196"/>
      <c r="I462" s="196"/>
      <c r="J462" s="196"/>
      <c r="K462" s="196"/>
      <c r="L462" s="196"/>
      <c r="M462" s="196"/>
      <c r="N462" s="196"/>
      <c r="O462" s="196"/>
      <c r="P462" s="196"/>
      <c r="Q462" s="196"/>
      <c r="R462" s="196"/>
      <c r="S462" s="196"/>
      <c r="T462" s="196"/>
      <c r="U462" s="196"/>
      <c r="V462" s="196"/>
      <c r="W462" s="196"/>
      <c r="X462" s="196"/>
      <c r="Y462" s="196"/>
      <c r="Z462" s="196"/>
      <c r="AA462" s="196"/>
      <c r="AB462" s="196"/>
      <c r="AC462" s="196"/>
      <c r="AD462" s="196"/>
      <c r="AE462" s="196"/>
      <c r="AF462" s="196"/>
      <c r="AG462" s="196"/>
      <c r="AH462" s="196"/>
      <c r="AI462" s="196"/>
      <c r="AJ462" s="196"/>
      <c r="AK462" s="196"/>
      <c r="AL462" s="196"/>
      <c r="AM462" s="196"/>
      <c r="AN462" s="196"/>
      <c r="AO462" s="196"/>
      <c r="AP462" s="196"/>
      <c r="AQ462" s="196"/>
      <c r="AR462" s="196"/>
      <c r="AS462" s="196"/>
      <c r="AT462" s="196"/>
      <c r="AU462" s="196"/>
      <c r="AV462" s="196"/>
      <c r="AW462" s="196"/>
      <c r="AX462" s="196"/>
      <c r="AY462" s="196"/>
      <c r="AZ462" s="196"/>
      <c r="BA462" s="196"/>
      <c r="BB462" s="196"/>
      <c r="BC462" s="196"/>
      <c r="BD462" s="196"/>
      <c r="BE462" s="196"/>
      <c r="BF462" s="196"/>
      <c r="BG462" s="196"/>
      <c r="BH462" s="196"/>
      <c r="BI462" s="196"/>
      <c r="BJ462" s="196"/>
      <c r="BK462" s="196" t="e">
        <f t="shared" ref="BK462:BM462" si="268">+($F526/$F$9)</f>
        <v>#REF!</v>
      </c>
      <c r="BL462" s="196" t="e">
        <f t="shared" si="268"/>
        <v>#REF!</v>
      </c>
      <c r="BM462" s="196" t="e">
        <f t="shared" si="268"/>
        <v>#REF!</v>
      </c>
      <c r="BN462" s="76"/>
      <c r="BO462" s="76"/>
      <c r="BP462" s="76"/>
      <c r="BQ462" s="76"/>
      <c r="BR462" s="76"/>
      <c r="BS462" s="76"/>
      <c r="BT462" s="76"/>
      <c r="BU462" s="76"/>
      <c r="BV462" s="76"/>
      <c r="BW462" s="76"/>
      <c r="BX462" s="76"/>
      <c r="BY462" s="76"/>
      <c r="BZ462" s="76"/>
      <c r="CA462" s="76"/>
      <c r="CB462" s="76"/>
      <c r="CC462" s="76"/>
      <c r="CD462" s="76"/>
      <c r="CE462" s="76"/>
      <c r="CF462" s="76"/>
      <c r="CG462" s="76"/>
    </row>
    <row r="463" spans="1:85" ht="15.75" customHeight="1" x14ac:dyDescent="0.3">
      <c r="A463" s="76"/>
      <c r="B463" s="76"/>
      <c r="C463" s="76"/>
      <c r="D463" s="76"/>
      <c r="E463" s="239">
        <f t="shared" si="262"/>
        <v>45243</v>
      </c>
      <c r="F463" s="196"/>
      <c r="G463" s="196"/>
      <c r="H463" s="196"/>
      <c r="I463" s="196"/>
      <c r="J463" s="196"/>
      <c r="K463" s="196"/>
      <c r="L463" s="196"/>
      <c r="M463" s="196"/>
      <c r="N463" s="196"/>
      <c r="O463" s="196"/>
      <c r="P463" s="196"/>
      <c r="Q463" s="196"/>
      <c r="R463" s="196"/>
      <c r="S463" s="196"/>
      <c r="T463" s="196"/>
      <c r="U463" s="196"/>
      <c r="V463" s="196"/>
      <c r="W463" s="196"/>
      <c r="X463" s="196"/>
      <c r="Y463" s="196"/>
      <c r="Z463" s="196"/>
      <c r="AA463" s="196"/>
      <c r="AB463" s="196"/>
      <c r="AC463" s="196"/>
      <c r="AD463" s="196"/>
      <c r="AE463" s="196"/>
      <c r="AF463" s="196"/>
      <c r="AG463" s="196"/>
      <c r="AH463" s="196"/>
      <c r="AI463" s="196"/>
      <c r="AJ463" s="196"/>
      <c r="AK463" s="196"/>
      <c r="AL463" s="196"/>
      <c r="AM463" s="196"/>
      <c r="AN463" s="196"/>
      <c r="AO463" s="196"/>
      <c r="AP463" s="196"/>
      <c r="AQ463" s="196"/>
      <c r="AR463" s="196"/>
      <c r="AS463" s="196"/>
      <c r="AT463" s="196"/>
      <c r="AU463" s="196"/>
      <c r="AV463" s="196"/>
      <c r="AW463" s="196"/>
      <c r="AX463" s="196"/>
      <c r="AY463" s="196"/>
      <c r="AZ463" s="196"/>
      <c r="BA463" s="196"/>
      <c r="BB463" s="196"/>
      <c r="BC463" s="196"/>
      <c r="BD463" s="196"/>
      <c r="BE463" s="196"/>
      <c r="BF463" s="196"/>
      <c r="BG463" s="196"/>
      <c r="BH463" s="196"/>
      <c r="BI463" s="196"/>
      <c r="BJ463" s="196"/>
      <c r="BK463" s="196"/>
      <c r="BL463" s="196" t="e">
        <f t="shared" ref="BL463:BM463" si="269">+($F527/$F$9)</f>
        <v>#REF!</v>
      </c>
      <c r="BM463" s="196" t="e">
        <f t="shared" si="269"/>
        <v>#REF!</v>
      </c>
      <c r="BN463" s="76"/>
      <c r="BO463" s="76"/>
      <c r="BP463" s="76"/>
      <c r="BQ463" s="76"/>
      <c r="BR463" s="76"/>
      <c r="BS463" s="76"/>
      <c r="BT463" s="76"/>
      <c r="BU463" s="76"/>
      <c r="BV463" s="76"/>
      <c r="BW463" s="76"/>
      <c r="BX463" s="76"/>
      <c r="BY463" s="76"/>
      <c r="BZ463" s="76"/>
      <c r="CA463" s="76"/>
      <c r="CB463" s="76"/>
      <c r="CC463" s="76"/>
      <c r="CD463" s="76"/>
      <c r="CE463" s="76"/>
      <c r="CF463" s="76"/>
      <c r="CG463" s="76"/>
    </row>
    <row r="464" spans="1:85" ht="15.75" customHeight="1" x14ac:dyDescent="0.3">
      <c r="A464" s="76"/>
      <c r="B464" s="76"/>
      <c r="C464" s="76"/>
      <c r="D464" s="76"/>
      <c r="E464" s="239">
        <f t="shared" si="262"/>
        <v>45274</v>
      </c>
      <c r="F464" s="196"/>
      <c r="G464" s="196"/>
      <c r="H464" s="196"/>
      <c r="I464" s="196"/>
      <c r="J464" s="196"/>
      <c r="K464" s="196"/>
      <c r="L464" s="196"/>
      <c r="M464" s="196"/>
      <c r="N464" s="196"/>
      <c r="O464" s="196"/>
      <c r="P464" s="196"/>
      <c r="Q464" s="196"/>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t="e">
        <f>+($F528/$F$9)</f>
        <v>#REF!</v>
      </c>
      <c r="BN464" s="76"/>
      <c r="BO464" s="76"/>
      <c r="BP464" s="76"/>
      <c r="BQ464" s="76"/>
      <c r="BR464" s="76"/>
      <c r="BS464" s="76"/>
      <c r="BT464" s="76"/>
      <c r="BU464" s="76"/>
      <c r="BV464" s="76"/>
      <c r="BW464" s="76"/>
      <c r="BX464" s="76"/>
      <c r="BY464" s="76"/>
      <c r="BZ464" s="76"/>
      <c r="CA464" s="76"/>
      <c r="CB464" s="76"/>
      <c r="CC464" s="76"/>
      <c r="CD464" s="76"/>
      <c r="CE464" s="76"/>
      <c r="CF464" s="76"/>
      <c r="CG464" s="76"/>
    </row>
    <row r="465" spans="1:85" ht="15.75" customHeight="1" x14ac:dyDescent="0.3">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196"/>
      <c r="AD465" s="76"/>
      <c r="AE465" s="76"/>
      <c r="AF465" s="76"/>
      <c r="AG465" s="76"/>
      <c r="AH465" s="76"/>
      <c r="AI465" s="76"/>
      <c r="AJ465" s="76"/>
      <c r="AK465" s="76"/>
      <c r="AL465" s="76"/>
      <c r="AM465" s="76"/>
      <c r="AN465" s="76"/>
      <c r="AO465" s="76"/>
      <c r="AP465" s="76"/>
      <c r="AQ465" s="76"/>
      <c r="AR465" s="76"/>
      <c r="AS465" s="76"/>
      <c r="AT465" s="76"/>
      <c r="AU465" s="76"/>
      <c r="AV465" s="76"/>
      <c r="AW465" s="76"/>
      <c r="AX465" s="76"/>
      <c r="AY465" s="76"/>
      <c r="AZ465" s="76"/>
      <c r="BA465" s="76"/>
      <c r="BB465" s="76"/>
      <c r="BC465" s="76"/>
      <c r="BD465" s="76"/>
      <c r="BE465" s="76"/>
      <c r="BF465" s="76"/>
      <c r="BG465" s="76"/>
      <c r="BH465" s="76"/>
      <c r="BI465" s="76"/>
      <c r="BJ465" s="76"/>
      <c r="BK465" s="76"/>
      <c r="BL465" s="76"/>
      <c r="BM465" s="76"/>
      <c r="BN465" s="196"/>
      <c r="BO465" s="196"/>
      <c r="BP465" s="196"/>
      <c r="BQ465" s="196"/>
      <c r="BR465" s="196"/>
      <c r="BS465" s="196"/>
      <c r="BT465" s="196"/>
      <c r="BU465" s="196"/>
      <c r="BV465" s="196"/>
      <c r="BW465" s="196"/>
      <c r="BX465" s="196"/>
      <c r="BY465" s="196"/>
      <c r="BZ465" s="196"/>
      <c r="CA465" s="196"/>
      <c r="CB465" s="196"/>
      <c r="CC465" s="196"/>
      <c r="CD465" s="196"/>
      <c r="CE465" s="196"/>
      <c r="CF465" s="196"/>
      <c r="CG465" s="196"/>
    </row>
    <row r="466" spans="1:85" ht="15.75" customHeight="1" x14ac:dyDescent="0.3">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76"/>
      <c r="AY466" s="76"/>
      <c r="AZ466" s="76"/>
      <c r="BA466" s="76"/>
      <c r="BB466" s="76"/>
      <c r="BC466" s="76"/>
      <c r="BD466" s="76"/>
      <c r="BE466" s="76"/>
      <c r="BF466" s="76"/>
      <c r="BG466" s="76"/>
      <c r="BH466" s="76"/>
      <c r="BI466" s="76"/>
      <c r="BJ466" s="76"/>
      <c r="BK466" s="76"/>
      <c r="BL466" s="76"/>
      <c r="BM466" s="76"/>
      <c r="BN466" s="76"/>
      <c r="BO466" s="76"/>
      <c r="BP466" s="76"/>
      <c r="BQ466" s="76"/>
      <c r="BR466" s="76"/>
      <c r="BS466" s="76"/>
      <c r="BT466" s="76"/>
      <c r="BU466" s="76"/>
      <c r="BV466" s="76"/>
      <c r="BW466" s="76"/>
      <c r="BX466" s="76"/>
      <c r="BY466" s="76"/>
      <c r="BZ466" s="76"/>
      <c r="CA466" s="76"/>
      <c r="CB466" s="76"/>
      <c r="CC466" s="76"/>
      <c r="CD466" s="76"/>
      <c r="CE466" s="76"/>
      <c r="CF466" s="76"/>
      <c r="CG466" s="76"/>
    </row>
    <row r="467" spans="1:85" ht="15.75" customHeight="1" x14ac:dyDescent="0.3">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76"/>
      <c r="AT467" s="76"/>
      <c r="AU467" s="76"/>
      <c r="AV467" s="76"/>
      <c r="AW467" s="76"/>
      <c r="AX467" s="76"/>
      <c r="AY467" s="76"/>
      <c r="AZ467" s="76"/>
      <c r="BA467" s="76"/>
      <c r="BB467" s="76"/>
      <c r="BC467" s="76"/>
      <c r="BD467" s="76"/>
      <c r="BE467" s="76"/>
      <c r="BF467" s="76"/>
      <c r="BG467" s="76"/>
      <c r="BH467" s="76"/>
      <c r="BI467" s="76"/>
      <c r="BJ467" s="76"/>
      <c r="BK467" s="76"/>
      <c r="BL467" s="76"/>
      <c r="BM467" s="76"/>
      <c r="BN467" s="76"/>
      <c r="BO467" s="76"/>
      <c r="BP467" s="76"/>
      <c r="BQ467" s="76"/>
      <c r="BR467" s="76"/>
      <c r="BS467" s="76"/>
      <c r="BT467" s="76"/>
      <c r="BU467" s="76"/>
      <c r="BV467" s="76"/>
      <c r="BW467" s="76"/>
      <c r="BX467" s="76"/>
      <c r="BY467" s="76"/>
      <c r="BZ467" s="76"/>
      <c r="CA467" s="76"/>
      <c r="CB467" s="76"/>
      <c r="CC467" s="76"/>
      <c r="CD467" s="76"/>
      <c r="CE467" s="76"/>
      <c r="CF467" s="76"/>
      <c r="CG467" s="76"/>
    </row>
    <row r="468" spans="1:85" ht="15.75" customHeight="1" x14ac:dyDescent="0.3">
      <c r="A468" s="76"/>
      <c r="B468" s="76"/>
      <c r="C468" s="76"/>
      <c r="D468" s="76"/>
      <c r="E468" s="245" t="s">
        <v>157</v>
      </c>
      <c r="F468" s="239">
        <v>43466</v>
      </c>
      <c r="G468" s="239">
        <f t="shared" ref="G468:BD468" si="270">+F468+31</f>
        <v>43497</v>
      </c>
      <c r="H468" s="239">
        <f t="shared" si="270"/>
        <v>43528</v>
      </c>
      <c r="I468" s="239">
        <f t="shared" si="270"/>
        <v>43559</v>
      </c>
      <c r="J468" s="239">
        <f t="shared" si="270"/>
        <v>43590</v>
      </c>
      <c r="K468" s="239">
        <f t="shared" si="270"/>
        <v>43621</v>
      </c>
      <c r="L468" s="239">
        <f t="shared" si="270"/>
        <v>43652</v>
      </c>
      <c r="M468" s="239">
        <f t="shared" si="270"/>
        <v>43683</v>
      </c>
      <c r="N468" s="239">
        <f t="shared" si="270"/>
        <v>43714</v>
      </c>
      <c r="O468" s="239">
        <f t="shared" si="270"/>
        <v>43745</v>
      </c>
      <c r="P468" s="239">
        <f t="shared" si="270"/>
        <v>43776</v>
      </c>
      <c r="Q468" s="239">
        <f t="shared" si="270"/>
        <v>43807</v>
      </c>
      <c r="R468" s="239">
        <f t="shared" si="270"/>
        <v>43838</v>
      </c>
      <c r="S468" s="239">
        <f t="shared" si="270"/>
        <v>43869</v>
      </c>
      <c r="T468" s="239">
        <f t="shared" si="270"/>
        <v>43900</v>
      </c>
      <c r="U468" s="239">
        <f t="shared" si="270"/>
        <v>43931</v>
      </c>
      <c r="V468" s="239">
        <f t="shared" si="270"/>
        <v>43962</v>
      </c>
      <c r="W468" s="239">
        <f t="shared" si="270"/>
        <v>43993</v>
      </c>
      <c r="X468" s="239">
        <f t="shared" si="270"/>
        <v>44024</v>
      </c>
      <c r="Y468" s="239">
        <f t="shared" si="270"/>
        <v>44055</v>
      </c>
      <c r="Z468" s="239">
        <f t="shared" si="270"/>
        <v>44086</v>
      </c>
      <c r="AA468" s="239">
        <f t="shared" si="270"/>
        <v>44117</v>
      </c>
      <c r="AB468" s="239">
        <f t="shared" si="270"/>
        <v>44148</v>
      </c>
      <c r="AC468" s="239">
        <f t="shared" si="270"/>
        <v>44179</v>
      </c>
      <c r="AD468" s="239">
        <f t="shared" si="270"/>
        <v>44210</v>
      </c>
      <c r="AE468" s="239">
        <f t="shared" si="270"/>
        <v>44241</v>
      </c>
      <c r="AF468" s="239">
        <f t="shared" si="270"/>
        <v>44272</v>
      </c>
      <c r="AG468" s="239">
        <f t="shared" si="270"/>
        <v>44303</v>
      </c>
      <c r="AH468" s="239">
        <f t="shared" si="270"/>
        <v>44334</v>
      </c>
      <c r="AI468" s="239">
        <f t="shared" si="270"/>
        <v>44365</v>
      </c>
      <c r="AJ468" s="239">
        <f t="shared" si="270"/>
        <v>44396</v>
      </c>
      <c r="AK468" s="239">
        <f t="shared" si="270"/>
        <v>44427</v>
      </c>
      <c r="AL468" s="239">
        <f t="shared" si="270"/>
        <v>44458</v>
      </c>
      <c r="AM468" s="239">
        <f t="shared" si="270"/>
        <v>44489</v>
      </c>
      <c r="AN468" s="239">
        <f t="shared" si="270"/>
        <v>44520</v>
      </c>
      <c r="AO468" s="239">
        <f t="shared" si="270"/>
        <v>44551</v>
      </c>
      <c r="AP468" s="239">
        <f t="shared" si="270"/>
        <v>44582</v>
      </c>
      <c r="AQ468" s="239">
        <f t="shared" si="270"/>
        <v>44613</v>
      </c>
      <c r="AR468" s="239">
        <f t="shared" si="270"/>
        <v>44644</v>
      </c>
      <c r="AS468" s="239">
        <f t="shared" si="270"/>
        <v>44675</v>
      </c>
      <c r="AT468" s="239">
        <f t="shared" si="270"/>
        <v>44706</v>
      </c>
      <c r="AU468" s="239">
        <f t="shared" si="270"/>
        <v>44737</v>
      </c>
      <c r="AV468" s="239">
        <f t="shared" si="270"/>
        <v>44768</v>
      </c>
      <c r="AW468" s="239">
        <f t="shared" si="270"/>
        <v>44799</v>
      </c>
      <c r="AX468" s="239">
        <f t="shared" si="270"/>
        <v>44830</v>
      </c>
      <c r="AY468" s="239">
        <f t="shared" si="270"/>
        <v>44861</v>
      </c>
      <c r="AZ468" s="239">
        <f t="shared" si="270"/>
        <v>44892</v>
      </c>
      <c r="BA468" s="239">
        <f t="shared" si="270"/>
        <v>44923</v>
      </c>
      <c r="BB468" s="239">
        <f t="shared" si="270"/>
        <v>44954</v>
      </c>
      <c r="BC468" s="239">
        <f t="shared" si="270"/>
        <v>44985</v>
      </c>
      <c r="BD468" s="239">
        <f t="shared" si="270"/>
        <v>45016</v>
      </c>
      <c r="BE468" s="239">
        <f>+BD468+10</f>
        <v>45026</v>
      </c>
      <c r="BF468" s="239">
        <f t="shared" ref="BF468:BM468" si="271">+BE468+31</f>
        <v>45057</v>
      </c>
      <c r="BG468" s="239">
        <f t="shared" si="271"/>
        <v>45088</v>
      </c>
      <c r="BH468" s="239">
        <f t="shared" si="271"/>
        <v>45119</v>
      </c>
      <c r="BI468" s="239">
        <f t="shared" si="271"/>
        <v>45150</v>
      </c>
      <c r="BJ468" s="239">
        <f t="shared" si="271"/>
        <v>45181</v>
      </c>
      <c r="BK468" s="239">
        <f t="shared" si="271"/>
        <v>45212</v>
      </c>
      <c r="BL468" s="239">
        <f t="shared" si="271"/>
        <v>45243</v>
      </c>
      <c r="BM468" s="239">
        <f t="shared" si="271"/>
        <v>45274</v>
      </c>
      <c r="BN468" s="76"/>
      <c r="BO468" s="76"/>
      <c r="BP468" s="76"/>
      <c r="BQ468" s="76"/>
      <c r="BR468" s="76"/>
      <c r="BS468" s="76"/>
      <c r="BT468" s="76"/>
      <c r="BU468" s="76"/>
      <c r="BV468" s="76"/>
      <c r="BW468" s="76"/>
      <c r="BX468" s="76"/>
      <c r="BY468" s="76"/>
      <c r="BZ468" s="76"/>
      <c r="CA468" s="76"/>
      <c r="CB468" s="76"/>
      <c r="CC468" s="76"/>
      <c r="CD468" s="76"/>
      <c r="CE468" s="76"/>
      <c r="CF468" s="76"/>
      <c r="CG468" s="76"/>
    </row>
    <row r="469" spans="1:85" ht="15.75" customHeight="1" x14ac:dyDescent="0.3">
      <c r="A469" s="79"/>
      <c r="B469" s="79"/>
      <c r="C469" s="79"/>
      <c r="D469" s="246"/>
      <c r="E469" s="239">
        <v>43466</v>
      </c>
      <c r="F469" s="246" t="e">
        <f>+'Working Capital (WC)'!D36</f>
        <v>#REF!</v>
      </c>
      <c r="G469" s="246" t="e">
        <f>+'Working Capital (WC)'!E36</f>
        <v>#REF!</v>
      </c>
      <c r="H469" s="246" t="e">
        <f>+'Working Capital (WC)'!F36</f>
        <v>#REF!</v>
      </c>
      <c r="I469" s="246" t="e">
        <f>+'Working Capital (WC)'!G36</f>
        <v>#REF!</v>
      </c>
      <c r="J469" s="246" t="e">
        <f>+'Working Capital (WC)'!H36</f>
        <v>#REF!</v>
      </c>
      <c r="K469" s="246" t="e">
        <f>+'Working Capital (WC)'!I36</f>
        <v>#REF!</v>
      </c>
      <c r="L469" s="246" t="e">
        <f>+'Working Capital (WC)'!J36</f>
        <v>#REF!</v>
      </c>
      <c r="M469" s="246" t="e">
        <f>+'Working Capital (WC)'!K36</f>
        <v>#REF!</v>
      </c>
      <c r="N469" s="246" t="e">
        <f>+'Working Capital (WC)'!L36</f>
        <v>#REF!</v>
      </c>
      <c r="O469" s="246" t="e">
        <f>+'Working Capital (WC)'!M36</f>
        <v>#REF!</v>
      </c>
      <c r="P469" s="246" t="e">
        <f>+'Working Capital (WC)'!N36</f>
        <v>#REF!</v>
      </c>
      <c r="Q469" s="246" t="e">
        <f>+'Working Capital (WC)'!O36</f>
        <v>#REF!</v>
      </c>
      <c r="R469" s="246" t="e">
        <f>+'Working Capital (WC)'!P36</f>
        <v>#REF!</v>
      </c>
      <c r="S469" s="246" t="e">
        <f>+'Working Capital (WC)'!Q36</f>
        <v>#REF!</v>
      </c>
      <c r="T469" s="246" t="e">
        <f>+'Working Capital (WC)'!R36</f>
        <v>#REF!</v>
      </c>
      <c r="U469" s="246" t="e">
        <f>+'Working Capital (WC)'!S36</f>
        <v>#REF!</v>
      </c>
      <c r="V469" s="246" t="e">
        <f>+'Working Capital (WC)'!T36</f>
        <v>#REF!</v>
      </c>
      <c r="W469" s="246" t="e">
        <f>+'Working Capital (WC)'!U36</f>
        <v>#REF!</v>
      </c>
      <c r="X469" s="246" t="e">
        <f>+'Working Capital (WC)'!V36</f>
        <v>#REF!</v>
      </c>
      <c r="Y469" s="246" t="e">
        <f>+'Working Capital (WC)'!W36</f>
        <v>#REF!</v>
      </c>
      <c r="Z469" s="246" t="e">
        <f>+'Working Capital (WC)'!X36</f>
        <v>#REF!</v>
      </c>
      <c r="AA469" s="246" t="e">
        <f>+'Working Capital (WC)'!Y36</f>
        <v>#REF!</v>
      </c>
      <c r="AB469" s="246" t="e">
        <f>+'Working Capital (WC)'!Z36</f>
        <v>#REF!</v>
      </c>
      <c r="AC469" s="246" t="e">
        <f>+'Working Capital (WC)'!AA36</f>
        <v>#REF!</v>
      </c>
      <c r="AD469" s="246" t="e">
        <f>+'Working Capital (WC)'!AB36</f>
        <v>#REF!</v>
      </c>
      <c r="AE469" s="246" t="e">
        <f>+'Working Capital (WC)'!AC36</f>
        <v>#REF!</v>
      </c>
      <c r="AF469" s="246" t="e">
        <f>+'Working Capital (WC)'!AD36</f>
        <v>#REF!</v>
      </c>
      <c r="AG469" s="246" t="e">
        <f>+'Working Capital (WC)'!AE36</f>
        <v>#REF!</v>
      </c>
      <c r="AH469" s="246" t="e">
        <f>+'Working Capital (WC)'!AF36</f>
        <v>#REF!</v>
      </c>
      <c r="AI469" s="246" t="e">
        <f>+'Working Capital (WC)'!AG36</f>
        <v>#REF!</v>
      </c>
      <c r="AJ469" s="246" t="e">
        <f>+'Working Capital (WC)'!AH36</f>
        <v>#REF!</v>
      </c>
      <c r="AK469" s="246" t="e">
        <f>+'Working Capital (WC)'!AI36</f>
        <v>#REF!</v>
      </c>
      <c r="AL469" s="246" t="e">
        <f>+'Working Capital (WC)'!AJ36</f>
        <v>#REF!</v>
      </c>
      <c r="AM469" s="246" t="e">
        <f>+'Working Capital (WC)'!AK36</f>
        <v>#REF!</v>
      </c>
      <c r="AN469" s="246" t="e">
        <f>+'Working Capital (WC)'!AL36</f>
        <v>#REF!</v>
      </c>
      <c r="AO469" s="246" t="e">
        <f>+'Working Capital (WC)'!AM36</f>
        <v>#REF!</v>
      </c>
      <c r="AP469" s="246" t="e">
        <f>+'Working Capital (WC)'!AN36</f>
        <v>#REF!</v>
      </c>
      <c r="AQ469" s="246" t="e">
        <f>+'Working Capital (WC)'!AO36</f>
        <v>#REF!</v>
      </c>
      <c r="AR469" s="246" t="e">
        <f>+'Working Capital (WC)'!AP36</f>
        <v>#REF!</v>
      </c>
      <c r="AS469" s="246" t="e">
        <f>+'Working Capital (WC)'!AQ36</f>
        <v>#REF!</v>
      </c>
      <c r="AT469" s="246" t="e">
        <f>+'Working Capital (WC)'!AR36</f>
        <v>#REF!</v>
      </c>
      <c r="AU469" s="246" t="e">
        <f>+'Working Capital (WC)'!AS36</f>
        <v>#REF!</v>
      </c>
      <c r="AV469" s="246" t="e">
        <f>+'Working Capital (WC)'!AT36</f>
        <v>#REF!</v>
      </c>
      <c r="AW469" s="246" t="e">
        <f>+'Working Capital (WC)'!AU36</f>
        <v>#REF!</v>
      </c>
      <c r="AX469" s="246" t="e">
        <f>+'Working Capital (WC)'!AV36</f>
        <v>#REF!</v>
      </c>
      <c r="AY469" s="246" t="e">
        <f>+'Working Capital (WC)'!AW36</f>
        <v>#REF!</v>
      </c>
      <c r="AZ469" s="246" t="e">
        <f>+'Working Capital (WC)'!AX36</f>
        <v>#REF!</v>
      </c>
      <c r="BA469" s="246" t="e">
        <f>+'Working Capital (WC)'!AY36</f>
        <v>#REF!</v>
      </c>
      <c r="BB469" s="246" t="e">
        <f>+'Working Capital (WC)'!AZ36</f>
        <v>#REF!</v>
      </c>
      <c r="BC469" s="246" t="e">
        <f>+'Working Capital (WC)'!BA36</f>
        <v>#REF!</v>
      </c>
      <c r="BD469" s="246" t="e">
        <f>+'Working Capital (WC)'!BB36</f>
        <v>#REF!</v>
      </c>
      <c r="BE469" s="246" t="e">
        <f>+'Working Capital (WC)'!BC36</f>
        <v>#REF!</v>
      </c>
      <c r="BF469" s="246" t="e">
        <f>+'Working Capital (WC)'!BD36</f>
        <v>#REF!</v>
      </c>
      <c r="BG469" s="246" t="e">
        <f>+'Working Capital (WC)'!BE36</f>
        <v>#REF!</v>
      </c>
      <c r="BH469" s="246" t="e">
        <f>+'Working Capital (WC)'!BF36</f>
        <v>#REF!</v>
      </c>
      <c r="BI469" s="246" t="e">
        <f>+'Working Capital (WC)'!BG36</f>
        <v>#REF!</v>
      </c>
      <c r="BJ469" s="246" t="e">
        <f>+'Working Capital (WC)'!BH36</f>
        <v>#REF!</v>
      </c>
      <c r="BK469" s="246" t="e">
        <f>+'Working Capital (WC)'!BI36</f>
        <v>#REF!</v>
      </c>
      <c r="BL469" s="246" t="e">
        <f>+'Working Capital (WC)'!BJ36</f>
        <v>#REF!</v>
      </c>
      <c r="BM469" s="246" t="e">
        <f>+'Working Capital (WC)'!BK36</f>
        <v>#REF!</v>
      </c>
      <c r="BN469" s="79"/>
      <c r="BO469" s="79"/>
      <c r="BP469" s="79"/>
      <c r="BQ469" s="79"/>
      <c r="BR469" s="79"/>
      <c r="BS469" s="79"/>
      <c r="BT469" s="79"/>
      <c r="BU469" s="79"/>
      <c r="BV469" s="79"/>
      <c r="BW469" s="79"/>
      <c r="BX469" s="79"/>
      <c r="BY469" s="79"/>
      <c r="BZ469" s="79"/>
      <c r="CA469" s="79"/>
      <c r="CB469" s="79"/>
      <c r="CC469" s="79"/>
      <c r="CD469" s="79"/>
      <c r="CE469" s="79"/>
      <c r="CF469" s="79"/>
      <c r="CG469" s="79"/>
    </row>
    <row r="470" spans="1:85" ht="15.75" customHeight="1" x14ac:dyDescent="0.3">
      <c r="A470" s="76"/>
      <c r="B470" s="76"/>
      <c r="C470" s="76"/>
      <c r="D470" s="76"/>
      <c r="E470" s="239">
        <f t="shared" ref="E470:E519" si="272">+E469+31</f>
        <v>43497</v>
      </c>
      <c r="F470" s="246" t="e">
        <f>+G469</f>
        <v>#REF!</v>
      </c>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6"/>
      <c r="AZ470" s="76"/>
      <c r="BA470" s="76"/>
      <c r="BB470" s="76"/>
      <c r="BC470" s="76"/>
      <c r="BD470" s="76"/>
      <c r="BE470" s="76"/>
      <c r="BF470" s="76"/>
      <c r="BG470" s="76"/>
      <c r="BH470" s="76"/>
      <c r="BI470" s="76"/>
      <c r="BJ470" s="76"/>
      <c r="BK470" s="76"/>
      <c r="BL470" s="76"/>
      <c r="BM470" s="76"/>
      <c r="BN470" s="76"/>
      <c r="BO470" s="76"/>
      <c r="BP470" s="76"/>
      <c r="BQ470" s="76"/>
      <c r="BR470" s="76"/>
      <c r="BS470" s="76"/>
      <c r="BT470" s="76"/>
      <c r="BU470" s="76"/>
      <c r="BV470" s="76"/>
      <c r="BW470" s="76"/>
      <c r="BX470" s="76"/>
      <c r="BY470" s="76"/>
      <c r="BZ470" s="76"/>
      <c r="CA470" s="76"/>
      <c r="CB470" s="76"/>
      <c r="CC470" s="76"/>
      <c r="CD470" s="76"/>
      <c r="CE470" s="76"/>
      <c r="CF470" s="76"/>
      <c r="CG470" s="76"/>
    </row>
    <row r="471" spans="1:85" ht="15.75" customHeight="1" x14ac:dyDescent="0.3">
      <c r="A471" s="76"/>
      <c r="B471" s="76"/>
      <c r="C471" s="76"/>
      <c r="D471" s="76"/>
      <c r="E471" s="239">
        <f t="shared" si="272"/>
        <v>43528</v>
      </c>
      <c r="F471" s="246" t="e">
        <f>+H469</f>
        <v>#REF!</v>
      </c>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76"/>
      <c r="AT471" s="76"/>
      <c r="AU471" s="76"/>
      <c r="AV471" s="76"/>
      <c r="AW471" s="76"/>
      <c r="AX471" s="76"/>
      <c r="AY471" s="76"/>
      <c r="AZ471" s="76"/>
      <c r="BA471" s="76"/>
      <c r="BB471" s="76"/>
      <c r="BC471" s="76"/>
      <c r="BD471" s="76"/>
      <c r="BE471" s="76"/>
      <c r="BF471" s="76"/>
      <c r="BG471" s="76"/>
      <c r="BH471" s="76"/>
      <c r="BI471" s="76"/>
      <c r="BJ471" s="76"/>
      <c r="BK471" s="76"/>
      <c r="BL471" s="76"/>
      <c r="BM471" s="76"/>
      <c r="BN471" s="76"/>
      <c r="BO471" s="76"/>
      <c r="BP471" s="76"/>
      <c r="BQ471" s="76"/>
      <c r="BR471" s="76"/>
      <c r="BS471" s="76"/>
      <c r="BT471" s="76"/>
      <c r="BU471" s="76"/>
      <c r="BV471" s="76"/>
      <c r="BW471" s="76"/>
      <c r="BX471" s="76"/>
      <c r="BY471" s="76"/>
      <c r="BZ471" s="76"/>
      <c r="CA471" s="76"/>
      <c r="CB471" s="76"/>
      <c r="CC471" s="76"/>
      <c r="CD471" s="76"/>
      <c r="CE471" s="76"/>
      <c r="CF471" s="76"/>
      <c r="CG471" s="76"/>
    </row>
    <row r="472" spans="1:85" ht="15.75" customHeight="1" x14ac:dyDescent="0.3">
      <c r="A472" s="76"/>
      <c r="B472" s="76"/>
      <c r="C472" s="76"/>
      <c r="D472" s="76"/>
      <c r="E472" s="239">
        <f t="shared" si="272"/>
        <v>43559</v>
      </c>
      <c r="F472" s="246" t="e">
        <f>+I469</f>
        <v>#REF!</v>
      </c>
      <c r="G472" s="76"/>
      <c r="H472" s="76"/>
      <c r="I472" s="76"/>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76"/>
      <c r="AT472" s="76"/>
      <c r="AU472" s="76"/>
      <c r="AV472" s="76"/>
      <c r="AW472" s="76"/>
      <c r="AX472" s="76"/>
      <c r="AY472" s="76"/>
      <c r="AZ472" s="76"/>
      <c r="BA472" s="76"/>
      <c r="BB472" s="76"/>
      <c r="BC472" s="76"/>
      <c r="BD472" s="76"/>
      <c r="BE472" s="76"/>
      <c r="BF472" s="76"/>
      <c r="BG472" s="76"/>
      <c r="BH472" s="76"/>
      <c r="BI472" s="76"/>
      <c r="BJ472" s="76"/>
      <c r="BK472" s="76"/>
      <c r="BL472" s="76"/>
      <c r="BM472" s="76"/>
      <c r="BN472" s="76"/>
      <c r="BO472" s="76"/>
      <c r="BP472" s="76"/>
      <c r="BQ472" s="76"/>
      <c r="BR472" s="76"/>
      <c r="BS472" s="76"/>
      <c r="BT472" s="76"/>
      <c r="BU472" s="76"/>
      <c r="BV472" s="76"/>
      <c r="BW472" s="76"/>
      <c r="BX472" s="76"/>
      <c r="BY472" s="76"/>
      <c r="BZ472" s="76"/>
      <c r="CA472" s="76"/>
      <c r="CB472" s="76"/>
      <c r="CC472" s="76"/>
      <c r="CD472" s="76"/>
      <c r="CE472" s="76"/>
      <c r="CF472" s="76"/>
      <c r="CG472" s="76"/>
    </row>
    <row r="473" spans="1:85" ht="15.75" customHeight="1" x14ac:dyDescent="0.3">
      <c r="A473" s="76"/>
      <c r="B473" s="76"/>
      <c r="C473" s="76"/>
      <c r="D473" s="76"/>
      <c r="E473" s="239">
        <f t="shared" si="272"/>
        <v>43590</v>
      </c>
      <c r="F473" s="246" t="e">
        <f>+J469</f>
        <v>#REF!</v>
      </c>
      <c r="G473" s="76"/>
      <c r="H473" s="76"/>
      <c r="I473" s="76"/>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76"/>
      <c r="AT473" s="76"/>
      <c r="AU473" s="76"/>
      <c r="AV473" s="76"/>
      <c r="AW473" s="76"/>
      <c r="AX473" s="76"/>
      <c r="AY473" s="76"/>
      <c r="AZ473" s="76"/>
      <c r="BA473" s="76"/>
      <c r="BB473" s="76"/>
      <c r="BC473" s="76"/>
      <c r="BD473" s="76"/>
      <c r="BE473" s="76"/>
      <c r="BF473" s="76"/>
      <c r="BG473" s="76"/>
      <c r="BH473" s="76"/>
      <c r="BI473" s="76"/>
      <c r="BJ473" s="76"/>
      <c r="BK473" s="76"/>
      <c r="BL473" s="76"/>
      <c r="BM473" s="76"/>
      <c r="BN473" s="76"/>
      <c r="BO473" s="76"/>
      <c r="BP473" s="76"/>
      <c r="BQ473" s="76"/>
      <c r="BR473" s="76"/>
      <c r="BS473" s="76"/>
      <c r="BT473" s="76"/>
      <c r="BU473" s="76"/>
      <c r="BV473" s="76"/>
      <c r="BW473" s="76"/>
      <c r="BX473" s="76"/>
      <c r="BY473" s="76"/>
      <c r="BZ473" s="76"/>
      <c r="CA473" s="76"/>
      <c r="CB473" s="76"/>
      <c r="CC473" s="76"/>
      <c r="CD473" s="76"/>
      <c r="CE473" s="76"/>
      <c r="CF473" s="76"/>
      <c r="CG473" s="76"/>
    </row>
    <row r="474" spans="1:85" ht="15.75" customHeight="1" x14ac:dyDescent="0.3">
      <c r="A474" s="76"/>
      <c r="B474" s="76"/>
      <c r="C474" s="76"/>
      <c r="D474" s="76"/>
      <c r="E474" s="239">
        <f t="shared" si="272"/>
        <v>43621</v>
      </c>
      <c r="F474" s="246" t="e">
        <f>+K469</f>
        <v>#REF!</v>
      </c>
      <c r="G474" s="76"/>
      <c r="H474" s="76"/>
      <c r="I474" s="76"/>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76"/>
      <c r="AT474" s="76"/>
      <c r="AU474" s="76"/>
      <c r="AV474" s="76"/>
      <c r="AW474" s="76"/>
      <c r="AX474" s="76"/>
      <c r="AY474" s="76"/>
      <c r="AZ474" s="76"/>
      <c r="BA474" s="76"/>
      <c r="BB474" s="76"/>
      <c r="BC474" s="76"/>
      <c r="BD474" s="76"/>
      <c r="BE474" s="76"/>
      <c r="BF474" s="76"/>
      <c r="BG474" s="76"/>
      <c r="BH474" s="76"/>
      <c r="BI474" s="76"/>
      <c r="BJ474" s="76"/>
      <c r="BK474" s="76"/>
      <c r="BL474" s="76"/>
      <c r="BM474" s="76"/>
      <c r="BN474" s="76"/>
      <c r="BO474" s="76"/>
      <c r="BP474" s="76"/>
      <c r="BQ474" s="76"/>
      <c r="BR474" s="76"/>
      <c r="BS474" s="76"/>
      <c r="BT474" s="76"/>
      <c r="BU474" s="76"/>
      <c r="BV474" s="76"/>
      <c r="BW474" s="76"/>
      <c r="BX474" s="76"/>
      <c r="BY474" s="76"/>
      <c r="BZ474" s="76"/>
      <c r="CA474" s="76"/>
      <c r="CB474" s="76"/>
      <c r="CC474" s="76"/>
      <c r="CD474" s="76"/>
      <c r="CE474" s="76"/>
      <c r="CF474" s="76"/>
      <c r="CG474" s="76"/>
    </row>
    <row r="475" spans="1:85" ht="15.75" customHeight="1" x14ac:dyDescent="0.3">
      <c r="A475" s="76"/>
      <c r="B475" s="76"/>
      <c r="C475" s="76"/>
      <c r="D475" s="76"/>
      <c r="E475" s="239">
        <f t="shared" si="272"/>
        <v>43652</v>
      </c>
      <c r="F475" s="246" t="e">
        <f>+L469</f>
        <v>#REF!</v>
      </c>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76"/>
      <c r="AY475" s="76"/>
      <c r="AZ475" s="76"/>
      <c r="BA475" s="76"/>
      <c r="BB475" s="76"/>
      <c r="BC475" s="76"/>
      <c r="BD475" s="76"/>
      <c r="BE475" s="76"/>
      <c r="BF475" s="76"/>
      <c r="BG475" s="76"/>
      <c r="BH475" s="76"/>
      <c r="BI475" s="76"/>
      <c r="BJ475" s="76"/>
      <c r="BK475" s="76"/>
      <c r="BL475" s="76"/>
      <c r="BM475" s="76"/>
      <c r="BN475" s="76"/>
      <c r="BO475" s="76"/>
      <c r="BP475" s="76"/>
      <c r="BQ475" s="76"/>
      <c r="BR475" s="76"/>
      <c r="BS475" s="76"/>
      <c r="BT475" s="76"/>
      <c r="BU475" s="76"/>
      <c r="BV475" s="76"/>
      <c r="BW475" s="76"/>
      <c r="BX475" s="76"/>
      <c r="BY475" s="76"/>
      <c r="BZ475" s="76"/>
      <c r="CA475" s="76"/>
      <c r="CB475" s="76"/>
      <c r="CC475" s="76"/>
      <c r="CD475" s="76"/>
      <c r="CE475" s="76"/>
      <c r="CF475" s="76"/>
      <c r="CG475" s="76"/>
    </row>
    <row r="476" spans="1:85" ht="15.75" customHeight="1" x14ac:dyDescent="0.3">
      <c r="A476" s="76"/>
      <c r="B476" s="76"/>
      <c r="C476" s="76"/>
      <c r="D476" s="76"/>
      <c r="E476" s="239">
        <f t="shared" si="272"/>
        <v>43683</v>
      </c>
      <c r="F476" s="246" t="e">
        <f>+M469</f>
        <v>#REF!</v>
      </c>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76"/>
      <c r="AT476" s="76"/>
      <c r="AU476" s="76"/>
      <c r="AV476" s="76"/>
      <c r="AW476" s="76"/>
      <c r="AX476" s="76"/>
      <c r="AY476" s="76"/>
      <c r="AZ476" s="76"/>
      <c r="BA476" s="76"/>
      <c r="BB476" s="76"/>
      <c r="BC476" s="76"/>
      <c r="BD476" s="76"/>
      <c r="BE476" s="76"/>
      <c r="BF476" s="76"/>
      <c r="BG476" s="76"/>
      <c r="BH476" s="76"/>
      <c r="BI476" s="76"/>
      <c r="BJ476" s="76"/>
      <c r="BK476" s="76"/>
      <c r="BL476" s="76"/>
      <c r="BM476" s="76"/>
      <c r="BN476" s="76"/>
      <c r="BO476" s="76"/>
      <c r="BP476" s="76"/>
      <c r="BQ476" s="76"/>
      <c r="BR476" s="76"/>
      <c r="BS476" s="76"/>
      <c r="BT476" s="76"/>
      <c r="BU476" s="76"/>
      <c r="BV476" s="76"/>
      <c r="BW476" s="76"/>
      <c r="BX476" s="76"/>
      <c r="BY476" s="76"/>
      <c r="BZ476" s="76"/>
      <c r="CA476" s="76"/>
      <c r="CB476" s="76"/>
      <c r="CC476" s="76"/>
      <c r="CD476" s="76"/>
      <c r="CE476" s="76"/>
      <c r="CF476" s="76"/>
      <c r="CG476" s="76"/>
    </row>
    <row r="477" spans="1:85" ht="15.75" customHeight="1" x14ac:dyDescent="0.3">
      <c r="A477" s="76"/>
      <c r="B477" s="76"/>
      <c r="C477" s="76"/>
      <c r="D477" s="76"/>
      <c r="E477" s="239">
        <f t="shared" si="272"/>
        <v>43714</v>
      </c>
      <c r="F477" s="246" t="e">
        <f>+N469</f>
        <v>#REF!</v>
      </c>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76"/>
      <c r="AT477" s="76"/>
      <c r="AU477" s="76"/>
      <c r="AV477" s="76"/>
      <c r="AW477" s="76"/>
      <c r="AX477" s="76"/>
      <c r="AY477" s="76"/>
      <c r="AZ477" s="76"/>
      <c r="BA477" s="76"/>
      <c r="BB477" s="76"/>
      <c r="BC477" s="76"/>
      <c r="BD477" s="76"/>
      <c r="BE477" s="76"/>
      <c r="BF477" s="76"/>
      <c r="BG477" s="76"/>
      <c r="BH477" s="76"/>
      <c r="BI477" s="76"/>
      <c r="BJ477" s="76"/>
      <c r="BK477" s="76"/>
      <c r="BL477" s="76"/>
      <c r="BM477" s="76"/>
      <c r="BN477" s="76"/>
      <c r="BO477" s="76"/>
      <c r="BP477" s="76"/>
      <c r="BQ477" s="76"/>
      <c r="BR477" s="76"/>
      <c r="BS477" s="76"/>
      <c r="BT477" s="76"/>
      <c r="BU477" s="76"/>
      <c r="BV477" s="76"/>
      <c r="BW477" s="76"/>
      <c r="BX477" s="76"/>
      <c r="BY477" s="76"/>
      <c r="BZ477" s="76"/>
      <c r="CA477" s="76"/>
      <c r="CB477" s="76"/>
      <c r="CC477" s="76"/>
      <c r="CD477" s="76"/>
      <c r="CE477" s="76"/>
      <c r="CF477" s="76"/>
      <c r="CG477" s="76"/>
    </row>
    <row r="478" spans="1:85" ht="15.75" customHeight="1" x14ac:dyDescent="0.3">
      <c r="A478" s="76"/>
      <c r="B478" s="76"/>
      <c r="C478" s="76"/>
      <c r="D478" s="76"/>
      <c r="E478" s="239">
        <f t="shared" si="272"/>
        <v>43745</v>
      </c>
      <c r="F478" s="246" t="e">
        <f>+O469</f>
        <v>#REF!</v>
      </c>
      <c r="G478" s="76"/>
      <c r="H478" s="76"/>
      <c r="I478" s="76"/>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c r="AR478" s="76"/>
      <c r="AS478" s="76"/>
      <c r="AT478" s="76"/>
      <c r="AU478" s="76"/>
      <c r="AV478" s="76"/>
      <c r="AW478" s="76"/>
      <c r="AX478" s="76"/>
      <c r="AY478" s="76"/>
      <c r="AZ478" s="76"/>
      <c r="BA478" s="76"/>
      <c r="BB478" s="76"/>
      <c r="BC478" s="76"/>
      <c r="BD478" s="76"/>
      <c r="BE478" s="76"/>
      <c r="BF478" s="76"/>
      <c r="BG478" s="76"/>
      <c r="BH478" s="76"/>
      <c r="BI478" s="76"/>
      <c r="BJ478" s="76"/>
      <c r="BK478" s="76"/>
      <c r="BL478" s="76"/>
      <c r="BM478" s="76"/>
      <c r="BN478" s="76"/>
      <c r="BO478" s="76"/>
      <c r="BP478" s="76"/>
      <c r="BQ478" s="76"/>
      <c r="BR478" s="76"/>
      <c r="BS478" s="76"/>
      <c r="BT478" s="76"/>
      <c r="BU478" s="76"/>
      <c r="BV478" s="76"/>
      <c r="BW478" s="76"/>
      <c r="BX478" s="76"/>
      <c r="BY478" s="76"/>
      <c r="BZ478" s="76"/>
      <c r="CA478" s="76"/>
      <c r="CB478" s="76"/>
      <c r="CC478" s="76"/>
      <c r="CD478" s="76"/>
      <c r="CE478" s="76"/>
      <c r="CF478" s="76"/>
      <c r="CG478" s="76"/>
    </row>
    <row r="479" spans="1:85" ht="15.75" customHeight="1" x14ac:dyDescent="0.3">
      <c r="A479" s="76"/>
      <c r="B479" s="76"/>
      <c r="C479" s="76"/>
      <c r="D479" s="76"/>
      <c r="E479" s="239">
        <f t="shared" si="272"/>
        <v>43776</v>
      </c>
      <c r="F479" s="246" t="e">
        <f>+P469</f>
        <v>#REF!</v>
      </c>
      <c r="G479" s="76"/>
      <c r="H479" s="76"/>
      <c r="I479" s="76"/>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c r="AR479" s="76"/>
      <c r="AS479" s="76"/>
      <c r="AT479" s="76"/>
      <c r="AU479" s="76"/>
      <c r="AV479" s="76"/>
      <c r="AW479" s="76"/>
      <c r="AX479" s="76"/>
      <c r="AY479" s="76"/>
      <c r="AZ479" s="76"/>
      <c r="BA479" s="76"/>
      <c r="BB479" s="76"/>
      <c r="BC479" s="76"/>
      <c r="BD479" s="76"/>
      <c r="BE479" s="76"/>
      <c r="BF479" s="76"/>
      <c r="BG479" s="76"/>
      <c r="BH479" s="76"/>
      <c r="BI479" s="76"/>
      <c r="BJ479" s="76"/>
      <c r="BK479" s="76"/>
      <c r="BL479" s="76"/>
      <c r="BM479" s="76"/>
      <c r="BN479" s="76"/>
      <c r="BO479" s="76"/>
      <c r="BP479" s="76"/>
      <c r="BQ479" s="76"/>
      <c r="BR479" s="76"/>
      <c r="BS479" s="76"/>
      <c r="BT479" s="76"/>
      <c r="BU479" s="76"/>
      <c r="BV479" s="76"/>
      <c r="BW479" s="76"/>
      <c r="BX479" s="76"/>
      <c r="BY479" s="76"/>
      <c r="BZ479" s="76"/>
      <c r="CA479" s="76"/>
      <c r="CB479" s="76"/>
      <c r="CC479" s="76"/>
      <c r="CD479" s="76"/>
      <c r="CE479" s="76"/>
      <c r="CF479" s="76"/>
      <c r="CG479" s="76"/>
    </row>
    <row r="480" spans="1:85" ht="15.75" customHeight="1" x14ac:dyDescent="0.3">
      <c r="A480" s="76"/>
      <c r="B480" s="76"/>
      <c r="C480" s="76"/>
      <c r="D480" s="76"/>
      <c r="E480" s="239">
        <f t="shared" si="272"/>
        <v>43807</v>
      </c>
      <c r="F480" s="246" t="e">
        <f>+Q469</f>
        <v>#REF!</v>
      </c>
      <c r="G480" s="76"/>
      <c r="H480" s="76"/>
      <c r="I480" s="76"/>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76"/>
      <c r="AT480" s="76"/>
      <c r="AU480" s="76"/>
      <c r="AV480" s="76"/>
      <c r="AW480" s="76"/>
      <c r="AX480" s="76"/>
      <c r="AY480" s="76"/>
      <c r="AZ480" s="76"/>
      <c r="BA480" s="76"/>
      <c r="BB480" s="76"/>
      <c r="BC480" s="76"/>
      <c r="BD480" s="76"/>
      <c r="BE480" s="76"/>
      <c r="BF480" s="76"/>
      <c r="BG480" s="76"/>
      <c r="BH480" s="76"/>
      <c r="BI480" s="76"/>
      <c r="BJ480" s="76"/>
      <c r="BK480" s="76"/>
      <c r="BL480" s="76"/>
      <c r="BM480" s="76"/>
      <c r="BN480" s="76"/>
      <c r="BO480" s="76"/>
      <c r="BP480" s="76"/>
      <c r="BQ480" s="76"/>
      <c r="BR480" s="76"/>
      <c r="BS480" s="76"/>
      <c r="BT480" s="76"/>
      <c r="BU480" s="76"/>
      <c r="BV480" s="76"/>
      <c r="BW480" s="76"/>
      <c r="BX480" s="76"/>
      <c r="BY480" s="76"/>
      <c r="BZ480" s="76"/>
      <c r="CA480" s="76"/>
      <c r="CB480" s="76"/>
      <c r="CC480" s="76"/>
      <c r="CD480" s="76"/>
      <c r="CE480" s="76"/>
      <c r="CF480" s="76"/>
      <c r="CG480" s="76"/>
    </row>
    <row r="481" spans="1:85" ht="15.75" customHeight="1" x14ac:dyDescent="0.3">
      <c r="A481" s="76"/>
      <c r="B481" s="76"/>
      <c r="C481" s="76"/>
      <c r="D481" s="76"/>
      <c r="E481" s="239">
        <f t="shared" si="272"/>
        <v>43838</v>
      </c>
      <c r="F481" s="246" t="e">
        <f>+R469</f>
        <v>#REF!</v>
      </c>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c r="AT481" s="76"/>
      <c r="AU481" s="76"/>
      <c r="AV481" s="76"/>
      <c r="AW481" s="76"/>
      <c r="AX481" s="76"/>
      <c r="AY481" s="76"/>
      <c r="AZ481" s="76"/>
      <c r="BA481" s="76"/>
      <c r="BB481" s="76"/>
      <c r="BC481" s="76"/>
      <c r="BD481" s="76"/>
      <c r="BE481" s="76"/>
      <c r="BF481" s="76"/>
      <c r="BG481" s="76"/>
      <c r="BH481" s="76"/>
      <c r="BI481" s="76"/>
      <c r="BJ481" s="76"/>
      <c r="BK481" s="76"/>
      <c r="BL481" s="76"/>
      <c r="BM481" s="76"/>
      <c r="BN481" s="76"/>
      <c r="BO481" s="76"/>
      <c r="BP481" s="76"/>
      <c r="BQ481" s="76"/>
      <c r="BR481" s="76"/>
      <c r="BS481" s="76"/>
      <c r="BT481" s="76"/>
      <c r="BU481" s="76"/>
      <c r="BV481" s="76"/>
      <c r="BW481" s="76"/>
      <c r="BX481" s="76"/>
      <c r="BY481" s="76"/>
      <c r="BZ481" s="76"/>
      <c r="CA481" s="76"/>
      <c r="CB481" s="76"/>
      <c r="CC481" s="76"/>
      <c r="CD481" s="76"/>
      <c r="CE481" s="76"/>
      <c r="CF481" s="76"/>
      <c r="CG481" s="76"/>
    </row>
    <row r="482" spans="1:85" ht="15.75" customHeight="1" x14ac:dyDescent="0.3">
      <c r="A482" s="76"/>
      <c r="B482" s="76"/>
      <c r="C482" s="76"/>
      <c r="D482" s="76"/>
      <c r="E482" s="239">
        <f t="shared" si="272"/>
        <v>43869</v>
      </c>
      <c r="F482" s="246" t="e">
        <f>+S469</f>
        <v>#REF!</v>
      </c>
      <c r="G482" s="76"/>
      <c r="H482" s="76"/>
      <c r="I482" s="76"/>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c r="AR482" s="76"/>
      <c r="AS482" s="76"/>
      <c r="AT482" s="76"/>
      <c r="AU482" s="76"/>
      <c r="AV482" s="76"/>
      <c r="AW482" s="76"/>
      <c r="AX482" s="76"/>
      <c r="AY482" s="76"/>
      <c r="AZ482" s="76"/>
      <c r="BA482" s="76"/>
      <c r="BB482" s="76"/>
      <c r="BC482" s="76"/>
      <c r="BD482" s="76"/>
      <c r="BE482" s="76"/>
      <c r="BF482" s="76"/>
      <c r="BG482" s="76"/>
      <c r="BH482" s="76"/>
      <c r="BI482" s="76"/>
      <c r="BJ482" s="76"/>
      <c r="BK482" s="76"/>
      <c r="BL482" s="76"/>
      <c r="BM482" s="76"/>
      <c r="BN482" s="76"/>
      <c r="BO482" s="76"/>
      <c r="BP482" s="76"/>
      <c r="BQ482" s="76"/>
      <c r="BR482" s="76"/>
      <c r="BS482" s="76"/>
      <c r="BT482" s="76"/>
      <c r="BU482" s="76"/>
      <c r="BV482" s="76"/>
      <c r="BW482" s="76"/>
      <c r="BX482" s="76"/>
      <c r="BY482" s="76"/>
      <c r="BZ482" s="76"/>
      <c r="CA482" s="76"/>
      <c r="CB482" s="76"/>
      <c r="CC482" s="76"/>
      <c r="CD482" s="76"/>
      <c r="CE482" s="76"/>
      <c r="CF482" s="76"/>
      <c r="CG482" s="76"/>
    </row>
    <row r="483" spans="1:85" ht="15.75" customHeight="1" x14ac:dyDescent="0.3">
      <c r="A483" s="76"/>
      <c r="B483" s="76"/>
      <c r="C483" s="76"/>
      <c r="D483" s="76"/>
      <c r="E483" s="239">
        <f t="shared" si="272"/>
        <v>43900</v>
      </c>
      <c r="F483" s="246" t="e">
        <f>+T469</f>
        <v>#REF!</v>
      </c>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76"/>
      <c r="AT483" s="76"/>
      <c r="AU483" s="76"/>
      <c r="AV483" s="76"/>
      <c r="AW483" s="76"/>
      <c r="AX483" s="76"/>
      <c r="AY483" s="76"/>
      <c r="AZ483" s="76"/>
      <c r="BA483" s="76"/>
      <c r="BB483" s="76"/>
      <c r="BC483" s="76"/>
      <c r="BD483" s="76"/>
      <c r="BE483" s="76"/>
      <c r="BF483" s="76"/>
      <c r="BG483" s="76"/>
      <c r="BH483" s="76"/>
      <c r="BI483" s="76"/>
      <c r="BJ483" s="76"/>
      <c r="BK483" s="76"/>
      <c r="BL483" s="76"/>
      <c r="BM483" s="76"/>
      <c r="BN483" s="76"/>
      <c r="BO483" s="76"/>
      <c r="BP483" s="76"/>
      <c r="BQ483" s="76"/>
      <c r="BR483" s="76"/>
      <c r="BS483" s="76"/>
      <c r="BT483" s="76"/>
      <c r="BU483" s="76"/>
      <c r="BV483" s="76"/>
      <c r="BW483" s="76"/>
      <c r="BX483" s="76"/>
      <c r="BY483" s="76"/>
      <c r="BZ483" s="76"/>
      <c r="CA483" s="76"/>
      <c r="CB483" s="76"/>
      <c r="CC483" s="76"/>
      <c r="CD483" s="76"/>
      <c r="CE483" s="76"/>
      <c r="CF483" s="76"/>
      <c r="CG483" s="76"/>
    </row>
    <row r="484" spans="1:85" ht="15.75" customHeight="1" x14ac:dyDescent="0.3">
      <c r="A484" s="76"/>
      <c r="B484" s="76"/>
      <c r="C484" s="76"/>
      <c r="D484" s="76"/>
      <c r="E484" s="239">
        <f t="shared" si="272"/>
        <v>43931</v>
      </c>
      <c r="F484" s="246" t="e">
        <f>+U469</f>
        <v>#REF!</v>
      </c>
      <c r="G484" s="76"/>
      <c r="H484" s="76"/>
      <c r="I484" s="76"/>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c r="AR484" s="76"/>
      <c r="AS484" s="76"/>
      <c r="AT484" s="76"/>
      <c r="AU484" s="76"/>
      <c r="AV484" s="76"/>
      <c r="AW484" s="76"/>
      <c r="AX484" s="76"/>
      <c r="AY484" s="76"/>
      <c r="AZ484" s="76"/>
      <c r="BA484" s="76"/>
      <c r="BB484" s="76"/>
      <c r="BC484" s="76"/>
      <c r="BD484" s="76"/>
      <c r="BE484" s="76"/>
      <c r="BF484" s="76"/>
      <c r="BG484" s="76"/>
      <c r="BH484" s="76"/>
      <c r="BI484" s="76"/>
      <c r="BJ484" s="76"/>
      <c r="BK484" s="76"/>
      <c r="BL484" s="76"/>
      <c r="BM484" s="76"/>
      <c r="BN484" s="76"/>
      <c r="BO484" s="76"/>
      <c r="BP484" s="76"/>
      <c r="BQ484" s="76"/>
      <c r="BR484" s="76"/>
      <c r="BS484" s="76"/>
      <c r="BT484" s="76"/>
      <c r="BU484" s="76"/>
      <c r="BV484" s="76"/>
      <c r="BW484" s="76"/>
      <c r="BX484" s="76"/>
      <c r="BY484" s="76"/>
      <c r="BZ484" s="76"/>
      <c r="CA484" s="76"/>
      <c r="CB484" s="76"/>
      <c r="CC484" s="76"/>
      <c r="CD484" s="76"/>
      <c r="CE484" s="76"/>
      <c r="CF484" s="76"/>
      <c r="CG484" s="76"/>
    </row>
    <row r="485" spans="1:85" ht="15.75" customHeight="1" x14ac:dyDescent="0.3">
      <c r="A485" s="76"/>
      <c r="B485" s="76"/>
      <c r="C485" s="76"/>
      <c r="D485" s="76"/>
      <c r="E485" s="239">
        <f t="shared" si="272"/>
        <v>43962</v>
      </c>
      <c r="F485" s="246" t="e">
        <f>+V469</f>
        <v>#REF!</v>
      </c>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c r="AR485" s="76"/>
      <c r="AS485" s="76"/>
      <c r="AT485" s="76"/>
      <c r="AU485" s="76"/>
      <c r="AV485" s="76"/>
      <c r="AW485" s="76"/>
      <c r="AX485" s="76"/>
      <c r="AY485" s="76"/>
      <c r="AZ485" s="76"/>
      <c r="BA485" s="76"/>
      <c r="BB485" s="76"/>
      <c r="BC485" s="76"/>
      <c r="BD485" s="76"/>
      <c r="BE485" s="76"/>
      <c r="BF485" s="76"/>
      <c r="BG485" s="76"/>
      <c r="BH485" s="76"/>
      <c r="BI485" s="76"/>
      <c r="BJ485" s="76"/>
      <c r="BK485" s="76"/>
      <c r="BL485" s="76"/>
      <c r="BM485" s="76"/>
      <c r="BN485" s="76"/>
      <c r="BO485" s="76"/>
      <c r="BP485" s="76"/>
      <c r="BQ485" s="76"/>
      <c r="BR485" s="76"/>
      <c r="BS485" s="76"/>
      <c r="BT485" s="76"/>
      <c r="BU485" s="76"/>
      <c r="BV485" s="76"/>
      <c r="BW485" s="76"/>
      <c r="BX485" s="76"/>
      <c r="BY485" s="76"/>
      <c r="BZ485" s="76"/>
      <c r="CA485" s="76"/>
      <c r="CB485" s="76"/>
      <c r="CC485" s="76"/>
      <c r="CD485" s="76"/>
      <c r="CE485" s="76"/>
      <c r="CF485" s="76"/>
      <c r="CG485" s="76"/>
    </row>
    <row r="486" spans="1:85" ht="15.75" customHeight="1" x14ac:dyDescent="0.3">
      <c r="A486" s="76"/>
      <c r="B486" s="76"/>
      <c r="C486" s="76"/>
      <c r="D486" s="76"/>
      <c r="E486" s="239">
        <f t="shared" si="272"/>
        <v>43993</v>
      </c>
      <c r="F486" s="246" t="e">
        <f>+W469</f>
        <v>#REF!</v>
      </c>
      <c r="G486" s="76"/>
      <c r="H486" s="76"/>
      <c r="I486" s="76"/>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c r="AR486" s="76"/>
      <c r="AS486" s="76"/>
      <c r="AT486" s="76"/>
      <c r="AU486" s="76"/>
      <c r="AV486" s="76"/>
      <c r="AW486" s="76"/>
      <c r="AX486" s="76"/>
      <c r="AY486" s="76"/>
      <c r="AZ486" s="76"/>
      <c r="BA486" s="76"/>
      <c r="BB486" s="76"/>
      <c r="BC486" s="76"/>
      <c r="BD486" s="76"/>
      <c r="BE486" s="76"/>
      <c r="BF486" s="76"/>
      <c r="BG486" s="76"/>
      <c r="BH486" s="76"/>
      <c r="BI486" s="76"/>
      <c r="BJ486" s="76"/>
      <c r="BK486" s="76"/>
      <c r="BL486" s="76"/>
      <c r="BM486" s="76"/>
      <c r="BN486" s="76"/>
      <c r="BO486" s="76"/>
      <c r="BP486" s="76"/>
      <c r="BQ486" s="76"/>
      <c r="BR486" s="76"/>
      <c r="BS486" s="76"/>
      <c r="BT486" s="76"/>
      <c r="BU486" s="76"/>
      <c r="BV486" s="76"/>
      <c r="BW486" s="76"/>
      <c r="BX486" s="76"/>
      <c r="BY486" s="76"/>
      <c r="BZ486" s="76"/>
      <c r="CA486" s="76"/>
      <c r="CB486" s="76"/>
      <c r="CC486" s="76"/>
      <c r="CD486" s="76"/>
      <c r="CE486" s="76"/>
      <c r="CF486" s="76"/>
      <c r="CG486" s="76"/>
    </row>
    <row r="487" spans="1:85" ht="15.75" customHeight="1" x14ac:dyDescent="0.3">
      <c r="A487" s="76"/>
      <c r="B487" s="76"/>
      <c r="C487" s="76"/>
      <c r="D487" s="76"/>
      <c r="E487" s="239">
        <f t="shared" si="272"/>
        <v>44024</v>
      </c>
      <c r="F487" s="246" t="e">
        <f>+X469</f>
        <v>#REF!</v>
      </c>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c r="AR487" s="76"/>
      <c r="AS487" s="76"/>
      <c r="AT487" s="76"/>
      <c r="AU487" s="76"/>
      <c r="AV487" s="76"/>
      <c r="AW487" s="76"/>
      <c r="AX487" s="76"/>
      <c r="AY487" s="76"/>
      <c r="AZ487" s="76"/>
      <c r="BA487" s="76"/>
      <c r="BB487" s="76"/>
      <c r="BC487" s="76"/>
      <c r="BD487" s="76"/>
      <c r="BE487" s="76"/>
      <c r="BF487" s="76"/>
      <c r="BG487" s="76"/>
      <c r="BH487" s="76"/>
      <c r="BI487" s="76"/>
      <c r="BJ487" s="76"/>
      <c r="BK487" s="76"/>
      <c r="BL487" s="76"/>
      <c r="BM487" s="76"/>
      <c r="BN487" s="76"/>
      <c r="BO487" s="76"/>
      <c r="BP487" s="76"/>
      <c r="BQ487" s="76"/>
      <c r="BR487" s="76"/>
      <c r="BS487" s="76"/>
      <c r="BT487" s="76"/>
      <c r="BU487" s="76"/>
      <c r="BV487" s="76"/>
      <c r="BW487" s="76"/>
      <c r="BX487" s="76"/>
      <c r="BY487" s="76"/>
      <c r="BZ487" s="76"/>
      <c r="CA487" s="76"/>
      <c r="CB487" s="76"/>
      <c r="CC487" s="76"/>
      <c r="CD487" s="76"/>
      <c r="CE487" s="76"/>
      <c r="CF487" s="76"/>
      <c r="CG487" s="76"/>
    </row>
    <row r="488" spans="1:85" ht="15.75" customHeight="1" x14ac:dyDescent="0.3">
      <c r="A488" s="76"/>
      <c r="B488" s="76"/>
      <c r="C488" s="76"/>
      <c r="D488" s="76"/>
      <c r="E488" s="239">
        <f t="shared" si="272"/>
        <v>44055</v>
      </c>
      <c r="F488" s="246" t="e">
        <f>+Y469</f>
        <v>#REF!</v>
      </c>
      <c r="G488" s="76"/>
      <c r="H488" s="76"/>
      <c r="I488" s="76"/>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76"/>
      <c r="AT488" s="76"/>
      <c r="AU488" s="76"/>
      <c r="AV488" s="76"/>
      <c r="AW488" s="76"/>
      <c r="AX488" s="76"/>
      <c r="AY488" s="76"/>
      <c r="AZ488" s="76"/>
      <c r="BA488" s="76"/>
      <c r="BB488" s="76"/>
      <c r="BC488" s="76"/>
      <c r="BD488" s="76"/>
      <c r="BE488" s="76"/>
      <c r="BF488" s="76"/>
      <c r="BG488" s="76"/>
      <c r="BH488" s="76"/>
      <c r="BI488" s="76"/>
      <c r="BJ488" s="76"/>
      <c r="BK488" s="76"/>
      <c r="BL488" s="76"/>
      <c r="BM488" s="76"/>
      <c r="BN488" s="76"/>
      <c r="BO488" s="76"/>
      <c r="BP488" s="76"/>
      <c r="BQ488" s="76"/>
      <c r="BR488" s="76"/>
      <c r="BS488" s="76"/>
      <c r="BT488" s="76"/>
      <c r="BU488" s="76"/>
      <c r="BV488" s="76"/>
      <c r="BW488" s="76"/>
      <c r="BX488" s="76"/>
      <c r="BY488" s="76"/>
      <c r="BZ488" s="76"/>
      <c r="CA488" s="76"/>
      <c r="CB488" s="76"/>
      <c r="CC488" s="76"/>
      <c r="CD488" s="76"/>
      <c r="CE488" s="76"/>
      <c r="CF488" s="76"/>
      <c r="CG488" s="76"/>
    </row>
    <row r="489" spans="1:85" ht="15.75" customHeight="1" x14ac:dyDescent="0.3">
      <c r="A489" s="76"/>
      <c r="B489" s="76"/>
      <c r="C489" s="76"/>
      <c r="D489" s="76"/>
      <c r="E489" s="239">
        <f t="shared" si="272"/>
        <v>44086</v>
      </c>
      <c r="F489" s="246" t="e">
        <f>+Z469</f>
        <v>#REF!</v>
      </c>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Y489" s="76"/>
      <c r="AZ489" s="76"/>
      <c r="BA489" s="76"/>
      <c r="BB489" s="76"/>
      <c r="BC489" s="76"/>
      <c r="BD489" s="76"/>
      <c r="BE489" s="76"/>
      <c r="BF489" s="76"/>
      <c r="BG489" s="76"/>
      <c r="BH489" s="76"/>
      <c r="BI489" s="76"/>
      <c r="BJ489" s="76"/>
      <c r="BK489" s="76"/>
      <c r="BL489" s="76"/>
      <c r="BM489" s="76"/>
      <c r="BN489" s="76"/>
      <c r="BO489" s="76"/>
      <c r="BP489" s="76"/>
      <c r="BQ489" s="76"/>
      <c r="BR489" s="76"/>
      <c r="BS489" s="76"/>
      <c r="BT489" s="76"/>
      <c r="BU489" s="76"/>
      <c r="BV489" s="76"/>
      <c r="BW489" s="76"/>
      <c r="BX489" s="76"/>
      <c r="BY489" s="76"/>
      <c r="BZ489" s="76"/>
      <c r="CA489" s="76"/>
      <c r="CB489" s="76"/>
      <c r="CC489" s="76"/>
      <c r="CD489" s="76"/>
      <c r="CE489" s="76"/>
      <c r="CF489" s="76"/>
      <c r="CG489" s="76"/>
    </row>
    <row r="490" spans="1:85" ht="15.75" customHeight="1" x14ac:dyDescent="0.3">
      <c r="A490" s="76"/>
      <c r="B490" s="76"/>
      <c r="C490" s="76"/>
      <c r="D490" s="76"/>
      <c r="E490" s="239">
        <f t="shared" si="272"/>
        <v>44117</v>
      </c>
      <c r="F490" s="246" t="e">
        <f>+AA469</f>
        <v>#REF!</v>
      </c>
      <c r="G490" s="76"/>
      <c r="H490" s="76"/>
      <c r="I490" s="76"/>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c r="AR490" s="76"/>
      <c r="AS490" s="76"/>
      <c r="AT490" s="76"/>
      <c r="AU490" s="76"/>
      <c r="AV490" s="76"/>
      <c r="AW490" s="76"/>
      <c r="AX490" s="76"/>
      <c r="AY490" s="76"/>
      <c r="AZ490" s="76"/>
      <c r="BA490" s="76"/>
      <c r="BB490" s="76"/>
      <c r="BC490" s="76"/>
      <c r="BD490" s="76"/>
      <c r="BE490" s="76"/>
      <c r="BF490" s="76"/>
      <c r="BG490" s="76"/>
      <c r="BH490" s="76"/>
      <c r="BI490" s="76"/>
      <c r="BJ490" s="76"/>
      <c r="BK490" s="76"/>
      <c r="BL490" s="76"/>
      <c r="BM490" s="76"/>
      <c r="BN490" s="76"/>
      <c r="BO490" s="76"/>
      <c r="BP490" s="76"/>
      <c r="BQ490" s="76"/>
      <c r="BR490" s="76"/>
      <c r="BS490" s="76"/>
      <c r="BT490" s="76"/>
      <c r="BU490" s="76"/>
      <c r="BV490" s="76"/>
      <c r="BW490" s="76"/>
      <c r="BX490" s="76"/>
      <c r="BY490" s="76"/>
      <c r="BZ490" s="76"/>
      <c r="CA490" s="76"/>
      <c r="CB490" s="76"/>
      <c r="CC490" s="76"/>
      <c r="CD490" s="76"/>
      <c r="CE490" s="76"/>
      <c r="CF490" s="76"/>
      <c r="CG490" s="76"/>
    </row>
    <row r="491" spans="1:85" ht="15.75" customHeight="1" x14ac:dyDescent="0.3">
      <c r="A491" s="76"/>
      <c r="B491" s="76"/>
      <c r="C491" s="76"/>
      <c r="D491" s="76"/>
      <c r="E491" s="239">
        <f t="shared" si="272"/>
        <v>44148</v>
      </c>
      <c r="F491" s="246" t="e">
        <f>+AB469</f>
        <v>#REF!</v>
      </c>
      <c r="G491" s="76"/>
      <c r="H491" s="76"/>
      <c r="I491" s="76"/>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c r="AR491" s="76"/>
      <c r="AS491" s="76"/>
      <c r="AT491" s="76"/>
      <c r="AU491" s="76"/>
      <c r="AV491" s="76"/>
      <c r="AW491" s="76"/>
      <c r="AX491" s="76"/>
      <c r="AY491" s="76"/>
      <c r="AZ491" s="76"/>
      <c r="BA491" s="76"/>
      <c r="BB491" s="76"/>
      <c r="BC491" s="76"/>
      <c r="BD491" s="76"/>
      <c r="BE491" s="76"/>
      <c r="BF491" s="76"/>
      <c r="BG491" s="76"/>
      <c r="BH491" s="76"/>
      <c r="BI491" s="76"/>
      <c r="BJ491" s="76"/>
      <c r="BK491" s="76"/>
      <c r="BL491" s="76"/>
      <c r="BM491" s="76"/>
      <c r="BN491" s="76"/>
      <c r="BO491" s="76"/>
      <c r="BP491" s="76"/>
      <c r="BQ491" s="76"/>
      <c r="BR491" s="76"/>
      <c r="BS491" s="76"/>
      <c r="BT491" s="76"/>
      <c r="BU491" s="76"/>
      <c r="BV491" s="76"/>
      <c r="BW491" s="76"/>
      <c r="BX491" s="76"/>
      <c r="BY491" s="76"/>
      <c r="BZ491" s="76"/>
      <c r="CA491" s="76"/>
      <c r="CB491" s="76"/>
      <c r="CC491" s="76"/>
      <c r="CD491" s="76"/>
      <c r="CE491" s="76"/>
      <c r="CF491" s="76"/>
      <c r="CG491" s="76"/>
    </row>
    <row r="492" spans="1:85" ht="15.75" customHeight="1" x14ac:dyDescent="0.3">
      <c r="A492" s="76"/>
      <c r="B492" s="76"/>
      <c r="C492" s="76"/>
      <c r="D492" s="76"/>
      <c r="E492" s="239">
        <f t="shared" si="272"/>
        <v>44179</v>
      </c>
      <c r="F492" s="246" t="e">
        <f>+AC469</f>
        <v>#REF!</v>
      </c>
      <c r="G492" s="76"/>
      <c r="H492" s="76"/>
      <c r="I492" s="76"/>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c r="AT492" s="76"/>
      <c r="AU492" s="76"/>
      <c r="AV492" s="76"/>
      <c r="AW492" s="76"/>
      <c r="AX492" s="76"/>
      <c r="AY492" s="76"/>
      <c r="AZ492" s="76"/>
      <c r="BA492" s="76"/>
      <c r="BB492" s="76"/>
      <c r="BC492" s="76"/>
      <c r="BD492" s="76"/>
      <c r="BE492" s="76"/>
      <c r="BF492" s="76"/>
      <c r="BG492" s="76"/>
      <c r="BH492" s="76"/>
      <c r="BI492" s="76"/>
      <c r="BJ492" s="76"/>
      <c r="BK492" s="76"/>
      <c r="BL492" s="76"/>
      <c r="BM492" s="76"/>
      <c r="BN492" s="76"/>
      <c r="BO492" s="76"/>
      <c r="BP492" s="76"/>
      <c r="BQ492" s="76"/>
      <c r="BR492" s="76"/>
      <c r="BS492" s="76"/>
      <c r="BT492" s="76"/>
      <c r="BU492" s="76"/>
      <c r="BV492" s="76"/>
      <c r="BW492" s="76"/>
      <c r="BX492" s="76"/>
      <c r="BY492" s="76"/>
      <c r="BZ492" s="76"/>
      <c r="CA492" s="76"/>
      <c r="CB492" s="76"/>
      <c r="CC492" s="76"/>
      <c r="CD492" s="76"/>
      <c r="CE492" s="76"/>
      <c r="CF492" s="76"/>
      <c r="CG492" s="76"/>
    </row>
    <row r="493" spans="1:85" ht="15.75" customHeight="1" x14ac:dyDescent="0.3">
      <c r="A493" s="76"/>
      <c r="B493" s="76"/>
      <c r="C493" s="76"/>
      <c r="D493" s="76"/>
      <c r="E493" s="239">
        <f t="shared" si="272"/>
        <v>44210</v>
      </c>
      <c r="F493" s="246" t="e">
        <f>+AD469</f>
        <v>#REF!</v>
      </c>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76"/>
      <c r="AT493" s="76"/>
      <c r="AU493" s="76"/>
      <c r="AV493" s="76"/>
      <c r="AW493" s="76"/>
      <c r="AX493" s="76"/>
      <c r="AY493" s="76"/>
      <c r="AZ493" s="76"/>
      <c r="BA493" s="76"/>
      <c r="BB493" s="76"/>
      <c r="BC493" s="76"/>
      <c r="BD493" s="76"/>
      <c r="BE493" s="76"/>
      <c r="BF493" s="76"/>
      <c r="BG493" s="76"/>
      <c r="BH493" s="76"/>
      <c r="BI493" s="76"/>
      <c r="BJ493" s="76"/>
      <c r="BK493" s="76"/>
      <c r="BL493" s="76"/>
      <c r="BM493" s="76"/>
      <c r="BN493" s="76"/>
      <c r="BO493" s="76"/>
      <c r="BP493" s="76"/>
      <c r="BQ493" s="76"/>
      <c r="BR493" s="76"/>
      <c r="BS493" s="76"/>
      <c r="BT493" s="76"/>
      <c r="BU493" s="76"/>
      <c r="BV493" s="76"/>
      <c r="BW493" s="76"/>
      <c r="BX493" s="76"/>
      <c r="BY493" s="76"/>
      <c r="BZ493" s="76"/>
      <c r="CA493" s="76"/>
      <c r="CB493" s="76"/>
      <c r="CC493" s="76"/>
      <c r="CD493" s="76"/>
      <c r="CE493" s="76"/>
      <c r="CF493" s="76"/>
      <c r="CG493" s="76"/>
    </row>
    <row r="494" spans="1:85" ht="15.75" customHeight="1" x14ac:dyDescent="0.3">
      <c r="A494" s="76"/>
      <c r="B494" s="76"/>
      <c r="C494" s="76"/>
      <c r="D494" s="76"/>
      <c r="E494" s="239">
        <f t="shared" si="272"/>
        <v>44241</v>
      </c>
      <c r="F494" s="246" t="e">
        <f>+AE469</f>
        <v>#REF!</v>
      </c>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c r="AT494" s="76"/>
      <c r="AU494" s="76"/>
      <c r="AV494" s="76"/>
      <c r="AW494" s="76"/>
      <c r="AX494" s="76"/>
      <c r="AY494" s="76"/>
      <c r="AZ494" s="76"/>
      <c r="BA494" s="76"/>
      <c r="BB494" s="76"/>
      <c r="BC494" s="76"/>
      <c r="BD494" s="76"/>
      <c r="BE494" s="76"/>
      <c r="BF494" s="76"/>
      <c r="BG494" s="76"/>
      <c r="BH494" s="76"/>
      <c r="BI494" s="76"/>
      <c r="BJ494" s="76"/>
      <c r="BK494" s="76"/>
      <c r="BL494" s="76"/>
      <c r="BM494" s="76"/>
      <c r="BN494" s="76"/>
      <c r="BO494" s="76"/>
      <c r="BP494" s="76"/>
      <c r="BQ494" s="76"/>
      <c r="BR494" s="76"/>
      <c r="BS494" s="76"/>
      <c r="BT494" s="76"/>
      <c r="BU494" s="76"/>
      <c r="BV494" s="76"/>
      <c r="BW494" s="76"/>
      <c r="BX494" s="76"/>
      <c r="BY494" s="76"/>
      <c r="BZ494" s="76"/>
      <c r="CA494" s="76"/>
      <c r="CB494" s="76"/>
      <c r="CC494" s="76"/>
      <c r="CD494" s="76"/>
      <c r="CE494" s="76"/>
      <c r="CF494" s="76"/>
      <c r="CG494" s="76"/>
    </row>
    <row r="495" spans="1:85" ht="15.75" customHeight="1" x14ac:dyDescent="0.3">
      <c r="A495" s="76"/>
      <c r="B495" s="76"/>
      <c r="C495" s="76"/>
      <c r="D495" s="76"/>
      <c r="E495" s="239">
        <f t="shared" si="272"/>
        <v>44272</v>
      </c>
      <c r="F495" s="246" t="e">
        <f>+AF469</f>
        <v>#REF!</v>
      </c>
      <c r="G495" s="76"/>
      <c r="H495" s="76"/>
      <c r="I495" s="76"/>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c r="AR495" s="76"/>
      <c r="AS495" s="76"/>
      <c r="AT495" s="76"/>
      <c r="AU495" s="76"/>
      <c r="AV495" s="76"/>
      <c r="AW495" s="76"/>
      <c r="AX495" s="76"/>
      <c r="AY495" s="76"/>
      <c r="AZ495" s="76"/>
      <c r="BA495" s="76"/>
      <c r="BB495" s="76"/>
      <c r="BC495" s="76"/>
      <c r="BD495" s="76"/>
      <c r="BE495" s="76"/>
      <c r="BF495" s="76"/>
      <c r="BG495" s="76"/>
      <c r="BH495" s="76"/>
      <c r="BI495" s="76"/>
      <c r="BJ495" s="76"/>
      <c r="BK495" s="76"/>
      <c r="BL495" s="76"/>
      <c r="BM495" s="76"/>
      <c r="BN495" s="76"/>
      <c r="BO495" s="76"/>
      <c r="BP495" s="76"/>
      <c r="BQ495" s="76"/>
      <c r="BR495" s="76"/>
      <c r="BS495" s="76"/>
      <c r="BT495" s="76"/>
      <c r="BU495" s="76"/>
      <c r="BV495" s="76"/>
      <c r="BW495" s="76"/>
      <c r="BX495" s="76"/>
      <c r="BY495" s="76"/>
      <c r="BZ495" s="76"/>
      <c r="CA495" s="76"/>
      <c r="CB495" s="76"/>
      <c r="CC495" s="76"/>
      <c r="CD495" s="76"/>
      <c r="CE495" s="76"/>
      <c r="CF495" s="76"/>
      <c r="CG495" s="76"/>
    </row>
    <row r="496" spans="1:85" ht="15.75" customHeight="1" x14ac:dyDescent="0.3">
      <c r="A496" s="76"/>
      <c r="B496" s="76"/>
      <c r="C496" s="76"/>
      <c r="D496" s="76"/>
      <c r="E496" s="239">
        <f t="shared" si="272"/>
        <v>44303</v>
      </c>
      <c r="F496" s="246" t="e">
        <f>+AG469</f>
        <v>#REF!</v>
      </c>
      <c r="G496" s="76"/>
      <c r="H496" s="76"/>
      <c r="I496" s="76"/>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c r="AR496" s="76"/>
      <c r="AS496" s="76"/>
      <c r="AT496" s="76"/>
      <c r="AU496" s="76"/>
      <c r="AV496" s="76"/>
      <c r="AW496" s="76"/>
      <c r="AX496" s="76"/>
      <c r="AY496" s="76"/>
      <c r="AZ496" s="76"/>
      <c r="BA496" s="76"/>
      <c r="BB496" s="76"/>
      <c r="BC496" s="76"/>
      <c r="BD496" s="76"/>
      <c r="BE496" s="76"/>
      <c r="BF496" s="76"/>
      <c r="BG496" s="76"/>
      <c r="BH496" s="76"/>
      <c r="BI496" s="76"/>
      <c r="BJ496" s="76"/>
      <c r="BK496" s="76"/>
      <c r="BL496" s="76"/>
      <c r="BM496" s="76"/>
      <c r="BN496" s="76"/>
      <c r="BO496" s="76"/>
      <c r="BP496" s="76"/>
      <c r="BQ496" s="76"/>
      <c r="BR496" s="76"/>
      <c r="BS496" s="76"/>
      <c r="BT496" s="76"/>
      <c r="BU496" s="76"/>
      <c r="BV496" s="76"/>
      <c r="BW496" s="76"/>
      <c r="BX496" s="76"/>
      <c r="BY496" s="76"/>
      <c r="BZ496" s="76"/>
      <c r="CA496" s="76"/>
      <c r="CB496" s="76"/>
      <c r="CC496" s="76"/>
      <c r="CD496" s="76"/>
      <c r="CE496" s="76"/>
      <c r="CF496" s="76"/>
      <c r="CG496" s="76"/>
    </row>
    <row r="497" spans="1:85" ht="15.75" customHeight="1" x14ac:dyDescent="0.3">
      <c r="A497" s="76"/>
      <c r="B497" s="76"/>
      <c r="C497" s="76"/>
      <c r="D497" s="76"/>
      <c r="E497" s="239">
        <f t="shared" si="272"/>
        <v>44334</v>
      </c>
      <c r="F497" s="246" t="e">
        <f>+AH469</f>
        <v>#REF!</v>
      </c>
      <c r="G497" s="76"/>
      <c r="H497" s="76"/>
      <c r="I497" s="76"/>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c r="AR497" s="76"/>
      <c r="AS497" s="76"/>
      <c r="AT497" s="76"/>
      <c r="AU497" s="76"/>
      <c r="AV497" s="76"/>
      <c r="AW497" s="76"/>
      <c r="AX497" s="76"/>
      <c r="AY497" s="76"/>
      <c r="AZ497" s="76"/>
      <c r="BA497" s="76"/>
      <c r="BB497" s="76"/>
      <c r="BC497" s="76"/>
      <c r="BD497" s="76"/>
      <c r="BE497" s="76"/>
      <c r="BF497" s="76"/>
      <c r="BG497" s="76"/>
      <c r="BH497" s="76"/>
      <c r="BI497" s="76"/>
      <c r="BJ497" s="76"/>
      <c r="BK497" s="76"/>
      <c r="BL497" s="76"/>
      <c r="BM497" s="76"/>
      <c r="BN497" s="76"/>
      <c r="BO497" s="76"/>
      <c r="BP497" s="76"/>
      <c r="BQ497" s="76"/>
      <c r="BR497" s="76"/>
      <c r="BS497" s="76"/>
      <c r="BT497" s="76"/>
      <c r="BU497" s="76"/>
      <c r="BV497" s="76"/>
      <c r="BW497" s="76"/>
      <c r="BX497" s="76"/>
      <c r="BY497" s="76"/>
      <c r="BZ497" s="76"/>
      <c r="CA497" s="76"/>
      <c r="CB497" s="76"/>
      <c r="CC497" s="76"/>
      <c r="CD497" s="76"/>
      <c r="CE497" s="76"/>
      <c r="CF497" s="76"/>
      <c r="CG497" s="76"/>
    </row>
    <row r="498" spans="1:85" ht="15.75" customHeight="1" x14ac:dyDescent="0.3">
      <c r="A498" s="76"/>
      <c r="B498" s="76"/>
      <c r="C498" s="76"/>
      <c r="D498" s="76"/>
      <c r="E498" s="239">
        <f t="shared" si="272"/>
        <v>44365</v>
      </c>
      <c r="F498" s="246" t="e">
        <f>+AI469</f>
        <v>#REF!</v>
      </c>
      <c r="G498" s="76"/>
      <c r="H498" s="76"/>
      <c r="I498" s="76"/>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c r="AR498" s="76"/>
      <c r="AS498" s="76"/>
      <c r="AT498" s="76"/>
      <c r="AU498" s="76"/>
      <c r="AV498" s="76"/>
      <c r="AW498" s="76"/>
      <c r="AX498" s="76"/>
      <c r="AY498" s="76"/>
      <c r="AZ498" s="76"/>
      <c r="BA498" s="76"/>
      <c r="BB498" s="76"/>
      <c r="BC498" s="76"/>
      <c r="BD498" s="76"/>
      <c r="BE498" s="76"/>
      <c r="BF498" s="76"/>
      <c r="BG498" s="76"/>
      <c r="BH498" s="76"/>
      <c r="BI498" s="76"/>
      <c r="BJ498" s="76"/>
      <c r="BK498" s="76"/>
      <c r="BL498" s="76"/>
      <c r="BM498" s="76"/>
      <c r="BN498" s="76"/>
      <c r="BO498" s="76"/>
      <c r="BP498" s="76"/>
      <c r="BQ498" s="76"/>
      <c r="BR498" s="76"/>
      <c r="BS498" s="76"/>
      <c r="BT498" s="76"/>
      <c r="BU498" s="76"/>
      <c r="BV498" s="76"/>
      <c r="BW498" s="76"/>
      <c r="BX498" s="76"/>
      <c r="BY498" s="76"/>
      <c r="BZ498" s="76"/>
      <c r="CA498" s="76"/>
      <c r="CB498" s="76"/>
      <c r="CC498" s="76"/>
      <c r="CD498" s="76"/>
      <c r="CE498" s="76"/>
      <c r="CF498" s="76"/>
      <c r="CG498" s="76"/>
    </row>
    <row r="499" spans="1:85" ht="15.75" customHeight="1" x14ac:dyDescent="0.3">
      <c r="A499" s="76"/>
      <c r="B499" s="76"/>
      <c r="C499" s="76"/>
      <c r="D499" s="76"/>
      <c r="E499" s="239">
        <f t="shared" si="272"/>
        <v>44396</v>
      </c>
      <c r="F499" s="246" t="e">
        <f>+AJ469</f>
        <v>#REF!</v>
      </c>
      <c r="G499" s="76"/>
      <c r="H499" s="76"/>
      <c r="I499" s="76"/>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c r="AT499" s="76"/>
      <c r="AU499" s="76"/>
      <c r="AV499" s="76"/>
      <c r="AW499" s="76"/>
      <c r="AX499" s="76"/>
      <c r="AY499" s="76"/>
      <c r="AZ499" s="76"/>
      <c r="BA499" s="76"/>
      <c r="BB499" s="76"/>
      <c r="BC499" s="76"/>
      <c r="BD499" s="76"/>
      <c r="BE499" s="76"/>
      <c r="BF499" s="76"/>
      <c r="BG499" s="76"/>
      <c r="BH499" s="76"/>
      <c r="BI499" s="76"/>
      <c r="BJ499" s="76"/>
      <c r="BK499" s="76"/>
      <c r="BL499" s="76"/>
      <c r="BM499" s="76"/>
      <c r="BN499" s="76"/>
      <c r="BO499" s="76"/>
      <c r="BP499" s="76"/>
      <c r="BQ499" s="76"/>
      <c r="BR499" s="76"/>
      <c r="BS499" s="76"/>
      <c r="BT499" s="76"/>
      <c r="BU499" s="76"/>
      <c r="BV499" s="76"/>
      <c r="BW499" s="76"/>
      <c r="BX499" s="76"/>
      <c r="BY499" s="76"/>
      <c r="BZ499" s="76"/>
      <c r="CA499" s="76"/>
      <c r="CB499" s="76"/>
      <c r="CC499" s="76"/>
      <c r="CD499" s="76"/>
      <c r="CE499" s="76"/>
      <c r="CF499" s="76"/>
      <c r="CG499" s="76"/>
    </row>
    <row r="500" spans="1:85" ht="15.75" customHeight="1" x14ac:dyDescent="0.3">
      <c r="A500" s="76"/>
      <c r="B500" s="76"/>
      <c r="C500" s="76"/>
      <c r="D500" s="76"/>
      <c r="E500" s="239">
        <f t="shared" si="272"/>
        <v>44427</v>
      </c>
      <c r="F500" s="246" t="e">
        <f>+AK469</f>
        <v>#REF!</v>
      </c>
      <c r="G500" s="76"/>
      <c r="H500" s="76"/>
      <c r="I500" s="76"/>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c r="AT500" s="76"/>
      <c r="AU500" s="76"/>
      <c r="AV500" s="76"/>
      <c r="AW500" s="76"/>
      <c r="AX500" s="76"/>
      <c r="AY500" s="76"/>
      <c r="AZ500" s="76"/>
      <c r="BA500" s="76"/>
      <c r="BB500" s="76"/>
      <c r="BC500" s="76"/>
      <c r="BD500" s="76"/>
      <c r="BE500" s="76"/>
      <c r="BF500" s="76"/>
      <c r="BG500" s="76"/>
      <c r="BH500" s="76"/>
      <c r="BI500" s="76"/>
      <c r="BJ500" s="76"/>
      <c r="BK500" s="76"/>
      <c r="BL500" s="76"/>
      <c r="BM500" s="76"/>
      <c r="BN500" s="76"/>
      <c r="BO500" s="76"/>
      <c r="BP500" s="76"/>
      <c r="BQ500" s="76"/>
      <c r="BR500" s="76"/>
      <c r="BS500" s="76"/>
      <c r="BT500" s="76"/>
      <c r="BU500" s="76"/>
      <c r="BV500" s="76"/>
      <c r="BW500" s="76"/>
      <c r="BX500" s="76"/>
      <c r="BY500" s="76"/>
      <c r="BZ500" s="76"/>
      <c r="CA500" s="76"/>
      <c r="CB500" s="76"/>
      <c r="CC500" s="76"/>
      <c r="CD500" s="76"/>
      <c r="CE500" s="76"/>
      <c r="CF500" s="76"/>
      <c r="CG500" s="76"/>
    </row>
    <row r="501" spans="1:85" ht="15.75" customHeight="1" x14ac:dyDescent="0.3">
      <c r="A501" s="76"/>
      <c r="B501" s="76"/>
      <c r="C501" s="76"/>
      <c r="D501" s="76"/>
      <c r="E501" s="239">
        <f t="shared" si="272"/>
        <v>44458</v>
      </c>
      <c r="F501" s="246" t="e">
        <f>+AL469</f>
        <v>#REF!</v>
      </c>
      <c r="G501" s="76"/>
      <c r="H501" s="76"/>
      <c r="I501" s="76"/>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c r="AR501" s="76"/>
      <c r="AS501" s="76"/>
      <c r="AT501" s="76"/>
      <c r="AU501" s="76"/>
      <c r="AV501" s="76"/>
      <c r="AW501" s="76"/>
      <c r="AX501" s="76"/>
      <c r="AY501" s="76"/>
      <c r="AZ501" s="76"/>
      <c r="BA501" s="76"/>
      <c r="BB501" s="76"/>
      <c r="BC501" s="76"/>
      <c r="BD501" s="76"/>
      <c r="BE501" s="76"/>
      <c r="BF501" s="76"/>
      <c r="BG501" s="76"/>
      <c r="BH501" s="76"/>
      <c r="BI501" s="76"/>
      <c r="BJ501" s="76"/>
      <c r="BK501" s="76"/>
      <c r="BL501" s="76"/>
      <c r="BM501" s="76"/>
      <c r="BN501" s="76"/>
      <c r="BO501" s="76"/>
      <c r="BP501" s="76"/>
      <c r="BQ501" s="76"/>
      <c r="BR501" s="76"/>
      <c r="BS501" s="76"/>
      <c r="BT501" s="76"/>
      <c r="BU501" s="76"/>
      <c r="BV501" s="76"/>
      <c r="BW501" s="76"/>
      <c r="BX501" s="76"/>
      <c r="BY501" s="76"/>
      <c r="BZ501" s="76"/>
      <c r="CA501" s="76"/>
      <c r="CB501" s="76"/>
      <c r="CC501" s="76"/>
      <c r="CD501" s="76"/>
      <c r="CE501" s="76"/>
      <c r="CF501" s="76"/>
      <c r="CG501" s="76"/>
    </row>
    <row r="502" spans="1:85" ht="15.75" customHeight="1" x14ac:dyDescent="0.3">
      <c r="A502" s="76"/>
      <c r="B502" s="76"/>
      <c r="C502" s="76"/>
      <c r="D502" s="76"/>
      <c r="E502" s="239">
        <f t="shared" si="272"/>
        <v>44489</v>
      </c>
      <c r="F502" s="246" t="e">
        <f>+AM469</f>
        <v>#REF!</v>
      </c>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c r="AY502" s="76"/>
      <c r="AZ502" s="76"/>
      <c r="BA502" s="76"/>
      <c r="BB502" s="76"/>
      <c r="BC502" s="76"/>
      <c r="BD502" s="76"/>
      <c r="BE502" s="76"/>
      <c r="BF502" s="76"/>
      <c r="BG502" s="76"/>
      <c r="BH502" s="76"/>
      <c r="BI502" s="76"/>
      <c r="BJ502" s="76"/>
      <c r="BK502" s="76"/>
      <c r="BL502" s="76"/>
      <c r="BM502" s="76"/>
      <c r="BN502" s="76"/>
      <c r="BO502" s="76"/>
      <c r="BP502" s="76"/>
      <c r="BQ502" s="76"/>
      <c r="BR502" s="76"/>
      <c r="BS502" s="76"/>
      <c r="BT502" s="76"/>
      <c r="BU502" s="76"/>
      <c r="BV502" s="76"/>
      <c r="BW502" s="76"/>
      <c r="BX502" s="76"/>
      <c r="BY502" s="76"/>
      <c r="BZ502" s="76"/>
      <c r="CA502" s="76"/>
      <c r="CB502" s="76"/>
      <c r="CC502" s="76"/>
      <c r="CD502" s="76"/>
      <c r="CE502" s="76"/>
      <c r="CF502" s="76"/>
      <c r="CG502" s="76"/>
    </row>
    <row r="503" spans="1:85" ht="15.75" customHeight="1" x14ac:dyDescent="0.3">
      <c r="A503" s="76"/>
      <c r="B503" s="76"/>
      <c r="C503" s="76"/>
      <c r="D503" s="76"/>
      <c r="E503" s="239">
        <f t="shared" si="272"/>
        <v>44520</v>
      </c>
      <c r="F503" s="246" t="e">
        <f>+AN469</f>
        <v>#REF!</v>
      </c>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76"/>
      <c r="AT503" s="76"/>
      <c r="AU503" s="76"/>
      <c r="AV503" s="76"/>
      <c r="AW503" s="76"/>
      <c r="AX503" s="76"/>
      <c r="AY503" s="76"/>
      <c r="AZ503" s="76"/>
      <c r="BA503" s="76"/>
      <c r="BB503" s="76"/>
      <c r="BC503" s="76"/>
      <c r="BD503" s="76"/>
      <c r="BE503" s="76"/>
      <c r="BF503" s="76"/>
      <c r="BG503" s="76"/>
      <c r="BH503" s="76"/>
      <c r="BI503" s="76"/>
      <c r="BJ503" s="76"/>
      <c r="BK503" s="76"/>
      <c r="BL503" s="76"/>
      <c r="BM503" s="76"/>
      <c r="BN503" s="76"/>
      <c r="BO503" s="76"/>
      <c r="BP503" s="76"/>
      <c r="BQ503" s="76"/>
      <c r="BR503" s="76"/>
      <c r="BS503" s="76"/>
      <c r="BT503" s="76"/>
      <c r="BU503" s="76"/>
      <c r="BV503" s="76"/>
      <c r="BW503" s="76"/>
      <c r="BX503" s="76"/>
      <c r="BY503" s="76"/>
      <c r="BZ503" s="76"/>
      <c r="CA503" s="76"/>
      <c r="CB503" s="76"/>
      <c r="CC503" s="76"/>
      <c r="CD503" s="76"/>
      <c r="CE503" s="76"/>
      <c r="CF503" s="76"/>
      <c r="CG503" s="76"/>
    </row>
    <row r="504" spans="1:85" ht="15.75" customHeight="1" x14ac:dyDescent="0.3">
      <c r="A504" s="76"/>
      <c r="B504" s="76"/>
      <c r="C504" s="76"/>
      <c r="D504" s="76"/>
      <c r="E504" s="239">
        <f t="shared" si="272"/>
        <v>44551</v>
      </c>
      <c r="F504" s="246" t="e">
        <f>+AO469</f>
        <v>#REF!</v>
      </c>
      <c r="G504" s="76"/>
      <c r="H504" s="76"/>
      <c r="I504" s="76"/>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c r="AT504" s="76"/>
      <c r="AU504" s="76"/>
      <c r="AV504" s="76"/>
      <c r="AW504" s="76"/>
      <c r="AX504" s="76"/>
      <c r="AY504" s="76"/>
      <c r="AZ504" s="76"/>
      <c r="BA504" s="76"/>
      <c r="BB504" s="76"/>
      <c r="BC504" s="76"/>
      <c r="BD504" s="76"/>
      <c r="BE504" s="76"/>
      <c r="BF504" s="76"/>
      <c r="BG504" s="76"/>
      <c r="BH504" s="76"/>
      <c r="BI504" s="76"/>
      <c r="BJ504" s="76"/>
      <c r="BK504" s="76"/>
      <c r="BL504" s="76"/>
      <c r="BM504" s="76"/>
      <c r="BN504" s="76"/>
      <c r="BO504" s="76"/>
      <c r="BP504" s="76"/>
      <c r="BQ504" s="76"/>
      <c r="BR504" s="76"/>
      <c r="BS504" s="76"/>
      <c r="BT504" s="76"/>
      <c r="BU504" s="76"/>
      <c r="BV504" s="76"/>
      <c r="BW504" s="76"/>
      <c r="BX504" s="76"/>
      <c r="BY504" s="76"/>
      <c r="BZ504" s="76"/>
      <c r="CA504" s="76"/>
      <c r="CB504" s="76"/>
      <c r="CC504" s="76"/>
      <c r="CD504" s="76"/>
      <c r="CE504" s="76"/>
      <c r="CF504" s="76"/>
      <c r="CG504" s="76"/>
    </row>
    <row r="505" spans="1:85" ht="15.75" customHeight="1" x14ac:dyDescent="0.3">
      <c r="A505" s="76"/>
      <c r="B505" s="76"/>
      <c r="C505" s="76"/>
      <c r="D505" s="76"/>
      <c r="E505" s="239">
        <f t="shared" si="272"/>
        <v>44582</v>
      </c>
      <c r="F505" s="246" t="e">
        <f>+AP469</f>
        <v>#REF!</v>
      </c>
      <c r="G505" s="76"/>
      <c r="H505" s="76"/>
      <c r="I505" s="76"/>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c r="AT505" s="76"/>
      <c r="AU505" s="76"/>
      <c r="AV505" s="76"/>
      <c r="AW505" s="76"/>
      <c r="AX505" s="76"/>
      <c r="AY505" s="76"/>
      <c r="AZ505" s="76"/>
      <c r="BA505" s="76"/>
      <c r="BB505" s="76"/>
      <c r="BC505" s="76"/>
      <c r="BD505" s="76"/>
      <c r="BE505" s="76"/>
      <c r="BF505" s="76"/>
      <c r="BG505" s="76"/>
      <c r="BH505" s="76"/>
      <c r="BI505" s="76"/>
      <c r="BJ505" s="76"/>
      <c r="BK505" s="76"/>
      <c r="BL505" s="76"/>
      <c r="BM505" s="76"/>
      <c r="BN505" s="76"/>
      <c r="BO505" s="76"/>
      <c r="BP505" s="76"/>
      <c r="BQ505" s="76"/>
      <c r="BR505" s="76"/>
      <c r="BS505" s="76"/>
      <c r="BT505" s="76"/>
      <c r="BU505" s="76"/>
      <c r="BV505" s="76"/>
      <c r="BW505" s="76"/>
      <c r="BX505" s="76"/>
      <c r="BY505" s="76"/>
      <c r="BZ505" s="76"/>
      <c r="CA505" s="76"/>
      <c r="CB505" s="76"/>
      <c r="CC505" s="76"/>
      <c r="CD505" s="76"/>
      <c r="CE505" s="76"/>
      <c r="CF505" s="76"/>
      <c r="CG505" s="76"/>
    </row>
    <row r="506" spans="1:85" ht="15.75" customHeight="1" x14ac:dyDescent="0.3">
      <c r="A506" s="76"/>
      <c r="B506" s="76"/>
      <c r="C506" s="76"/>
      <c r="D506" s="76"/>
      <c r="E506" s="239">
        <f t="shared" si="272"/>
        <v>44613</v>
      </c>
      <c r="F506" s="246" t="e">
        <f>+AQ469</f>
        <v>#REF!</v>
      </c>
      <c r="G506" s="76"/>
      <c r="H506" s="76"/>
      <c r="I506" s="76"/>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c r="AR506" s="76"/>
      <c r="AS506" s="76"/>
      <c r="AT506" s="76"/>
      <c r="AU506" s="76"/>
      <c r="AV506" s="76"/>
      <c r="AW506" s="76"/>
      <c r="AX506" s="76"/>
      <c r="AY506" s="76"/>
      <c r="AZ506" s="76"/>
      <c r="BA506" s="76"/>
      <c r="BB506" s="76"/>
      <c r="BC506" s="76"/>
      <c r="BD506" s="76"/>
      <c r="BE506" s="76"/>
      <c r="BF506" s="76"/>
      <c r="BG506" s="76"/>
      <c r="BH506" s="76"/>
      <c r="BI506" s="76"/>
      <c r="BJ506" s="76"/>
      <c r="BK506" s="76"/>
      <c r="BL506" s="76"/>
      <c r="BM506" s="76"/>
      <c r="BN506" s="76"/>
      <c r="BO506" s="76"/>
      <c r="BP506" s="76"/>
      <c r="BQ506" s="76"/>
      <c r="BR506" s="76"/>
      <c r="BS506" s="76"/>
      <c r="BT506" s="76"/>
      <c r="BU506" s="76"/>
      <c r="BV506" s="76"/>
      <c r="BW506" s="76"/>
      <c r="BX506" s="76"/>
      <c r="BY506" s="76"/>
      <c r="BZ506" s="76"/>
      <c r="CA506" s="76"/>
      <c r="CB506" s="76"/>
      <c r="CC506" s="76"/>
      <c r="CD506" s="76"/>
      <c r="CE506" s="76"/>
      <c r="CF506" s="76"/>
      <c r="CG506" s="76"/>
    </row>
    <row r="507" spans="1:85" ht="15.75" customHeight="1" x14ac:dyDescent="0.3">
      <c r="A507" s="76"/>
      <c r="B507" s="76"/>
      <c r="C507" s="76"/>
      <c r="D507" s="76"/>
      <c r="E507" s="239">
        <f t="shared" si="272"/>
        <v>44644</v>
      </c>
      <c r="F507" s="246" t="e">
        <f>+AR469</f>
        <v>#REF!</v>
      </c>
      <c r="G507" s="76"/>
      <c r="H507" s="76"/>
      <c r="I507" s="76"/>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c r="AT507" s="76"/>
      <c r="AU507" s="76"/>
      <c r="AV507" s="76"/>
      <c r="AW507" s="76"/>
      <c r="AX507" s="76"/>
      <c r="AY507" s="76"/>
      <c r="AZ507" s="76"/>
      <c r="BA507" s="76"/>
      <c r="BB507" s="76"/>
      <c r="BC507" s="76"/>
      <c r="BD507" s="76"/>
      <c r="BE507" s="76"/>
      <c r="BF507" s="76"/>
      <c r="BG507" s="76"/>
      <c r="BH507" s="76"/>
      <c r="BI507" s="76"/>
      <c r="BJ507" s="76"/>
      <c r="BK507" s="76"/>
      <c r="BL507" s="76"/>
      <c r="BM507" s="76"/>
      <c r="BN507" s="76"/>
      <c r="BO507" s="76"/>
      <c r="BP507" s="76"/>
      <c r="BQ507" s="76"/>
      <c r="BR507" s="76"/>
      <c r="BS507" s="76"/>
      <c r="BT507" s="76"/>
      <c r="BU507" s="76"/>
      <c r="BV507" s="76"/>
      <c r="BW507" s="76"/>
      <c r="BX507" s="76"/>
      <c r="BY507" s="76"/>
      <c r="BZ507" s="76"/>
      <c r="CA507" s="76"/>
      <c r="CB507" s="76"/>
      <c r="CC507" s="76"/>
      <c r="CD507" s="76"/>
      <c r="CE507" s="76"/>
      <c r="CF507" s="76"/>
      <c r="CG507" s="76"/>
    </row>
    <row r="508" spans="1:85" ht="15.75" customHeight="1" x14ac:dyDescent="0.3">
      <c r="A508" s="76"/>
      <c r="B508" s="76"/>
      <c r="C508" s="76"/>
      <c r="D508" s="76"/>
      <c r="E508" s="239">
        <f t="shared" si="272"/>
        <v>44675</v>
      </c>
      <c r="F508" s="246" t="e">
        <f>+AS469</f>
        <v>#REF!</v>
      </c>
      <c r="G508" s="76"/>
      <c r="H508" s="76"/>
      <c r="I508" s="76"/>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c r="AR508" s="76"/>
      <c r="AS508" s="76"/>
      <c r="AT508" s="76"/>
      <c r="AU508" s="76"/>
      <c r="AV508" s="76"/>
      <c r="AW508" s="76"/>
      <c r="AX508" s="76"/>
      <c r="AY508" s="76"/>
      <c r="AZ508" s="76"/>
      <c r="BA508" s="76"/>
      <c r="BB508" s="76"/>
      <c r="BC508" s="76"/>
      <c r="BD508" s="76"/>
      <c r="BE508" s="76"/>
      <c r="BF508" s="76"/>
      <c r="BG508" s="76"/>
      <c r="BH508" s="76"/>
      <c r="BI508" s="76"/>
      <c r="BJ508" s="76"/>
      <c r="BK508" s="76"/>
      <c r="BL508" s="76"/>
      <c r="BM508" s="76"/>
      <c r="BN508" s="76"/>
      <c r="BO508" s="76"/>
      <c r="BP508" s="76"/>
      <c r="BQ508" s="76"/>
      <c r="BR508" s="76"/>
      <c r="BS508" s="76"/>
      <c r="BT508" s="76"/>
      <c r="BU508" s="76"/>
      <c r="BV508" s="76"/>
      <c r="BW508" s="76"/>
      <c r="BX508" s="76"/>
      <c r="BY508" s="76"/>
      <c r="BZ508" s="76"/>
      <c r="CA508" s="76"/>
      <c r="CB508" s="76"/>
      <c r="CC508" s="76"/>
      <c r="CD508" s="76"/>
      <c r="CE508" s="76"/>
      <c r="CF508" s="76"/>
      <c r="CG508" s="76"/>
    </row>
    <row r="509" spans="1:85" ht="15.75" customHeight="1" x14ac:dyDescent="0.3">
      <c r="A509" s="76"/>
      <c r="B509" s="76"/>
      <c r="C509" s="76"/>
      <c r="D509" s="76"/>
      <c r="E509" s="239">
        <f t="shared" si="272"/>
        <v>44706</v>
      </c>
      <c r="F509" s="246" t="e">
        <f>+AT469</f>
        <v>#REF!</v>
      </c>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76"/>
      <c r="AT509" s="76"/>
      <c r="AU509" s="76"/>
      <c r="AV509" s="76"/>
      <c r="AW509" s="76"/>
      <c r="AX509" s="76"/>
      <c r="AY509" s="76"/>
      <c r="AZ509" s="76"/>
      <c r="BA509" s="76"/>
      <c r="BB509" s="76"/>
      <c r="BC509" s="76"/>
      <c r="BD509" s="76"/>
      <c r="BE509" s="76"/>
      <c r="BF509" s="76"/>
      <c r="BG509" s="76"/>
      <c r="BH509" s="76"/>
      <c r="BI509" s="76"/>
      <c r="BJ509" s="76"/>
      <c r="BK509" s="76"/>
      <c r="BL509" s="76"/>
      <c r="BM509" s="76"/>
      <c r="BN509" s="76"/>
      <c r="BO509" s="76"/>
      <c r="BP509" s="76"/>
      <c r="BQ509" s="76"/>
      <c r="BR509" s="76"/>
      <c r="BS509" s="76"/>
      <c r="BT509" s="76"/>
      <c r="BU509" s="76"/>
      <c r="BV509" s="76"/>
      <c r="BW509" s="76"/>
      <c r="BX509" s="76"/>
      <c r="BY509" s="76"/>
      <c r="BZ509" s="76"/>
      <c r="CA509" s="76"/>
      <c r="CB509" s="76"/>
      <c r="CC509" s="76"/>
      <c r="CD509" s="76"/>
      <c r="CE509" s="76"/>
      <c r="CF509" s="76"/>
      <c r="CG509" s="76"/>
    </row>
    <row r="510" spans="1:85" ht="15.75" customHeight="1" x14ac:dyDescent="0.3">
      <c r="A510" s="76"/>
      <c r="B510" s="76"/>
      <c r="C510" s="76"/>
      <c r="D510" s="76"/>
      <c r="E510" s="239">
        <f t="shared" si="272"/>
        <v>44737</v>
      </c>
      <c r="F510" s="246" t="e">
        <f>+AU469</f>
        <v>#REF!</v>
      </c>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76"/>
      <c r="AT510" s="76"/>
      <c r="AU510" s="76"/>
      <c r="AV510" s="76"/>
      <c r="AW510" s="76"/>
      <c r="AX510" s="76"/>
      <c r="AY510" s="76"/>
      <c r="AZ510" s="76"/>
      <c r="BA510" s="76"/>
      <c r="BB510" s="76"/>
      <c r="BC510" s="76"/>
      <c r="BD510" s="76"/>
      <c r="BE510" s="76"/>
      <c r="BF510" s="76"/>
      <c r="BG510" s="76"/>
      <c r="BH510" s="76"/>
      <c r="BI510" s="76"/>
      <c r="BJ510" s="76"/>
      <c r="BK510" s="76"/>
      <c r="BL510" s="76"/>
      <c r="BM510" s="76"/>
      <c r="BN510" s="76"/>
      <c r="BO510" s="76"/>
      <c r="BP510" s="76"/>
      <c r="BQ510" s="76"/>
      <c r="BR510" s="76"/>
      <c r="BS510" s="76"/>
      <c r="BT510" s="76"/>
      <c r="BU510" s="76"/>
      <c r="BV510" s="76"/>
      <c r="BW510" s="76"/>
      <c r="BX510" s="76"/>
      <c r="BY510" s="76"/>
      <c r="BZ510" s="76"/>
      <c r="CA510" s="76"/>
      <c r="CB510" s="76"/>
      <c r="CC510" s="76"/>
      <c r="CD510" s="76"/>
      <c r="CE510" s="76"/>
      <c r="CF510" s="76"/>
      <c r="CG510" s="76"/>
    </row>
    <row r="511" spans="1:85" ht="15.75" customHeight="1" x14ac:dyDescent="0.3">
      <c r="A511" s="76"/>
      <c r="B511" s="76"/>
      <c r="C511" s="76"/>
      <c r="D511" s="76"/>
      <c r="E511" s="239">
        <f t="shared" si="272"/>
        <v>44768</v>
      </c>
      <c r="F511" s="246" t="e">
        <f>+AV469</f>
        <v>#REF!</v>
      </c>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c r="AT511" s="76"/>
      <c r="AU511" s="76"/>
      <c r="AV511" s="76"/>
      <c r="AW511" s="76"/>
      <c r="AX511" s="76"/>
      <c r="AY511" s="76"/>
      <c r="AZ511" s="76"/>
      <c r="BA511" s="76"/>
      <c r="BB511" s="76"/>
      <c r="BC511" s="76"/>
      <c r="BD511" s="76"/>
      <c r="BE511" s="76"/>
      <c r="BF511" s="76"/>
      <c r="BG511" s="76"/>
      <c r="BH511" s="76"/>
      <c r="BI511" s="76"/>
      <c r="BJ511" s="76"/>
      <c r="BK511" s="76"/>
      <c r="BL511" s="76"/>
      <c r="BM511" s="76"/>
      <c r="BN511" s="76"/>
      <c r="BO511" s="76"/>
      <c r="BP511" s="76"/>
      <c r="BQ511" s="76"/>
      <c r="BR511" s="76"/>
      <c r="BS511" s="76"/>
      <c r="BT511" s="76"/>
      <c r="BU511" s="76"/>
      <c r="BV511" s="76"/>
      <c r="BW511" s="76"/>
      <c r="BX511" s="76"/>
      <c r="BY511" s="76"/>
      <c r="BZ511" s="76"/>
      <c r="CA511" s="76"/>
      <c r="CB511" s="76"/>
      <c r="CC511" s="76"/>
      <c r="CD511" s="76"/>
      <c r="CE511" s="76"/>
      <c r="CF511" s="76"/>
      <c r="CG511" s="76"/>
    </row>
    <row r="512" spans="1:85" ht="15.75" customHeight="1" x14ac:dyDescent="0.3">
      <c r="A512" s="76"/>
      <c r="B512" s="76"/>
      <c r="C512" s="76"/>
      <c r="D512" s="76"/>
      <c r="E512" s="239">
        <f t="shared" si="272"/>
        <v>44799</v>
      </c>
      <c r="F512" s="246" t="e">
        <f>+AW469</f>
        <v>#REF!</v>
      </c>
      <c r="G512" s="76"/>
      <c r="H512" s="76"/>
      <c r="I512" s="76"/>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c r="AR512" s="76"/>
      <c r="AS512" s="76"/>
      <c r="AT512" s="76"/>
      <c r="AU512" s="76"/>
      <c r="AV512" s="76"/>
      <c r="AW512" s="76"/>
      <c r="AX512" s="76"/>
      <c r="AY512" s="76"/>
      <c r="AZ512" s="76"/>
      <c r="BA512" s="76"/>
      <c r="BB512" s="76"/>
      <c r="BC512" s="76"/>
      <c r="BD512" s="76"/>
      <c r="BE512" s="76"/>
      <c r="BF512" s="76"/>
      <c r="BG512" s="76"/>
      <c r="BH512" s="76"/>
      <c r="BI512" s="76"/>
      <c r="BJ512" s="76"/>
      <c r="BK512" s="76"/>
      <c r="BL512" s="76"/>
      <c r="BM512" s="76"/>
      <c r="BN512" s="76"/>
      <c r="BO512" s="76"/>
      <c r="BP512" s="76"/>
      <c r="BQ512" s="76"/>
      <c r="BR512" s="76"/>
      <c r="BS512" s="76"/>
      <c r="BT512" s="76"/>
      <c r="BU512" s="76"/>
      <c r="BV512" s="76"/>
      <c r="BW512" s="76"/>
      <c r="BX512" s="76"/>
      <c r="BY512" s="76"/>
      <c r="BZ512" s="76"/>
      <c r="CA512" s="76"/>
      <c r="CB512" s="76"/>
      <c r="CC512" s="76"/>
      <c r="CD512" s="76"/>
      <c r="CE512" s="76"/>
      <c r="CF512" s="76"/>
      <c r="CG512" s="76"/>
    </row>
    <row r="513" spans="1:85" ht="15.75" customHeight="1" x14ac:dyDescent="0.3">
      <c r="A513" s="76"/>
      <c r="B513" s="76"/>
      <c r="C513" s="76"/>
      <c r="D513" s="76"/>
      <c r="E513" s="239">
        <f t="shared" si="272"/>
        <v>44830</v>
      </c>
      <c r="F513" s="246" t="e">
        <f>+AX469</f>
        <v>#REF!</v>
      </c>
      <c r="G513" s="76"/>
      <c r="H513" s="76"/>
      <c r="I513" s="76"/>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c r="AT513" s="76"/>
      <c r="AU513" s="76"/>
      <c r="AV513" s="76"/>
      <c r="AW513" s="76"/>
      <c r="AX513" s="76"/>
      <c r="AY513" s="76"/>
      <c r="AZ513" s="76"/>
      <c r="BA513" s="76"/>
      <c r="BB513" s="76"/>
      <c r="BC513" s="76"/>
      <c r="BD513" s="76"/>
      <c r="BE513" s="76"/>
      <c r="BF513" s="76"/>
      <c r="BG513" s="76"/>
      <c r="BH513" s="76"/>
      <c r="BI513" s="76"/>
      <c r="BJ513" s="76"/>
      <c r="BK513" s="76"/>
      <c r="BL513" s="76"/>
      <c r="BM513" s="76"/>
      <c r="BN513" s="76"/>
      <c r="BO513" s="76"/>
      <c r="BP513" s="76"/>
      <c r="BQ513" s="76"/>
      <c r="BR513" s="76"/>
      <c r="BS513" s="76"/>
      <c r="BT513" s="76"/>
      <c r="BU513" s="76"/>
      <c r="BV513" s="76"/>
      <c r="BW513" s="76"/>
      <c r="BX513" s="76"/>
      <c r="BY513" s="76"/>
      <c r="BZ513" s="76"/>
      <c r="CA513" s="76"/>
      <c r="CB513" s="76"/>
      <c r="CC513" s="76"/>
      <c r="CD513" s="76"/>
      <c r="CE513" s="76"/>
      <c r="CF513" s="76"/>
      <c r="CG513" s="76"/>
    </row>
    <row r="514" spans="1:85" ht="15.75" customHeight="1" x14ac:dyDescent="0.3">
      <c r="A514" s="76"/>
      <c r="B514" s="76"/>
      <c r="C514" s="76"/>
      <c r="D514" s="76"/>
      <c r="E514" s="239">
        <f t="shared" si="272"/>
        <v>44861</v>
      </c>
      <c r="F514" s="246" t="e">
        <f>+AY469</f>
        <v>#REF!</v>
      </c>
      <c r="G514" s="76"/>
      <c r="H514" s="76"/>
      <c r="I514" s="76"/>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c r="AR514" s="76"/>
      <c r="AS514" s="76"/>
      <c r="AT514" s="76"/>
      <c r="AU514" s="76"/>
      <c r="AV514" s="76"/>
      <c r="AW514" s="76"/>
      <c r="AX514" s="76"/>
      <c r="AY514" s="76"/>
      <c r="AZ514" s="76"/>
      <c r="BA514" s="76"/>
      <c r="BB514" s="76"/>
      <c r="BC514" s="76"/>
      <c r="BD514" s="76"/>
      <c r="BE514" s="76"/>
      <c r="BF514" s="76"/>
      <c r="BG514" s="76"/>
      <c r="BH514" s="76"/>
      <c r="BI514" s="76"/>
      <c r="BJ514" s="76"/>
      <c r="BK514" s="76"/>
      <c r="BL514" s="76"/>
      <c r="BM514" s="76"/>
      <c r="BN514" s="76"/>
      <c r="BO514" s="76"/>
      <c r="BP514" s="76"/>
      <c r="BQ514" s="76"/>
      <c r="BR514" s="76"/>
      <c r="BS514" s="76"/>
      <c r="BT514" s="76"/>
      <c r="BU514" s="76"/>
      <c r="BV514" s="76"/>
      <c r="BW514" s="76"/>
      <c r="BX514" s="76"/>
      <c r="BY514" s="76"/>
      <c r="BZ514" s="76"/>
      <c r="CA514" s="76"/>
      <c r="CB514" s="76"/>
      <c r="CC514" s="76"/>
      <c r="CD514" s="76"/>
      <c r="CE514" s="76"/>
      <c r="CF514" s="76"/>
      <c r="CG514" s="76"/>
    </row>
    <row r="515" spans="1:85" ht="15.75" customHeight="1" x14ac:dyDescent="0.3">
      <c r="A515" s="76"/>
      <c r="B515" s="76"/>
      <c r="C515" s="76"/>
      <c r="D515" s="76"/>
      <c r="E515" s="239">
        <f t="shared" si="272"/>
        <v>44892</v>
      </c>
      <c r="F515" s="246" t="e">
        <f>+AZ469</f>
        <v>#REF!</v>
      </c>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c r="AR515" s="76"/>
      <c r="AS515" s="76"/>
      <c r="AT515" s="76"/>
      <c r="AU515" s="76"/>
      <c r="AV515" s="76"/>
      <c r="AW515" s="76"/>
      <c r="AX515" s="76"/>
      <c r="AY515" s="76"/>
      <c r="AZ515" s="76"/>
      <c r="BA515" s="76"/>
      <c r="BB515" s="76"/>
      <c r="BC515" s="76"/>
      <c r="BD515" s="76"/>
      <c r="BE515" s="76"/>
      <c r="BF515" s="76"/>
      <c r="BG515" s="76"/>
      <c r="BH515" s="76"/>
      <c r="BI515" s="76"/>
      <c r="BJ515" s="76"/>
      <c r="BK515" s="76"/>
      <c r="BL515" s="76"/>
      <c r="BM515" s="76"/>
      <c r="BN515" s="76"/>
      <c r="BO515" s="76"/>
      <c r="BP515" s="76"/>
      <c r="BQ515" s="76"/>
      <c r="BR515" s="76"/>
      <c r="BS515" s="76"/>
      <c r="BT515" s="76"/>
      <c r="BU515" s="76"/>
      <c r="BV515" s="76"/>
      <c r="BW515" s="76"/>
      <c r="BX515" s="76"/>
      <c r="BY515" s="76"/>
      <c r="BZ515" s="76"/>
      <c r="CA515" s="76"/>
      <c r="CB515" s="76"/>
      <c r="CC515" s="76"/>
      <c r="CD515" s="76"/>
      <c r="CE515" s="76"/>
      <c r="CF515" s="76"/>
      <c r="CG515" s="76"/>
    </row>
    <row r="516" spans="1:85" ht="15.75" customHeight="1" x14ac:dyDescent="0.3">
      <c r="A516" s="76"/>
      <c r="B516" s="76"/>
      <c r="C516" s="76"/>
      <c r="D516" s="76"/>
      <c r="E516" s="239">
        <f t="shared" si="272"/>
        <v>44923</v>
      </c>
      <c r="F516" s="246" t="e">
        <f>+BA469</f>
        <v>#REF!</v>
      </c>
      <c r="G516" s="76"/>
      <c r="H516" s="76"/>
      <c r="I516" s="76"/>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c r="AR516" s="76"/>
      <c r="AS516" s="76"/>
      <c r="AT516" s="76"/>
      <c r="AU516" s="76"/>
      <c r="AV516" s="76"/>
      <c r="AW516" s="76"/>
      <c r="AX516" s="76"/>
      <c r="AY516" s="76"/>
      <c r="AZ516" s="76"/>
      <c r="BA516" s="76"/>
      <c r="BB516" s="76"/>
      <c r="BC516" s="76"/>
      <c r="BD516" s="76"/>
      <c r="BE516" s="76"/>
      <c r="BF516" s="76"/>
      <c r="BG516" s="76"/>
      <c r="BH516" s="76"/>
      <c r="BI516" s="76"/>
      <c r="BJ516" s="76"/>
      <c r="BK516" s="76"/>
      <c r="BL516" s="76"/>
      <c r="BM516" s="76"/>
      <c r="BN516" s="76"/>
      <c r="BO516" s="76"/>
      <c r="BP516" s="76"/>
      <c r="BQ516" s="76"/>
      <c r="BR516" s="76"/>
      <c r="BS516" s="76"/>
      <c r="BT516" s="76"/>
      <c r="BU516" s="76"/>
      <c r="BV516" s="76"/>
      <c r="BW516" s="76"/>
      <c r="BX516" s="76"/>
      <c r="BY516" s="76"/>
      <c r="BZ516" s="76"/>
      <c r="CA516" s="76"/>
      <c r="CB516" s="76"/>
      <c r="CC516" s="76"/>
      <c r="CD516" s="76"/>
      <c r="CE516" s="76"/>
      <c r="CF516" s="76"/>
      <c r="CG516" s="76"/>
    </row>
    <row r="517" spans="1:85" ht="15.75" customHeight="1" x14ac:dyDescent="0.3">
      <c r="A517" s="76"/>
      <c r="B517" s="76"/>
      <c r="C517" s="76"/>
      <c r="D517" s="76"/>
      <c r="E517" s="239">
        <f t="shared" si="272"/>
        <v>44954</v>
      </c>
      <c r="F517" s="246" t="e">
        <f>+BB469</f>
        <v>#REF!</v>
      </c>
      <c r="G517" s="196"/>
      <c r="H517" s="196"/>
      <c r="I517" s="196"/>
      <c r="J517" s="196"/>
      <c r="K517" s="196"/>
      <c r="L517" s="196"/>
      <c r="M517" s="196"/>
      <c r="N517" s="196"/>
      <c r="O517" s="196"/>
      <c r="P517" s="196"/>
      <c r="Q517" s="196"/>
      <c r="R517" s="196"/>
      <c r="S517" s="196"/>
      <c r="T517" s="196"/>
      <c r="U517" s="196"/>
      <c r="V517" s="196"/>
      <c r="W517" s="196"/>
      <c r="X517" s="196"/>
      <c r="Y517" s="196"/>
      <c r="Z517" s="196"/>
      <c r="AA517" s="196"/>
      <c r="AB517" s="196"/>
      <c r="AC517" s="196"/>
      <c r="AD517" s="196"/>
      <c r="AE517" s="196"/>
      <c r="AF517" s="196"/>
      <c r="AG517" s="196"/>
      <c r="AH517" s="196"/>
      <c r="AI517" s="196"/>
      <c r="AJ517" s="196"/>
      <c r="AK517" s="196"/>
      <c r="AL517" s="196"/>
      <c r="AM517" s="196"/>
      <c r="AN517" s="196"/>
      <c r="AO517" s="196"/>
      <c r="AP517" s="196"/>
      <c r="AQ517" s="196"/>
      <c r="AR517" s="196"/>
      <c r="AS517" s="196"/>
      <c r="AT517" s="196"/>
      <c r="AU517" s="196"/>
      <c r="AV517" s="196"/>
      <c r="AW517" s="196"/>
      <c r="AX517" s="196"/>
      <c r="AY517" s="196"/>
      <c r="AZ517" s="196"/>
      <c r="BA517" s="196"/>
      <c r="BB517" s="196"/>
      <c r="BC517" s="196"/>
      <c r="BD517" s="196"/>
      <c r="BE517" s="196"/>
      <c r="BF517" s="196"/>
      <c r="BG517" s="196"/>
      <c r="BH517" s="196"/>
      <c r="BI517" s="196"/>
      <c r="BJ517" s="196"/>
      <c r="BK517" s="196"/>
      <c r="BL517" s="196"/>
      <c r="BM517" s="196"/>
      <c r="BN517" s="76"/>
      <c r="BO517" s="76"/>
      <c r="BP517" s="76"/>
      <c r="BQ517" s="76"/>
      <c r="BR517" s="76"/>
      <c r="BS517" s="76"/>
      <c r="BT517" s="76"/>
      <c r="BU517" s="76"/>
      <c r="BV517" s="76"/>
      <c r="BW517" s="76"/>
      <c r="BX517" s="76"/>
      <c r="BY517" s="76"/>
      <c r="BZ517" s="76"/>
      <c r="CA517" s="76"/>
      <c r="CB517" s="76"/>
      <c r="CC517" s="76"/>
      <c r="CD517" s="76"/>
      <c r="CE517" s="76"/>
      <c r="CF517" s="76"/>
      <c r="CG517" s="76"/>
    </row>
    <row r="518" spans="1:85" ht="15.75" customHeight="1" x14ac:dyDescent="0.3">
      <c r="A518" s="76"/>
      <c r="B518" s="76"/>
      <c r="C518" s="76"/>
      <c r="D518" s="76"/>
      <c r="E518" s="239">
        <f t="shared" si="272"/>
        <v>44985</v>
      </c>
      <c r="F518" s="246" t="e">
        <f>+BC469</f>
        <v>#REF!</v>
      </c>
      <c r="G518" s="196"/>
      <c r="H518" s="196"/>
      <c r="I518" s="196"/>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76"/>
      <c r="BO518" s="76"/>
      <c r="BP518" s="76"/>
      <c r="BQ518" s="76"/>
      <c r="BR518" s="76"/>
      <c r="BS518" s="76"/>
      <c r="BT518" s="76"/>
      <c r="BU518" s="76"/>
      <c r="BV518" s="76"/>
      <c r="BW518" s="76"/>
      <c r="BX518" s="76"/>
      <c r="BY518" s="76"/>
      <c r="BZ518" s="76"/>
      <c r="CA518" s="76"/>
      <c r="CB518" s="76"/>
      <c r="CC518" s="76"/>
      <c r="CD518" s="76"/>
      <c r="CE518" s="76"/>
      <c r="CF518" s="76"/>
      <c r="CG518" s="76"/>
    </row>
    <row r="519" spans="1:85" ht="15.75" customHeight="1" x14ac:dyDescent="0.3">
      <c r="A519" s="76"/>
      <c r="B519" s="76"/>
      <c r="C519" s="76"/>
      <c r="D519" s="76"/>
      <c r="E519" s="239">
        <f t="shared" si="272"/>
        <v>45016</v>
      </c>
      <c r="F519" s="246" t="e">
        <f>+BD469</f>
        <v>#REF!</v>
      </c>
      <c r="G519" s="196"/>
      <c r="H519" s="196"/>
      <c r="I519" s="196"/>
      <c r="J519" s="196"/>
      <c r="K519" s="196"/>
      <c r="L519" s="196"/>
      <c r="M519" s="196"/>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76"/>
      <c r="BO519" s="76"/>
      <c r="BP519" s="76"/>
      <c r="BQ519" s="76"/>
      <c r="BR519" s="76"/>
      <c r="BS519" s="76"/>
      <c r="BT519" s="76"/>
      <c r="BU519" s="76"/>
      <c r="BV519" s="76"/>
      <c r="BW519" s="76"/>
      <c r="BX519" s="76"/>
      <c r="BY519" s="76"/>
      <c r="BZ519" s="76"/>
      <c r="CA519" s="76"/>
      <c r="CB519" s="76"/>
      <c r="CC519" s="76"/>
      <c r="CD519" s="76"/>
      <c r="CE519" s="76"/>
      <c r="CF519" s="76"/>
      <c r="CG519" s="76"/>
    </row>
    <row r="520" spans="1:85" ht="15.75" customHeight="1" x14ac:dyDescent="0.3">
      <c r="A520" s="76"/>
      <c r="B520" s="76"/>
      <c r="C520" s="76"/>
      <c r="D520" s="76"/>
      <c r="E520" s="239">
        <f>+E519+10</f>
        <v>45026</v>
      </c>
      <c r="F520" s="246" t="e">
        <f>+BE469</f>
        <v>#REF!</v>
      </c>
      <c r="G520" s="196"/>
      <c r="H520" s="196"/>
      <c r="I520" s="196"/>
      <c r="J520" s="196"/>
      <c r="K520" s="196"/>
      <c r="L520" s="196"/>
      <c r="M520" s="196"/>
      <c r="N520" s="196"/>
      <c r="O520" s="196"/>
      <c r="P520" s="196"/>
      <c r="Q520" s="196"/>
      <c r="R520" s="196"/>
      <c r="S520" s="196"/>
      <c r="T520" s="196"/>
      <c r="U520" s="196"/>
      <c r="V520" s="196"/>
      <c r="W520" s="196"/>
      <c r="X520" s="196"/>
      <c r="Y520" s="196"/>
      <c r="Z520" s="196"/>
      <c r="AA520" s="196"/>
      <c r="AB520" s="196"/>
      <c r="AC520" s="196"/>
      <c r="AD520" s="196"/>
      <c r="AE520" s="196"/>
      <c r="AF520" s="196"/>
      <c r="AG520" s="196"/>
      <c r="AH520" s="196"/>
      <c r="AI520" s="196"/>
      <c r="AJ520" s="196"/>
      <c r="AK520" s="196"/>
      <c r="AL520" s="196"/>
      <c r="AM520" s="196"/>
      <c r="AN520" s="196"/>
      <c r="AO520" s="196"/>
      <c r="AP520" s="196"/>
      <c r="AQ520" s="196"/>
      <c r="AR520" s="196"/>
      <c r="AS520" s="196"/>
      <c r="AT520" s="196"/>
      <c r="AU520" s="196"/>
      <c r="AV520" s="196"/>
      <c r="AW520" s="196"/>
      <c r="AX520" s="196"/>
      <c r="AY520" s="196"/>
      <c r="AZ520" s="196"/>
      <c r="BA520" s="196"/>
      <c r="BB520" s="196"/>
      <c r="BC520" s="196"/>
      <c r="BD520" s="196"/>
      <c r="BE520" s="196"/>
      <c r="BF520" s="196"/>
      <c r="BG520" s="196"/>
      <c r="BH520" s="196"/>
      <c r="BI520" s="196"/>
      <c r="BJ520" s="196"/>
      <c r="BK520" s="196"/>
      <c r="BL520" s="196"/>
      <c r="BM520" s="196"/>
      <c r="BN520" s="76"/>
      <c r="BO520" s="76"/>
      <c r="BP520" s="76"/>
      <c r="BQ520" s="76"/>
      <c r="BR520" s="76"/>
      <c r="BS520" s="76"/>
      <c r="BT520" s="76"/>
      <c r="BU520" s="76"/>
      <c r="BV520" s="76"/>
      <c r="BW520" s="76"/>
      <c r="BX520" s="76"/>
      <c r="BY520" s="76"/>
      <c r="BZ520" s="76"/>
      <c r="CA520" s="76"/>
      <c r="CB520" s="76"/>
      <c r="CC520" s="76"/>
      <c r="CD520" s="76"/>
      <c r="CE520" s="76"/>
      <c r="CF520" s="76"/>
      <c r="CG520" s="76"/>
    </row>
    <row r="521" spans="1:85" ht="15.75" customHeight="1" x14ac:dyDescent="0.3">
      <c r="A521" s="76"/>
      <c r="B521" s="76"/>
      <c r="C521" s="76"/>
      <c r="D521" s="76"/>
      <c r="E521" s="239">
        <f t="shared" ref="E521:E528" si="273">+E520+31</f>
        <v>45057</v>
      </c>
      <c r="F521" s="246" t="e">
        <f>+BF469</f>
        <v>#REF!</v>
      </c>
      <c r="G521" s="196"/>
      <c r="H521" s="196"/>
      <c r="I521" s="196"/>
      <c r="J521" s="196"/>
      <c r="K521" s="196"/>
      <c r="L521" s="196"/>
      <c r="M521" s="196"/>
      <c r="N521" s="196"/>
      <c r="O521" s="196"/>
      <c r="P521" s="196"/>
      <c r="Q521" s="196"/>
      <c r="R521" s="196"/>
      <c r="S521" s="196"/>
      <c r="T521" s="196"/>
      <c r="U521" s="196"/>
      <c r="V521" s="196"/>
      <c r="W521" s="196"/>
      <c r="X521" s="196"/>
      <c r="Y521" s="196"/>
      <c r="Z521" s="196"/>
      <c r="AA521" s="196"/>
      <c r="AB521" s="196"/>
      <c r="AC521" s="196"/>
      <c r="AD521" s="196"/>
      <c r="AE521" s="196"/>
      <c r="AF521" s="196"/>
      <c r="AG521" s="196"/>
      <c r="AH521" s="196"/>
      <c r="AI521" s="196"/>
      <c r="AJ521" s="196"/>
      <c r="AK521" s="196"/>
      <c r="AL521" s="196"/>
      <c r="AM521" s="196"/>
      <c r="AN521" s="196"/>
      <c r="AO521" s="196"/>
      <c r="AP521" s="196"/>
      <c r="AQ521" s="196"/>
      <c r="AR521" s="196"/>
      <c r="AS521" s="196"/>
      <c r="AT521" s="196"/>
      <c r="AU521" s="196"/>
      <c r="AV521" s="196"/>
      <c r="AW521" s="196"/>
      <c r="AX521" s="196"/>
      <c r="AY521" s="196"/>
      <c r="AZ521" s="196"/>
      <c r="BA521" s="196"/>
      <c r="BB521" s="196"/>
      <c r="BC521" s="196"/>
      <c r="BD521" s="196"/>
      <c r="BE521" s="196"/>
      <c r="BF521" s="196"/>
      <c r="BG521" s="196"/>
      <c r="BH521" s="196"/>
      <c r="BI521" s="196"/>
      <c r="BJ521" s="196"/>
      <c r="BK521" s="196"/>
      <c r="BL521" s="196"/>
      <c r="BM521" s="196"/>
      <c r="BN521" s="76"/>
      <c r="BO521" s="76"/>
      <c r="BP521" s="76"/>
      <c r="BQ521" s="76"/>
      <c r="BR521" s="76"/>
      <c r="BS521" s="76"/>
      <c r="BT521" s="76"/>
      <c r="BU521" s="76"/>
      <c r="BV521" s="76"/>
      <c r="BW521" s="76"/>
      <c r="BX521" s="76"/>
      <c r="BY521" s="76"/>
      <c r="BZ521" s="76"/>
      <c r="CA521" s="76"/>
      <c r="CB521" s="76"/>
      <c r="CC521" s="76"/>
      <c r="CD521" s="76"/>
      <c r="CE521" s="76"/>
      <c r="CF521" s="76"/>
      <c r="CG521" s="76"/>
    </row>
    <row r="522" spans="1:85" ht="15.75" customHeight="1" x14ac:dyDescent="0.3">
      <c r="A522" s="76"/>
      <c r="B522" s="76"/>
      <c r="C522" s="76"/>
      <c r="D522" s="76"/>
      <c r="E522" s="239">
        <f t="shared" si="273"/>
        <v>45088</v>
      </c>
      <c r="F522" s="246" t="e">
        <f>+BG469</f>
        <v>#REF!</v>
      </c>
      <c r="G522" s="196"/>
      <c r="H522" s="196"/>
      <c r="I522" s="196"/>
      <c r="J522" s="196"/>
      <c r="K522" s="196"/>
      <c r="L522" s="196"/>
      <c r="M522" s="196"/>
      <c r="N522" s="196"/>
      <c r="O522" s="196"/>
      <c r="P522" s="196"/>
      <c r="Q522" s="196"/>
      <c r="R522" s="196"/>
      <c r="S522" s="196"/>
      <c r="T522" s="196"/>
      <c r="U522" s="196"/>
      <c r="V522" s="196"/>
      <c r="W522" s="196"/>
      <c r="X522" s="196"/>
      <c r="Y522" s="196"/>
      <c r="Z522" s="196"/>
      <c r="AA522" s="196"/>
      <c r="AB522" s="196"/>
      <c r="AC522" s="196"/>
      <c r="AD522" s="196"/>
      <c r="AE522" s="196"/>
      <c r="AF522" s="196"/>
      <c r="AG522" s="196"/>
      <c r="AH522" s="196"/>
      <c r="AI522" s="196"/>
      <c r="AJ522" s="196"/>
      <c r="AK522" s="196"/>
      <c r="AL522" s="196"/>
      <c r="AM522" s="196"/>
      <c r="AN522" s="196"/>
      <c r="AO522" s="196"/>
      <c r="AP522" s="196"/>
      <c r="AQ522" s="196"/>
      <c r="AR522" s="196"/>
      <c r="AS522" s="196"/>
      <c r="AT522" s="196"/>
      <c r="AU522" s="196"/>
      <c r="AV522" s="196"/>
      <c r="AW522" s="196"/>
      <c r="AX522" s="196"/>
      <c r="AY522" s="196"/>
      <c r="AZ522" s="196"/>
      <c r="BA522" s="196"/>
      <c r="BB522" s="196"/>
      <c r="BC522" s="196"/>
      <c r="BD522" s="196"/>
      <c r="BE522" s="196"/>
      <c r="BF522" s="196"/>
      <c r="BG522" s="196"/>
      <c r="BH522" s="196"/>
      <c r="BI522" s="196"/>
      <c r="BJ522" s="196"/>
      <c r="BK522" s="196"/>
      <c r="BL522" s="196"/>
      <c r="BM522" s="196"/>
      <c r="BN522" s="76"/>
      <c r="BO522" s="76"/>
      <c r="BP522" s="76"/>
      <c r="BQ522" s="76"/>
      <c r="BR522" s="76"/>
      <c r="BS522" s="76"/>
      <c r="BT522" s="76"/>
      <c r="BU522" s="76"/>
      <c r="BV522" s="76"/>
      <c r="BW522" s="76"/>
      <c r="BX522" s="76"/>
      <c r="BY522" s="76"/>
      <c r="BZ522" s="76"/>
      <c r="CA522" s="76"/>
      <c r="CB522" s="76"/>
      <c r="CC522" s="76"/>
      <c r="CD522" s="76"/>
      <c r="CE522" s="76"/>
      <c r="CF522" s="76"/>
      <c r="CG522" s="76"/>
    </row>
    <row r="523" spans="1:85" ht="15.75" customHeight="1" x14ac:dyDescent="0.3">
      <c r="A523" s="76"/>
      <c r="B523" s="76"/>
      <c r="C523" s="76"/>
      <c r="D523" s="76"/>
      <c r="E523" s="239">
        <f t="shared" si="273"/>
        <v>45119</v>
      </c>
      <c r="F523" s="246" t="e">
        <f>+BH469</f>
        <v>#REF!</v>
      </c>
      <c r="G523" s="196"/>
      <c r="H523" s="196"/>
      <c r="I523" s="196"/>
      <c r="J523" s="196"/>
      <c r="K523" s="196"/>
      <c r="L523" s="196"/>
      <c r="M523" s="196"/>
      <c r="N523" s="196"/>
      <c r="O523" s="196"/>
      <c r="P523" s="196"/>
      <c r="Q523" s="196"/>
      <c r="R523" s="196"/>
      <c r="S523" s="196"/>
      <c r="T523" s="196"/>
      <c r="U523" s="196"/>
      <c r="V523" s="196"/>
      <c r="W523" s="196"/>
      <c r="X523" s="196"/>
      <c r="Y523" s="196"/>
      <c r="Z523" s="196"/>
      <c r="AA523" s="196"/>
      <c r="AB523" s="196"/>
      <c r="AC523" s="196"/>
      <c r="AD523" s="196"/>
      <c r="AE523" s="196"/>
      <c r="AF523" s="196"/>
      <c r="AG523" s="196"/>
      <c r="AH523" s="196"/>
      <c r="AI523" s="196"/>
      <c r="AJ523" s="196"/>
      <c r="AK523" s="196"/>
      <c r="AL523" s="196"/>
      <c r="AM523" s="196"/>
      <c r="AN523" s="196"/>
      <c r="AO523" s="196"/>
      <c r="AP523" s="196"/>
      <c r="AQ523" s="196"/>
      <c r="AR523" s="196"/>
      <c r="AS523" s="196"/>
      <c r="AT523" s="196"/>
      <c r="AU523" s="196"/>
      <c r="AV523" s="196"/>
      <c r="AW523" s="196"/>
      <c r="AX523" s="196"/>
      <c r="AY523" s="196"/>
      <c r="AZ523" s="196"/>
      <c r="BA523" s="196"/>
      <c r="BB523" s="196"/>
      <c r="BC523" s="196"/>
      <c r="BD523" s="196"/>
      <c r="BE523" s="196"/>
      <c r="BF523" s="196"/>
      <c r="BG523" s="196"/>
      <c r="BH523" s="196"/>
      <c r="BI523" s="196"/>
      <c r="BJ523" s="196"/>
      <c r="BK523" s="196"/>
      <c r="BL523" s="196"/>
      <c r="BM523" s="196"/>
      <c r="BN523" s="76"/>
      <c r="BO523" s="76"/>
      <c r="BP523" s="76"/>
      <c r="BQ523" s="76"/>
      <c r="BR523" s="76"/>
      <c r="BS523" s="76"/>
      <c r="BT523" s="76"/>
      <c r="BU523" s="76"/>
      <c r="BV523" s="76"/>
      <c r="BW523" s="76"/>
      <c r="BX523" s="76"/>
      <c r="BY523" s="76"/>
      <c r="BZ523" s="76"/>
      <c r="CA523" s="76"/>
      <c r="CB523" s="76"/>
      <c r="CC523" s="76"/>
      <c r="CD523" s="76"/>
      <c r="CE523" s="76"/>
      <c r="CF523" s="76"/>
      <c r="CG523" s="76"/>
    </row>
    <row r="524" spans="1:85" ht="15.75" customHeight="1" x14ac:dyDescent="0.3">
      <c r="A524" s="76"/>
      <c r="B524" s="76"/>
      <c r="C524" s="76"/>
      <c r="D524" s="76"/>
      <c r="E524" s="239">
        <f t="shared" si="273"/>
        <v>45150</v>
      </c>
      <c r="F524" s="246" t="e">
        <f>+BI469</f>
        <v>#REF!</v>
      </c>
      <c r="G524" s="196"/>
      <c r="H524" s="196"/>
      <c r="I524" s="196"/>
      <c r="J524" s="196"/>
      <c r="K524" s="196"/>
      <c r="L524" s="196"/>
      <c r="M524" s="196"/>
      <c r="N524" s="196"/>
      <c r="O524" s="196"/>
      <c r="P524" s="196"/>
      <c r="Q524" s="196"/>
      <c r="R524" s="196"/>
      <c r="S524" s="196"/>
      <c r="T524" s="196"/>
      <c r="U524" s="196"/>
      <c r="V524" s="196"/>
      <c r="W524" s="196"/>
      <c r="X524" s="196"/>
      <c r="Y524" s="196"/>
      <c r="Z524" s="196"/>
      <c r="AA524" s="196"/>
      <c r="AB524" s="196"/>
      <c r="AC524" s="196"/>
      <c r="AD524" s="196"/>
      <c r="AE524" s="196"/>
      <c r="AF524" s="196"/>
      <c r="AG524" s="196"/>
      <c r="AH524" s="196"/>
      <c r="AI524" s="196"/>
      <c r="AJ524" s="196"/>
      <c r="AK524" s="196"/>
      <c r="AL524" s="196"/>
      <c r="AM524" s="196"/>
      <c r="AN524" s="196"/>
      <c r="AO524" s="196"/>
      <c r="AP524" s="196"/>
      <c r="AQ524" s="196"/>
      <c r="AR524" s="196"/>
      <c r="AS524" s="196"/>
      <c r="AT524" s="196"/>
      <c r="AU524" s="196"/>
      <c r="AV524" s="196"/>
      <c r="AW524" s="196"/>
      <c r="AX524" s="196"/>
      <c r="AY524" s="196"/>
      <c r="AZ524" s="196"/>
      <c r="BA524" s="196"/>
      <c r="BB524" s="196"/>
      <c r="BC524" s="196"/>
      <c r="BD524" s="196"/>
      <c r="BE524" s="196"/>
      <c r="BF524" s="196"/>
      <c r="BG524" s="196"/>
      <c r="BH524" s="196"/>
      <c r="BI524" s="196"/>
      <c r="BJ524" s="196"/>
      <c r="BK524" s="196"/>
      <c r="BL524" s="196"/>
      <c r="BM524" s="196"/>
      <c r="BN524" s="76"/>
      <c r="BO524" s="76"/>
      <c r="BP524" s="76"/>
      <c r="BQ524" s="76"/>
      <c r="BR524" s="76"/>
      <c r="BS524" s="76"/>
      <c r="BT524" s="76"/>
      <c r="BU524" s="76"/>
      <c r="BV524" s="76"/>
      <c r="BW524" s="76"/>
      <c r="BX524" s="76"/>
      <c r="BY524" s="76"/>
      <c r="BZ524" s="76"/>
      <c r="CA524" s="76"/>
      <c r="CB524" s="76"/>
      <c r="CC524" s="76"/>
      <c r="CD524" s="76"/>
      <c r="CE524" s="76"/>
      <c r="CF524" s="76"/>
      <c r="CG524" s="76"/>
    </row>
    <row r="525" spans="1:85" ht="15.75" customHeight="1" x14ac:dyDescent="0.3">
      <c r="A525" s="76"/>
      <c r="B525" s="76"/>
      <c r="C525" s="76"/>
      <c r="D525" s="76"/>
      <c r="E525" s="239">
        <f t="shared" si="273"/>
        <v>45181</v>
      </c>
      <c r="F525" s="246" t="e">
        <f>+BJ469</f>
        <v>#REF!</v>
      </c>
      <c r="G525" s="196"/>
      <c r="H525" s="196"/>
      <c r="I525" s="196"/>
      <c r="J525" s="196"/>
      <c r="K525" s="196"/>
      <c r="L525" s="196"/>
      <c r="M525" s="196"/>
      <c r="N525" s="196"/>
      <c r="O525" s="196"/>
      <c r="P525" s="196"/>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76"/>
      <c r="BO525" s="76"/>
      <c r="BP525" s="76"/>
      <c r="BQ525" s="76"/>
      <c r="BR525" s="76"/>
      <c r="BS525" s="76"/>
      <c r="BT525" s="76"/>
      <c r="BU525" s="76"/>
      <c r="BV525" s="76"/>
      <c r="BW525" s="76"/>
      <c r="BX525" s="76"/>
      <c r="BY525" s="76"/>
      <c r="BZ525" s="76"/>
      <c r="CA525" s="76"/>
      <c r="CB525" s="76"/>
      <c r="CC525" s="76"/>
      <c r="CD525" s="76"/>
      <c r="CE525" s="76"/>
      <c r="CF525" s="76"/>
      <c r="CG525" s="76"/>
    </row>
    <row r="526" spans="1:85" ht="15.75" customHeight="1" x14ac:dyDescent="0.3">
      <c r="A526" s="76"/>
      <c r="B526" s="76"/>
      <c r="C526" s="76"/>
      <c r="D526" s="76"/>
      <c r="E526" s="239">
        <f t="shared" si="273"/>
        <v>45212</v>
      </c>
      <c r="F526" s="246" t="e">
        <f>+BK469</f>
        <v>#REF!</v>
      </c>
      <c r="G526" s="196"/>
      <c r="H526" s="196"/>
      <c r="I526" s="196"/>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76"/>
      <c r="BO526" s="76"/>
      <c r="BP526" s="76"/>
      <c r="BQ526" s="76"/>
      <c r="BR526" s="76"/>
      <c r="BS526" s="76"/>
      <c r="BT526" s="76"/>
      <c r="BU526" s="76"/>
      <c r="BV526" s="76"/>
      <c r="BW526" s="76"/>
      <c r="BX526" s="76"/>
      <c r="BY526" s="76"/>
      <c r="BZ526" s="76"/>
      <c r="CA526" s="76"/>
      <c r="CB526" s="76"/>
      <c r="CC526" s="76"/>
      <c r="CD526" s="76"/>
      <c r="CE526" s="76"/>
      <c r="CF526" s="76"/>
      <c r="CG526" s="76"/>
    </row>
    <row r="527" spans="1:85" ht="15.75" customHeight="1" x14ac:dyDescent="0.3">
      <c r="A527" s="76"/>
      <c r="B527" s="76"/>
      <c r="C527" s="76"/>
      <c r="D527" s="76"/>
      <c r="E527" s="239">
        <f t="shared" si="273"/>
        <v>45243</v>
      </c>
      <c r="F527" s="246" t="e">
        <f>+BL469</f>
        <v>#REF!</v>
      </c>
      <c r="G527" s="196"/>
      <c r="H527" s="196"/>
      <c r="I527" s="196"/>
      <c r="J527" s="196"/>
      <c r="K527" s="196"/>
      <c r="L527" s="196"/>
      <c r="M527" s="196"/>
      <c r="N527" s="196"/>
      <c r="O527" s="196"/>
      <c r="P527" s="196"/>
      <c r="Q527" s="196"/>
      <c r="R527" s="196"/>
      <c r="S527" s="196"/>
      <c r="T527" s="196"/>
      <c r="U527" s="196"/>
      <c r="V527" s="196"/>
      <c r="W527" s="196"/>
      <c r="X527" s="196"/>
      <c r="Y527" s="196"/>
      <c r="Z527" s="196"/>
      <c r="AA527" s="196"/>
      <c r="AB527" s="196"/>
      <c r="AC527" s="196"/>
      <c r="AD527" s="196"/>
      <c r="AE527" s="196"/>
      <c r="AF527" s="196"/>
      <c r="AG527" s="196"/>
      <c r="AH527" s="196"/>
      <c r="AI527" s="196"/>
      <c r="AJ527" s="196"/>
      <c r="AK527" s="196"/>
      <c r="AL527" s="196"/>
      <c r="AM527" s="196"/>
      <c r="AN527" s="196"/>
      <c r="AO527" s="196"/>
      <c r="AP527" s="196"/>
      <c r="AQ527" s="196"/>
      <c r="AR527" s="196"/>
      <c r="AS527" s="196"/>
      <c r="AT527" s="196"/>
      <c r="AU527" s="196"/>
      <c r="AV527" s="196"/>
      <c r="AW527" s="196"/>
      <c r="AX527" s="196"/>
      <c r="AY527" s="196"/>
      <c r="AZ527" s="196"/>
      <c r="BA527" s="196"/>
      <c r="BB527" s="196"/>
      <c r="BC527" s="196"/>
      <c r="BD527" s="196"/>
      <c r="BE527" s="196"/>
      <c r="BF527" s="196"/>
      <c r="BG527" s="196"/>
      <c r="BH527" s="196"/>
      <c r="BI527" s="196"/>
      <c r="BJ527" s="196"/>
      <c r="BK527" s="196"/>
      <c r="BL527" s="196"/>
      <c r="BM527" s="196"/>
      <c r="BN527" s="76"/>
      <c r="BO527" s="76"/>
      <c r="BP527" s="76"/>
      <c r="BQ527" s="76"/>
      <c r="BR527" s="76"/>
      <c r="BS527" s="76"/>
      <c r="BT527" s="76"/>
      <c r="BU527" s="76"/>
      <c r="BV527" s="76"/>
      <c r="BW527" s="76"/>
      <c r="BX527" s="76"/>
      <c r="BY527" s="76"/>
      <c r="BZ527" s="76"/>
      <c r="CA527" s="76"/>
      <c r="CB527" s="76"/>
      <c r="CC527" s="76"/>
      <c r="CD527" s="76"/>
      <c r="CE527" s="76"/>
      <c r="CF527" s="76"/>
      <c r="CG527" s="76"/>
    </row>
    <row r="528" spans="1:85" ht="15.75" customHeight="1" x14ac:dyDescent="0.3">
      <c r="A528" s="76"/>
      <c r="B528" s="76"/>
      <c r="C528" s="76"/>
      <c r="D528" s="76"/>
      <c r="E528" s="239">
        <f t="shared" si="273"/>
        <v>45274</v>
      </c>
      <c r="F528" s="246" t="e">
        <f>+BM469</f>
        <v>#REF!</v>
      </c>
      <c r="G528" s="196"/>
      <c r="H528" s="196"/>
      <c r="I528" s="196"/>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76"/>
      <c r="BO528" s="76"/>
      <c r="BP528" s="76"/>
      <c r="BQ528" s="76"/>
      <c r="BR528" s="76"/>
      <c r="BS528" s="76"/>
      <c r="BT528" s="76"/>
      <c r="BU528" s="76"/>
      <c r="BV528" s="76"/>
      <c r="BW528" s="76"/>
      <c r="BX528" s="76"/>
      <c r="BY528" s="76"/>
      <c r="BZ528" s="76"/>
      <c r="CA528" s="76"/>
      <c r="CB528" s="76"/>
      <c r="CC528" s="76"/>
      <c r="CD528" s="76"/>
      <c r="CE528" s="76"/>
      <c r="CF528" s="76"/>
      <c r="CG528" s="76"/>
    </row>
  </sheetData>
  <mergeCells count="7">
    <mergeCell ref="D9:E9"/>
    <mergeCell ref="D10:E10"/>
    <mergeCell ref="D2:E2"/>
    <mergeCell ref="D4:E4"/>
    <mergeCell ref="D5:E5"/>
    <mergeCell ref="D6:E6"/>
    <mergeCell ref="D8:E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D1000"/>
  <sheetViews>
    <sheetView workbookViewId="0"/>
  </sheetViews>
  <sheetFormatPr defaultColWidth="11.19921875" defaultRowHeight="15" customHeight="1" x14ac:dyDescent="0.3"/>
  <cols>
    <col min="1" max="1" width="6.5" customWidth="1"/>
    <col min="2" max="2" width="15.5" customWidth="1"/>
    <col min="3" max="3" width="11.3984375" customWidth="1"/>
    <col min="4" max="160" width="8.59765625" customWidth="1"/>
  </cols>
  <sheetData>
    <row r="1" spans="1:160" ht="22.5" customHeight="1" x14ac:dyDescent="0.3">
      <c r="A1" s="76"/>
      <c r="B1" s="76"/>
      <c r="C1" s="76"/>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row>
    <row r="2" spans="1:160" ht="15.75" customHeight="1" x14ac:dyDescent="0.3">
      <c r="A2" s="76"/>
      <c r="B2" s="190" t="s">
        <v>158</v>
      </c>
      <c r="C2" s="76"/>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row>
    <row r="3" spans="1:160" ht="15.75" customHeight="1" x14ac:dyDescent="0.3">
      <c r="A3" s="76"/>
      <c r="B3" s="79"/>
      <c r="C3" s="76"/>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row>
    <row r="4" spans="1:160" ht="15.75" hidden="1" customHeight="1" x14ac:dyDescent="0.3">
      <c r="A4" s="76"/>
      <c r="B4" s="76"/>
      <c r="C4" s="76"/>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row>
    <row r="5" spans="1:160" ht="15.75" hidden="1" customHeight="1" x14ac:dyDescent="0.3">
      <c r="A5" s="95">
        <v>1</v>
      </c>
      <c r="B5" s="322" t="e">
        <f>1+#REF!</f>
        <v>#REF!</v>
      </c>
      <c r="C5" s="324"/>
      <c r="D5" s="79"/>
      <c r="E5" s="95"/>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row>
    <row r="6" spans="1:160" ht="15.75" hidden="1" customHeight="1" x14ac:dyDescent="0.3">
      <c r="A6" s="76"/>
      <c r="B6" s="325"/>
      <c r="C6" s="327"/>
      <c r="D6" s="79"/>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row>
    <row r="7" spans="1:160" ht="15.75" hidden="1" customHeight="1" x14ac:dyDescent="0.3">
      <c r="A7" s="76"/>
      <c r="B7" s="250" t="s">
        <v>159</v>
      </c>
      <c r="C7" s="251">
        <v>0</v>
      </c>
      <c r="D7" s="76"/>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row>
    <row r="8" spans="1:160" ht="15.75" hidden="1" customHeight="1" x14ac:dyDescent="0.3">
      <c r="A8" s="76"/>
      <c r="B8" s="252" t="s">
        <v>160</v>
      </c>
      <c r="C8" s="253">
        <v>10</v>
      </c>
      <c r="D8" s="76"/>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row>
    <row r="9" spans="1:160" ht="15.75" hidden="1" customHeight="1" x14ac:dyDescent="0.3">
      <c r="A9" s="76"/>
      <c r="B9" s="252" t="s">
        <v>161</v>
      </c>
      <c r="C9" s="254">
        <v>1000</v>
      </c>
      <c r="D9" s="76"/>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row>
    <row r="10" spans="1:160" ht="15.75" hidden="1" customHeight="1" x14ac:dyDescent="0.3">
      <c r="A10" s="76"/>
      <c r="B10" s="252" t="s">
        <v>162</v>
      </c>
      <c r="C10" s="253">
        <v>12</v>
      </c>
      <c r="D10" s="76"/>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row>
    <row r="11" spans="1:160" ht="15.75" hidden="1" customHeight="1" x14ac:dyDescent="0.3">
      <c r="A11" s="76"/>
      <c r="B11" s="252" t="s">
        <v>163</v>
      </c>
      <c r="C11" s="255">
        <f>C10*C8</f>
        <v>120</v>
      </c>
      <c r="D11" s="76"/>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row>
    <row r="12" spans="1:160" ht="15.75" hidden="1" customHeight="1" x14ac:dyDescent="0.3">
      <c r="A12" s="76"/>
      <c r="B12" s="252" t="s">
        <v>164</v>
      </c>
      <c r="C12" s="256">
        <v>-3.7000000000000002E-3</v>
      </c>
      <c r="D12" s="76"/>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row>
    <row r="13" spans="1:160" ht="15.75" hidden="1" customHeight="1" x14ac:dyDescent="0.3">
      <c r="A13" s="76"/>
      <c r="B13" s="252" t="s">
        <v>165</v>
      </c>
      <c r="C13" s="257">
        <v>3.5000000000000003E-2</v>
      </c>
      <c r="D13" s="76"/>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row>
    <row r="14" spans="1:160" ht="15.75" hidden="1" customHeight="1" x14ac:dyDescent="0.3">
      <c r="A14" s="76"/>
      <c r="B14" s="252" t="s">
        <v>166</v>
      </c>
      <c r="C14" s="258">
        <f>C13+C12</f>
        <v>3.1300000000000001E-2</v>
      </c>
      <c r="D14" s="76"/>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row>
    <row r="15" spans="1:160" ht="15.75" hidden="1" customHeight="1" x14ac:dyDescent="0.3">
      <c r="A15" s="76"/>
      <c r="B15" s="252" t="s">
        <v>167</v>
      </c>
      <c r="C15" s="259">
        <f>C16*C10</f>
        <v>0</v>
      </c>
      <c r="D15" s="76"/>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row>
    <row r="16" spans="1:160" ht="15.75" hidden="1" customHeight="1" x14ac:dyDescent="0.3">
      <c r="A16" s="76"/>
      <c r="B16" s="252" t="s">
        <v>168</v>
      </c>
      <c r="C16" s="259">
        <f>M22</f>
        <v>0</v>
      </c>
      <c r="D16" s="76"/>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row>
    <row r="17" spans="1:160" ht="15.75" hidden="1" customHeight="1" x14ac:dyDescent="0.3">
      <c r="A17" s="76"/>
      <c r="B17" s="260" t="s">
        <v>169</v>
      </c>
      <c r="C17" s="261">
        <f>+AVERAGE(C24:BV24)</f>
        <v>0</v>
      </c>
      <c r="D17" s="76"/>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row>
    <row r="18" spans="1:160" ht="15.75" hidden="1" customHeight="1" x14ac:dyDescent="0.3">
      <c r="A18" s="76"/>
      <c r="B18" s="76"/>
      <c r="C18" s="76"/>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row>
    <row r="19" spans="1:160" ht="15.75" hidden="1" customHeight="1" x14ac:dyDescent="0.3">
      <c r="A19" s="76"/>
      <c r="B19" s="76"/>
      <c r="C19" s="76"/>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row>
    <row r="20" spans="1:160" ht="34.5" hidden="1" customHeight="1" x14ac:dyDescent="0.3">
      <c r="A20" s="76"/>
      <c r="B20" s="262" t="s">
        <v>170</v>
      </c>
      <c r="C20" s="263">
        <v>1</v>
      </c>
      <c r="D20" s="264">
        <f t="shared" ref="D20:EJ20" si="0">+C20+1</f>
        <v>2</v>
      </c>
      <c r="E20" s="264">
        <f t="shared" si="0"/>
        <v>3</v>
      </c>
      <c r="F20" s="264">
        <f t="shared" si="0"/>
        <v>4</v>
      </c>
      <c r="G20" s="264">
        <f t="shared" si="0"/>
        <v>5</v>
      </c>
      <c r="H20" s="264">
        <f t="shared" si="0"/>
        <v>6</v>
      </c>
      <c r="I20" s="264">
        <f t="shared" si="0"/>
        <v>7</v>
      </c>
      <c r="J20" s="264">
        <f t="shared" si="0"/>
        <v>8</v>
      </c>
      <c r="K20" s="264">
        <f t="shared" si="0"/>
        <v>9</v>
      </c>
      <c r="L20" s="264">
        <f t="shared" si="0"/>
        <v>10</v>
      </c>
      <c r="M20" s="264">
        <f t="shared" si="0"/>
        <v>11</v>
      </c>
      <c r="N20" s="264">
        <f t="shared" si="0"/>
        <v>12</v>
      </c>
      <c r="O20" s="264">
        <f t="shared" si="0"/>
        <v>13</v>
      </c>
      <c r="P20" s="264">
        <f t="shared" si="0"/>
        <v>14</v>
      </c>
      <c r="Q20" s="264">
        <f t="shared" si="0"/>
        <v>15</v>
      </c>
      <c r="R20" s="264">
        <f t="shared" si="0"/>
        <v>16</v>
      </c>
      <c r="S20" s="264">
        <f t="shared" si="0"/>
        <v>17</v>
      </c>
      <c r="T20" s="264">
        <f t="shared" si="0"/>
        <v>18</v>
      </c>
      <c r="U20" s="264">
        <f t="shared" si="0"/>
        <v>19</v>
      </c>
      <c r="V20" s="264">
        <f t="shared" si="0"/>
        <v>20</v>
      </c>
      <c r="W20" s="264">
        <f t="shared" si="0"/>
        <v>21</v>
      </c>
      <c r="X20" s="264">
        <f t="shared" si="0"/>
        <v>22</v>
      </c>
      <c r="Y20" s="264">
        <f t="shared" si="0"/>
        <v>23</v>
      </c>
      <c r="Z20" s="264">
        <f t="shared" si="0"/>
        <v>24</v>
      </c>
      <c r="AA20" s="264">
        <f t="shared" si="0"/>
        <v>25</v>
      </c>
      <c r="AB20" s="264">
        <f t="shared" si="0"/>
        <v>26</v>
      </c>
      <c r="AC20" s="264">
        <f t="shared" si="0"/>
        <v>27</v>
      </c>
      <c r="AD20" s="264">
        <f t="shared" si="0"/>
        <v>28</v>
      </c>
      <c r="AE20" s="264">
        <f t="shared" si="0"/>
        <v>29</v>
      </c>
      <c r="AF20" s="264">
        <f t="shared" si="0"/>
        <v>30</v>
      </c>
      <c r="AG20" s="264">
        <f t="shared" si="0"/>
        <v>31</v>
      </c>
      <c r="AH20" s="264">
        <f t="shared" si="0"/>
        <v>32</v>
      </c>
      <c r="AI20" s="264">
        <f t="shared" si="0"/>
        <v>33</v>
      </c>
      <c r="AJ20" s="264">
        <f t="shared" si="0"/>
        <v>34</v>
      </c>
      <c r="AK20" s="264">
        <f t="shared" si="0"/>
        <v>35</v>
      </c>
      <c r="AL20" s="264">
        <f t="shared" si="0"/>
        <v>36</v>
      </c>
      <c r="AM20" s="264">
        <f t="shared" si="0"/>
        <v>37</v>
      </c>
      <c r="AN20" s="264">
        <f t="shared" si="0"/>
        <v>38</v>
      </c>
      <c r="AO20" s="264">
        <f t="shared" si="0"/>
        <v>39</v>
      </c>
      <c r="AP20" s="264">
        <f t="shared" si="0"/>
        <v>40</v>
      </c>
      <c r="AQ20" s="264">
        <f t="shared" si="0"/>
        <v>41</v>
      </c>
      <c r="AR20" s="264">
        <f t="shared" si="0"/>
        <v>42</v>
      </c>
      <c r="AS20" s="264">
        <f t="shared" si="0"/>
        <v>43</v>
      </c>
      <c r="AT20" s="264">
        <f t="shared" si="0"/>
        <v>44</v>
      </c>
      <c r="AU20" s="264">
        <f t="shared" si="0"/>
        <v>45</v>
      </c>
      <c r="AV20" s="264">
        <f t="shared" si="0"/>
        <v>46</v>
      </c>
      <c r="AW20" s="264">
        <f t="shared" si="0"/>
        <v>47</v>
      </c>
      <c r="AX20" s="264">
        <f t="shared" si="0"/>
        <v>48</v>
      </c>
      <c r="AY20" s="264">
        <f t="shared" si="0"/>
        <v>49</v>
      </c>
      <c r="AZ20" s="264">
        <f t="shared" si="0"/>
        <v>50</v>
      </c>
      <c r="BA20" s="264">
        <f t="shared" si="0"/>
        <v>51</v>
      </c>
      <c r="BB20" s="264">
        <f t="shared" si="0"/>
        <v>52</v>
      </c>
      <c r="BC20" s="264">
        <f t="shared" si="0"/>
        <v>53</v>
      </c>
      <c r="BD20" s="264">
        <f t="shared" si="0"/>
        <v>54</v>
      </c>
      <c r="BE20" s="264">
        <f t="shared" si="0"/>
        <v>55</v>
      </c>
      <c r="BF20" s="264">
        <f t="shared" si="0"/>
        <v>56</v>
      </c>
      <c r="BG20" s="264">
        <f t="shared" si="0"/>
        <v>57</v>
      </c>
      <c r="BH20" s="264">
        <f t="shared" si="0"/>
        <v>58</v>
      </c>
      <c r="BI20" s="264">
        <f t="shared" si="0"/>
        <v>59</v>
      </c>
      <c r="BJ20" s="264">
        <f t="shared" si="0"/>
        <v>60</v>
      </c>
      <c r="BK20" s="264">
        <f t="shared" si="0"/>
        <v>61</v>
      </c>
      <c r="BL20" s="264">
        <f t="shared" si="0"/>
        <v>62</v>
      </c>
      <c r="BM20" s="264">
        <f t="shared" si="0"/>
        <v>63</v>
      </c>
      <c r="BN20" s="264">
        <f t="shared" si="0"/>
        <v>64</v>
      </c>
      <c r="BO20" s="264">
        <f t="shared" si="0"/>
        <v>65</v>
      </c>
      <c r="BP20" s="264">
        <f t="shared" si="0"/>
        <v>66</v>
      </c>
      <c r="BQ20" s="264">
        <f t="shared" si="0"/>
        <v>67</v>
      </c>
      <c r="BR20" s="264">
        <f t="shared" si="0"/>
        <v>68</v>
      </c>
      <c r="BS20" s="264">
        <f t="shared" si="0"/>
        <v>69</v>
      </c>
      <c r="BT20" s="264">
        <f t="shared" si="0"/>
        <v>70</v>
      </c>
      <c r="BU20" s="264">
        <f t="shared" si="0"/>
        <v>71</v>
      </c>
      <c r="BV20" s="264">
        <f t="shared" si="0"/>
        <v>72</v>
      </c>
      <c r="BW20" s="264">
        <f t="shared" si="0"/>
        <v>73</v>
      </c>
      <c r="BX20" s="264">
        <f t="shared" si="0"/>
        <v>74</v>
      </c>
      <c r="BY20" s="264">
        <f t="shared" si="0"/>
        <v>75</v>
      </c>
      <c r="BZ20" s="264">
        <f t="shared" si="0"/>
        <v>76</v>
      </c>
      <c r="CA20" s="264">
        <f t="shared" si="0"/>
        <v>77</v>
      </c>
      <c r="CB20" s="264">
        <f t="shared" si="0"/>
        <v>78</v>
      </c>
      <c r="CC20" s="264">
        <f t="shared" si="0"/>
        <v>79</v>
      </c>
      <c r="CD20" s="264">
        <f t="shared" si="0"/>
        <v>80</v>
      </c>
      <c r="CE20" s="264">
        <f t="shared" si="0"/>
        <v>81</v>
      </c>
      <c r="CF20" s="264">
        <f t="shared" si="0"/>
        <v>82</v>
      </c>
      <c r="CG20" s="264">
        <f t="shared" si="0"/>
        <v>83</v>
      </c>
      <c r="CH20" s="264">
        <f t="shared" si="0"/>
        <v>84</v>
      </c>
      <c r="CI20" s="264">
        <f t="shared" si="0"/>
        <v>85</v>
      </c>
      <c r="CJ20" s="264">
        <f t="shared" si="0"/>
        <v>86</v>
      </c>
      <c r="CK20" s="264">
        <f t="shared" si="0"/>
        <v>87</v>
      </c>
      <c r="CL20" s="264">
        <f t="shared" si="0"/>
        <v>88</v>
      </c>
      <c r="CM20" s="264">
        <f t="shared" si="0"/>
        <v>89</v>
      </c>
      <c r="CN20" s="264">
        <f t="shared" si="0"/>
        <v>90</v>
      </c>
      <c r="CO20" s="264">
        <f t="shared" si="0"/>
        <v>91</v>
      </c>
      <c r="CP20" s="264">
        <f t="shared" si="0"/>
        <v>92</v>
      </c>
      <c r="CQ20" s="264">
        <f t="shared" si="0"/>
        <v>93</v>
      </c>
      <c r="CR20" s="264">
        <f t="shared" si="0"/>
        <v>94</v>
      </c>
      <c r="CS20" s="264">
        <f t="shared" si="0"/>
        <v>95</v>
      </c>
      <c r="CT20" s="264">
        <f t="shared" si="0"/>
        <v>96</v>
      </c>
      <c r="CU20" s="264">
        <f t="shared" si="0"/>
        <v>97</v>
      </c>
      <c r="CV20" s="264">
        <f t="shared" si="0"/>
        <v>98</v>
      </c>
      <c r="CW20" s="264">
        <f t="shared" si="0"/>
        <v>99</v>
      </c>
      <c r="CX20" s="264">
        <f t="shared" si="0"/>
        <v>100</v>
      </c>
      <c r="CY20" s="264">
        <f t="shared" si="0"/>
        <v>101</v>
      </c>
      <c r="CZ20" s="264">
        <f t="shared" si="0"/>
        <v>102</v>
      </c>
      <c r="DA20" s="264">
        <f t="shared" si="0"/>
        <v>103</v>
      </c>
      <c r="DB20" s="264">
        <f t="shared" si="0"/>
        <v>104</v>
      </c>
      <c r="DC20" s="264">
        <f t="shared" si="0"/>
        <v>105</v>
      </c>
      <c r="DD20" s="264">
        <f t="shared" si="0"/>
        <v>106</v>
      </c>
      <c r="DE20" s="264">
        <f t="shared" si="0"/>
        <v>107</v>
      </c>
      <c r="DF20" s="264">
        <f t="shared" si="0"/>
        <v>108</v>
      </c>
      <c r="DG20" s="264">
        <f t="shared" si="0"/>
        <v>109</v>
      </c>
      <c r="DH20" s="264">
        <f t="shared" si="0"/>
        <v>110</v>
      </c>
      <c r="DI20" s="264">
        <f t="shared" si="0"/>
        <v>111</v>
      </c>
      <c r="DJ20" s="264">
        <f t="shared" si="0"/>
        <v>112</v>
      </c>
      <c r="DK20" s="264">
        <f t="shared" si="0"/>
        <v>113</v>
      </c>
      <c r="DL20" s="264">
        <f t="shared" si="0"/>
        <v>114</v>
      </c>
      <c r="DM20" s="264">
        <f t="shared" si="0"/>
        <v>115</v>
      </c>
      <c r="DN20" s="264">
        <f t="shared" si="0"/>
        <v>116</v>
      </c>
      <c r="DO20" s="264">
        <f t="shared" si="0"/>
        <v>117</v>
      </c>
      <c r="DP20" s="264">
        <f t="shared" si="0"/>
        <v>118</v>
      </c>
      <c r="DQ20" s="264">
        <f t="shared" si="0"/>
        <v>119</v>
      </c>
      <c r="DR20" s="264">
        <f t="shared" si="0"/>
        <v>120</v>
      </c>
      <c r="DS20" s="264">
        <f t="shared" si="0"/>
        <v>121</v>
      </c>
      <c r="DT20" s="264">
        <f t="shared" si="0"/>
        <v>122</v>
      </c>
      <c r="DU20" s="264">
        <f t="shared" si="0"/>
        <v>123</v>
      </c>
      <c r="DV20" s="264">
        <f t="shared" si="0"/>
        <v>124</v>
      </c>
      <c r="DW20" s="264">
        <f t="shared" si="0"/>
        <v>125</v>
      </c>
      <c r="DX20" s="264">
        <f t="shared" si="0"/>
        <v>126</v>
      </c>
      <c r="DY20" s="264">
        <f t="shared" si="0"/>
        <v>127</v>
      </c>
      <c r="DZ20" s="264">
        <f t="shared" si="0"/>
        <v>128</v>
      </c>
      <c r="EA20" s="264">
        <f t="shared" si="0"/>
        <v>129</v>
      </c>
      <c r="EB20" s="264">
        <f t="shared" si="0"/>
        <v>130</v>
      </c>
      <c r="EC20" s="264">
        <f t="shared" si="0"/>
        <v>131</v>
      </c>
      <c r="ED20" s="264">
        <f t="shared" si="0"/>
        <v>132</v>
      </c>
      <c r="EE20" s="264">
        <f t="shared" si="0"/>
        <v>133</v>
      </c>
      <c r="EF20" s="264">
        <f t="shared" si="0"/>
        <v>134</v>
      </c>
      <c r="EG20" s="264">
        <f t="shared" si="0"/>
        <v>135</v>
      </c>
      <c r="EH20" s="264">
        <f t="shared" si="0"/>
        <v>136</v>
      </c>
      <c r="EI20" s="264">
        <f t="shared" si="0"/>
        <v>137</v>
      </c>
      <c r="EJ20" s="264">
        <f t="shared" si="0"/>
        <v>138</v>
      </c>
      <c r="EK20" s="264"/>
      <c r="EL20" s="264"/>
      <c r="EM20" s="264"/>
      <c r="EN20" s="264"/>
      <c r="EO20" s="264"/>
      <c r="EP20" s="264"/>
      <c r="EQ20" s="264"/>
      <c r="ER20" s="264"/>
      <c r="ES20" s="264"/>
      <c r="ET20" s="264"/>
      <c r="EU20" s="264"/>
      <c r="EV20" s="264"/>
      <c r="EW20" s="264"/>
      <c r="EX20" s="264"/>
      <c r="EY20" s="264"/>
      <c r="EZ20" s="264"/>
      <c r="FA20" s="264"/>
      <c r="FB20" s="264"/>
      <c r="FC20" s="264"/>
      <c r="FD20" s="264"/>
    </row>
    <row r="21" spans="1:160" ht="34.5" hidden="1" customHeight="1" x14ac:dyDescent="0.3">
      <c r="A21" s="76"/>
      <c r="B21" s="265" t="s">
        <v>171</v>
      </c>
      <c r="C21" s="266">
        <v>43466</v>
      </c>
      <c r="D21" s="267">
        <f t="shared" ref="D21:EJ21" si="1">+C21+31</f>
        <v>43497</v>
      </c>
      <c r="E21" s="267">
        <f t="shared" si="1"/>
        <v>43528</v>
      </c>
      <c r="F21" s="267">
        <f t="shared" si="1"/>
        <v>43559</v>
      </c>
      <c r="G21" s="267">
        <f t="shared" si="1"/>
        <v>43590</v>
      </c>
      <c r="H21" s="267">
        <f t="shared" si="1"/>
        <v>43621</v>
      </c>
      <c r="I21" s="267">
        <f t="shared" si="1"/>
        <v>43652</v>
      </c>
      <c r="J21" s="267">
        <f t="shared" si="1"/>
        <v>43683</v>
      </c>
      <c r="K21" s="267">
        <f t="shared" si="1"/>
        <v>43714</v>
      </c>
      <c r="L21" s="267">
        <f t="shared" si="1"/>
        <v>43745</v>
      </c>
      <c r="M21" s="267">
        <f t="shared" si="1"/>
        <v>43776</v>
      </c>
      <c r="N21" s="267">
        <f t="shared" si="1"/>
        <v>43807</v>
      </c>
      <c r="O21" s="267">
        <f t="shared" si="1"/>
        <v>43838</v>
      </c>
      <c r="P21" s="267">
        <f t="shared" si="1"/>
        <v>43869</v>
      </c>
      <c r="Q21" s="267">
        <f t="shared" si="1"/>
        <v>43900</v>
      </c>
      <c r="R21" s="267">
        <f t="shared" si="1"/>
        <v>43931</v>
      </c>
      <c r="S21" s="267">
        <f t="shared" si="1"/>
        <v>43962</v>
      </c>
      <c r="T21" s="267">
        <f t="shared" si="1"/>
        <v>43993</v>
      </c>
      <c r="U21" s="267">
        <f t="shared" si="1"/>
        <v>44024</v>
      </c>
      <c r="V21" s="267">
        <f t="shared" si="1"/>
        <v>44055</v>
      </c>
      <c r="W21" s="267">
        <f t="shared" si="1"/>
        <v>44086</v>
      </c>
      <c r="X21" s="267">
        <f t="shared" si="1"/>
        <v>44117</v>
      </c>
      <c r="Y21" s="267">
        <f t="shared" si="1"/>
        <v>44148</v>
      </c>
      <c r="Z21" s="267">
        <f t="shared" si="1"/>
        <v>44179</v>
      </c>
      <c r="AA21" s="267">
        <f t="shared" si="1"/>
        <v>44210</v>
      </c>
      <c r="AB21" s="267">
        <f t="shared" si="1"/>
        <v>44241</v>
      </c>
      <c r="AC21" s="267">
        <f t="shared" si="1"/>
        <v>44272</v>
      </c>
      <c r="AD21" s="267">
        <f t="shared" si="1"/>
        <v>44303</v>
      </c>
      <c r="AE21" s="267">
        <f t="shared" si="1"/>
        <v>44334</v>
      </c>
      <c r="AF21" s="267">
        <f t="shared" si="1"/>
        <v>44365</v>
      </c>
      <c r="AG21" s="267">
        <f t="shared" si="1"/>
        <v>44396</v>
      </c>
      <c r="AH21" s="267">
        <f t="shared" si="1"/>
        <v>44427</v>
      </c>
      <c r="AI21" s="267">
        <f t="shared" si="1"/>
        <v>44458</v>
      </c>
      <c r="AJ21" s="267">
        <f t="shared" si="1"/>
        <v>44489</v>
      </c>
      <c r="AK21" s="267">
        <f t="shared" si="1"/>
        <v>44520</v>
      </c>
      <c r="AL21" s="267">
        <f t="shared" si="1"/>
        <v>44551</v>
      </c>
      <c r="AM21" s="267">
        <f t="shared" si="1"/>
        <v>44582</v>
      </c>
      <c r="AN21" s="267">
        <f t="shared" si="1"/>
        <v>44613</v>
      </c>
      <c r="AO21" s="267">
        <f t="shared" si="1"/>
        <v>44644</v>
      </c>
      <c r="AP21" s="267">
        <f t="shared" si="1"/>
        <v>44675</v>
      </c>
      <c r="AQ21" s="267">
        <f t="shared" si="1"/>
        <v>44706</v>
      </c>
      <c r="AR21" s="267">
        <f t="shared" si="1"/>
        <v>44737</v>
      </c>
      <c r="AS21" s="267">
        <f t="shared" si="1"/>
        <v>44768</v>
      </c>
      <c r="AT21" s="267">
        <f t="shared" si="1"/>
        <v>44799</v>
      </c>
      <c r="AU21" s="267">
        <f t="shared" si="1"/>
        <v>44830</v>
      </c>
      <c r="AV21" s="267">
        <f t="shared" si="1"/>
        <v>44861</v>
      </c>
      <c r="AW21" s="267">
        <f t="shared" si="1"/>
        <v>44892</v>
      </c>
      <c r="AX21" s="267">
        <f t="shared" si="1"/>
        <v>44923</v>
      </c>
      <c r="AY21" s="267">
        <f t="shared" si="1"/>
        <v>44954</v>
      </c>
      <c r="AZ21" s="267">
        <f t="shared" si="1"/>
        <v>44985</v>
      </c>
      <c r="BA21" s="267">
        <f t="shared" si="1"/>
        <v>45016</v>
      </c>
      <c r="BB21" s="267">
        <f t="shared" si="1"/>
        <v>45047</v>
      </c>
      <c r="BC21" s="267">
        <f t="shared" si="1"/>
        <v>45078</v>
      </c>
      <c r="BD21" s="267">
        <f t="shared" si="1"/>
        <v>45109</v>
      </c>
      <c r="BE21" s="267">
        <f t="shared" si="1"/>
        <v>45140</v>
      </c>
      <c r="BF21" s="267">
        <f t="shared" si="1"/>
        <v>45171</v>
      </c>
      <c r="BG21" s="267">
        <f t="shared" si="1"/>
        <v>45202</v>
      </c>
      <c r="BH21" s="267">
        <f t="shared" si="1"/>
        <v>45233</v>
      </c>
      <c r="BI21" s="267">
        <f t="shared" si="1"/>
        <v>45264</v>
      </c>
      <c r="BJ21" s="267">
        <f t="shared" si="1"/>
        <v>45295</v>
      </c>
      <c r="BK21" s="267">
        <f t="shared" si="1"/>
        <v>45326</v>
      </c>
      <c r="BL21" s="267">
        <f t="shared" si="1"/>
        <v>45357</v>
      </c>
      <c r="BM21" s="267">
        <f t="shared" si="1"/>
        <v>45388</v>
      </c>
      <c r="BN21" s="267">
        <f t="shared" si="1"/>
        <v>45419</v>
      </c>
      <c r="BO21" s="267">
        <f t="shared" si="1"/>
        <v>45450</v>
      </c>
      <c r="BP21" s="267">
        <f t="shared" si="1"/>
        <v>45481</v>
      </c>
      <c r="BQ21" s="267">
        <f t="shared" si="1"/>
        <v>45512</v>
      </c>
      <c r="BR21" s="267">
        <f t="shared" si="1"/>
        <v>45543</v>
      </c>
      <c r="BS21" s="267">
        <f t="shared" si="1"/>
        <v>45574</v>
      </c>
      <c r="BT21" s="267">
        <f t="shared" si="1"/>
        <v>45605</v>
      </c>
      <c r="BU21" s="267">
        <f t="shared" si="1"/>
        <v>45636</v>
      </c>
      <c r="BV21" s="267">
        <f t="shared" si="1"/>
        <v>45667</v>
      </c>
      <c r="BW21" s="267">
        <f t="shared" si="1"/>
        <v>45698</v>
      </c>
      <c r="BX21" s="267">
        <f t="shared" si="1"/>
        <v>45729</v>
      </c>
      <c r="BY21" s="267">
        <f t="shared" si="1"/>
        <v>45760</v>
      </c>
      <c r="BZ21" s="267">
        <f t="shared" si="1"/>
        <v>45791</v>
      </c>
      <c r="CA21" s="267">
        <f t="shared" si="1"/>
        <v>45822</v>
      </c>
      <c r="CB21" s="267">
        <f t="shared" si="1"/>
        <v>45853</v>
      </c>
      <c r="CC21" s="267">
        <f t="shared" si="1"/>
        <v>45884</v>
      </c>
      <c r="CD21" s="267">
        <f t="shared" si="1"/>
        <v>45915</v>
      </c>
      <c r="CE21" s="267">
        <f t="shared" si="1"/>
        <v>45946</v>
      </c>
      <c r="CF21" s="267">
        <f t="shared" si="1"/>
        <v>45977</v>
      </c>
      <c r="CG21" s="267">
        <f t="shared" si="1"/>
        <v>46008</v>
      </c>
      <c r="CH21" s="267">
        <f t="shared" si="1"/>
        <v>46039</v>
      </c>
      <c r="CI21" s="267">
        <f t="shared" si="1"/>
        <v>46070</v>
      </c>
      <c r="CJ21" s="267">
        <f t="shared" si="1"/>
        <v>46101</v>
      </c>
      <c r="CK21" s="267">
        <f t="shared" si="1"/>
        <v>46132</v>
      </c>
      <c r="CL21" s="267">
        <f t="shared" si="1"/>
        <v>46163</v>
      </c>
      <c r="CM21" s="267">
        <f t="shared" si="1"/>
        <v>46194</v>
      </c>
      <c r="CN21" s="267">
        <f t="shared" si="1"/>
        <v>46225</v>
      </c>
      <c r="CO21" s="267">
        <f t="shared" si="1"/>
        <v>46256</v>
      </c>
      <c r="CP21" s="267">
        <f t="shared" si="1"/>
        <v>46287</v>
      </c>
      <c r="CQ21" s="267">
        <f t="shared" si="1"/>
        <v>46318</v>
      </c>
      <c r="CR21" s="267">
        <f t="shared" si="1"/>
        <v>46349</v>
      </c>
      <c r="CS21" s="267">
        <f t="shared" si="1"/>
        <v>46380</v>
      </c>
      <c r="CT21" s="267">
        <f t="shared" si="1"/>
        <v>46411</v>
      </c>
      <c r="CU21" s="267">
        <f t="shared" si="1"/>
        <v>46442</v>
      </c>
      <c r="CV21" s="267">
        <f t="shared" si="1"/>
        <v>46473</v>
      </c>
      <c r="CW21" s="267">
        <f t="shared" si="1"/>
        <v>46504</v>
      </c>
      <c r="CX21" s="267">
        <f t="shared" si="1"/>
        <v>46535</v>
      </c>
      <c r="CY21" s="267">
        <f t="shared" si="1"/>
        <v>46566</v>
      </c>
      <c r="CZ21" s="267">
        <f t="shared" si="1"/>
        <v>46597</v>
      </c>
      <c r="DA21" s="267">
        <f t="shared" si="1"/>
        <v>46628</v>
      </c>
      <c r="DB21" s="267">
        <f t="shared" si="1"/>
        <v>46659</v>
      </c>
      <c r="DC21" s="267">
        <f t="shared" si="1"/>
        <v>46690</v>
      </c>
      <c r="DD21" s="267">
        <f t="shared" si="1"/>
        <v>46721</v>
      </c>
      <c r="DE21" s="267">
        <f t="shared" si="1"/>
        <v>46752</v>
      </c>
      <c r="DF21" s="267">
        <f t="shared" si="1"/>
        <v>46783</v>
      </c>
      <c r="DG21" s="267">
        <f t="shared" si="1"/>
        <v>46814</v>
      </c>
      <c r="DH21" s="267">
        <f t="shared" si="1"/>
        <v>46845</v>
      </c>
      <c r="DI21" s="267">
        <f t="shared" si="1"/>
        <v>46876</v>
      </c>
      <c r="DJ21" s="267">
        <f t="shared" si="1"/>
        <v>46907</v>
      </c>
      <c r="DK21" s="267">
        <f t="shared" si="1"/>
        <v>46938</v>
      </c>
      <c r="DL21" s="267">
        <f t="shared" si="1"/>
        <v>46969</v>
      </c>
      <c r="DM21" s="267">
        <f t="shared" si="1"/>
        <v>47000</v>
      </c>
      <c r="DN21" s="267">
        <f t="shared" si="1"/>
        <v>47031</v>
      </c>
      <c r="DO21" s="267">
        <f t="shared" si="1"/>
        <v>47062</v>
      </c>
      <c r="DP21" s="267">
        <f t="shared" si="1"/>
        <v>47093</v>
      </c>
      <c r="DQ21" s="267">
        <f t="shared" si="1"/>
        <v>47124</v>
      </c>
      <c r="DR21" s="267">
        <f t="shared" si="1"/>
        <v>47155</v>
      </c>
      <c r="DS21" s="267">
        <f t="shared" si="1"/>
        <v>47186</v>
      </c>
      <c r="DT21" s="267">
        <f t="shared" si="1"/>
        <v>47217</v>
      </c>
      <c r="DU21" s="267">
        <f t="shared" si="1"/>
        <v>47248</v>
      </c>
      <c r="DV21" s="267">
        <f t="shared" si="1"/>
        <v>47279</v>
      </c>
      <c r="DW21" s="267">
        <f t="shared" si="1"/>
        <v>47310</v>
      </c>
      <c r="DX21" s="267">
        <f t="shared" si="1"/>
        <v>47341</v>
      </c>
      <c r="DY21" s="267">
        <f t="shared" si="1"/>
        <v>47372</v>
      </c>
      <c r="DZ21" s="267">
        <f t="shared" si="1"/>
        <v>47403</v>
      </c>
      <c r="EA21" s="267">
        <f t="shared" si="1"/>
        <v>47434</v>
      </c>
      <c r="EB21" s="267">
        <f t="shared" si="1"/>
        <v>47465</v>
      </c>
      <c r="EC21" s="267">
        <f t="shared" si="1"/>
        <v>47496</v>
      </c>
      <c r="ED21" s="267">
        <f t="shared" si="1"/>
        <v>47527</v>
      </c>
      <c r="EE21" s="267">
        <f t="shared" si="1"/>
        <v>47558</v>
      </c>
      <c r="EF21" s="267">
        <f t="shared" si="1"/>
        <v>47589</v>
      </c>
      <c r="EG21" s="267">
        <f t="shared" si="1"/>
        <v>47620</v>
      </c>
      <c r="EH21" s="267">
        <f t="shared" si="1"/>
        <v>47651</v>
      </c>
      <c r="EI21" s="267">
        <f t="shared" si="1"/>
        <v>47682</v>
      </c>
      <c r="EJ21" s="267">
        <f t="shared" si="1"/>
        <v>47713</v>
      </c>
      <c r="EK21" s="267"/>
      <c r="EL21" s="267"/>
      <c r="EM21" s="267"/>
      <c r="EN21" s="267"/>
      <c r="EO21" s="267"/>
      <c r="EP21" s="267"/>
      <c r="EQ21" s="267"/>
      <c r="ER21" s="267"/>
      <c r="ES21" s="267"/>
      <c r="ET21" s="267"/>
      <c r="EU21" s="267"/>
      <c r="EV21" s="267"/>
      <c r="EW21" s="267"/>
      <c r="EX21" s="267"/>
      <c r="EY21" s="267"/>
      <c r="EZ21" s="267"/>
      <c r="FA21" s="267"/>
      <c r="FB21" s="267"/>
      <c r="FC21" s="267"/>
      <c r="FD21" s="267"/>
    </row>
    <row r="22" spans="1:160" ht="34.5" hidden="1" customHeight="1" x14ac:dyDescent="0.3">
      <c r="A22" s="76"/>
      <c r="B22" s="265" t="s">
        <v>172</v>
      </c>
      <c r="C22" s="268">
        <f t="shared" ref="C22:EJ22" si="2">PMT($C$14/$C$10,$C$11,-$C$7)</f>
        <v>0</v>
      </c>
      <c r="D22" s="268">
        <f t="shared" si="2"/>
        <v>0</v>
      </c>
      <c r="E22" s="268">
        <f t="shared" si="2"/>
        <v>0</v>
      </c>
      <c r="F22" s="268">
        <f t="shared" si="2"/>
        <v>0</v>
      </c>
      <c r="G22" s="268">
        <f t="shared" si="2"/>
        <v>0</v>
      </c>
      <c r="H22" s="268">
        <f t="shared" si="2"/>
        <v>0</v>
      </c>
      <c r="I22" s="268">
        <f t="shared" si="2"/>
        <v>0</v>
      </c>
      <c r="J22" s="268">
        <f t="shared" si="2"/>
        <v>0</v>
      </c>
      <c r="K22" s="268">
        <f t="shared" si="2"/>
        <v>0</v>
      </c>
      <c r="L22" s="268">
        <f t="shared" si="2"/>
        <v>0</v>
      </c>
      <c r="M22" s="268">
        <f t="shared" si="2"/>
        <v>0</v>
      </c>
      <c r="N22" s="268">
        <f t="shared" si="2"/>
        <v>0</v>
      </c>
      <c r="O22" s="268">
        <f t="shared" si="2"/>
        <v>0</v>
      </c>
      <c r="P22" s="268">
        <f t="shared" si="2"/>
        <v>0</v>
      </c>
      <c r="Q22" s="268">
        <f t="shared" si="2"/>
        <v>0</v>
      </c>
      <c r="R22" s="268">
        <f t="shared" si="2"/>
        <v>0</v>
      </c>
      <c r="S22" s="268">
        <f t="shared" si="2"/>
        <v>0</v>
      </c>
      <c r="T22" s="268">
        <f t="shared" si="2"/>
        <v>0</v>
      </c>
      <c r="U22" s="268">
        <f t="shared" si="2"/>
        <v>0</v>
      </c>
      <c r="V22" s="268">
        <f t="shared" si="2"/>
        <v>0</v>
      </c>
      <c r="W22" s="268">
        <f t="shared" si="2"/>
        <v>0</v>
      </c>
      <c r="X22" s="268">
        <f t="shared" si="2"/>
        <v>0</v>
      </c>
      <c r="Y22" s="268">
        <f t="shared" si="2"/>
        <v>0</v>
      </c>
      <c r="Z22" s="268">
        <f t="shared" si="2"/>
        <v>0</v>
      </c>
      <c r="AA22" s="268">
        <f t="shared" si="2"/>
        <v>0</v>
      </c>
      <c r="AB22" s="268">
        <f t="shared" si="2"/>
        <v>0</v>
      </c>
      <c r="AC22" s="268">
        <f t="shared" si="2"/>
        <v>0</v>
      </c>
      <c r="AD22" s="268">
        <f t="shared" si="2"/>
        <v>0</v>
      </c>
      <c r="AE22" s="268">
        <f t="shared" si="2"/>
        <v>0</v>
      </c>
      <c r="AF22" s="268">
        <f t="shared" si="2"/>
        <v>0</v>
      </c>
      <c r="AG22" s="268">
        <f t="shared" si="2"/>
        <v>0</v>
      </c>
      <c r="AH22" s="268">
        <f t="shared" si="2"/>
        <v>0</v>
      </c>
      <c r="AI22" s="268">
        <f t="shared" si="2"/>
        <v>0</v>
      </c>
      <c r="AJ22" s="268">
        <f t="shared" si="2"/>
        <v>0</v>
      </c>
      <c r="AK22" s="268">
        <f t="shared" si="2"/>
        <v>0</v>
      </c>
      <c r="AL22" s="268">
        <f t="shared" si="2"/>
        <v>0</v>
      </c>
      <c r="AM22" s="268">
        <f t="shared" si="2"/>
        <v>0</v>
      </c>
      <c r="AN22" s="268">
        <f t="shared" si="2"/>
        <v>0</v>
      </c>
      <c r="AO22" s="268">
        <f t="shared" si="2"/>
        <v>0</v>
      </c>
      <c r="AP22" s="268">
        <f t="shared" si="2"/>
        <v>0</v>
      </c>
      <c r="AQ22" s="268">
        <f t="shared" si="2"/>
        <v>0</v>
      </c>
      <c r="AR22" s="268">
        <f t="shared" si="2"/>
        <v>0</v>
      </c>
      <c r="AS22" s="268">
        <f t="shared" si="2"/>
        <v>0</v>
      </c>
      <c r="AT22" s="268">
        <f t="shared" si="2"/>
        <v>0</v>
      </c>
      <c r="AU22" s="268">
        <f t="shared" si="2"/>
        <v>0</v>
      </c>
      <c r="AV22" s="268">
        <f t="shared" si="2"/>
        <v>0</v>
      </c>
      <c r="AW22" s="268">
        <f t="shared" si="2"/>
        <v>0</v>
      </c>
      <c r="AX22" s="268">
        <f t="shared" si="2"/>
        <v>0</v>
      </c>
      <c r="AY22" s="268">
        <f t="shared" si="2"/>
        <v>0</v>
      </c>
      <c r="AZ22" s="268">
        <f t="shared" si="2"/>
        <v>0</v>
      </c>
      <c r="BA22" s="268">
        <f t="shared" si="2"/>
        <v>0</v>
      </c>
      <c r="BB22" s="268">
        <f t="shared" si="2"/>
        <v>0</v>
      </c>
      <c r="BC22" s="268">
        <f t="shared" si="2"/>
        <v>0</v>
      </c>
      <c r="BD22" s="268">
        <f t="shared" si="2"/>
        <v>0</v>
      </c>
      <c r="BE22" s="268">
        <f t="shared" si="2"/>
        <v>0</v>
      </c>
      <c r="BF22" s="268">
        <f t="shared" si="2"/>
        <v>0</v>
      </c>
      <c r="BG22" s="268">
        <f t="shared" si="2"/>
        <v>0</v>
      </c>
      <c r="BH22" s="268">
        <f t="shared" si="2"/>
        <v>0</v>
      </c>
      <c r="BI22" s="268">
        <f t="shared" si="2"/>
        <v>0</v>
      </c>
      <c r="BJ22" s="268">
        <f t="shared" si="2"/>
        <v>0</v>
      </c>
      <c r="BK22" s="268">
        <f t="shared" si="2"/>
        <v>0</v>
      </c>
      <c r="BL22" s="268">
        <f t="shared" si="2"/>
        <v>0</v>
      </c>
      <c r="BM22" s="268">
        <f t="shared" si="2"/>
        <v>0</v>
      </c>
      <c r="BN22" s="268">
        <f t="shared" si="2"/>
        <v>0</v>
      </c>
      <c r="BO22" s="268">
        <f t="shared" si="2"/>
        <v>0</v>
      </c>
      <c r="BP22" s="268">
        <f t="shared" si="2"/>
        <v>0</v>
      </c>
      <c r="BQ22" s="268">
        <f t="shared" si="2"/>
        <v>0</v>
      </c>
      <c r="BR22" s="268">
        <f t="shared" si="2"/>
        <v>0</v>
      </c>
      <c r="BS22" s="268">
        <f t="shared" si="2"/>
        <v>0</v>
      </c>
      <c r="BT22" s="268">
        <f t="shared" si="2"/>
        <v>0</v>
      </c>
      <c r="BU22" s="268">
        <f t="shared" si="2"/>
        <v>0</v>
      </c>
      <c r="BV22" s="268">
        <f t="shared" si="2"/>
        <v>0</v>
      </c>
      <c r="BW22" s="268">
        <f t="shared" si="2"/>
        <v>0</v>
      </c>
      <c r="BX22" s="268">
        <f t="shared" si="2"/>
        <v>0</v>
      </c>
      <c r="BY22" s="268">
        <f t="shared" si="2"/>
        <v>0</v>
      </c>
      <c r="BZ22" s="268">
        <f t="shared" si="2"/>
        <v>0</v>
      </c>
      <c r="CA22" s="268">
        <f t="shared" si="2"/>
        <v>0</v>
      </c>
      <c r="CB22" s="268">
        <f t="shared" si="2"/>
        <v>0</v>
      </c>
      <c r="CC22" s="268">
        <f t="shared" si="2"/>
        <v>0</v>
      </c>
      <c r="CD22" s="268">
        <f t="shared" si="2"/>
        <v>0</v>
      </c>
      <c r="CE22" s="268">
        <f t="shared" si="2"/>
        <v>0</v>
      </c>
      <c r="CF22" s="268">
        <f t="shared" si="2"/>
        <v>0</v>
      </c>
      <c r="CG22" s="268">
        <f t="shared" si="2"/>
        <v>0</v>
      </c>
      <c r="CH22" s="268">
        <f t="shared" si="2"/>
        <v>0</v>
      </c>
      <c r="CI22" s="268">
        <f t="shared" si="2"/>
        <v>0</v>
      </c>
      <c r="CJ22" s="268">
        <f t="shared" si="2"/>
        <v>0</v>
      </c>
      <c r="CK22" s="268">
        <f t="shared" si="2"/>
        <v>0</v>
      </c>
      <c r="CL22" s="268">
        <f t="shared" si="2"/>
        <v>0</v>
      </c>
      <c r="CM22" s="268">
        <f t="shared" si="2"/>
        <v>0</v>
      </c>
      <c r="CN22" s="268">
        <f t="shared" si="2"/>
        <v>0</v>
      </c>
      <c r="CO22" s="268">
        <f t="shared" si="2"/>
        <v>0</v>
      </c>
      <c r="CP22" s="268">
        <f t="shared" si="2"/>
        <v>0</v>
      </c>
      <c r="CQ22" s="268">
        <f t="shared" si="2"/>
        <v>0</v>
      </c>
      <c r="CR22" s="268">
        <f t="shared" si="2"/>
        <v>0</v>
      </c>
      <c r="CS22" s="268">
        <f t="shared" si="2"/>
        <v>0</v>
      </c>
      <c r="CT22" s="268">
        <f t="shared" si="2"/>
        <v>0</v>
      </c>
      <c r="CU22" s="268">
        <f t="shared" si="2"/>
        <v>0</v>
      </c>
      <c r="CV22" s="268">
        <f t="shared" si="2"/>
        <v>0</v>
      </c>
      <c r="CW22" s="268">
        <f t="shared" si="2"/>
        <v>0</v>
      </c>
      <c r="CX22" s="268">
        <f t="shared" si="2"/>
        <v>0</v>
      </c>
      <c r="CY22" s="268">
        <f t="shared" si="2"/>
        <v>0</v>
      </c>
      <c r="CZ22" s="268">
        <f t="shared" si="2"/>
        <v>0</v>
      </c>
      <c r="DA22" s="268">
        <f t="shared" si="2"/>
        <v>0</v>
      </c>
      <c r="DB22" s="268">
        <f t="shared" si="2"/>
        <v>0</v>
      </c>
      <c r="DC22" s="268">
        <f t="shared" si="2"/>
        <v>0</v>
      </c>
      <c r="DD22" s="268">
        <f t="shared" si="2"/>
        <v>0</v>
      </c>
      <c r="DE22" s="268">
        <f t="shared" si="2"/>
        <v>0</v>
      </c>
      <c r="DF22" s="268">
        <f t="shared" si="2"/>
        <v>0</v>
      </c>
      <c r="DG22" s="268">
        <f t="shared" si="2"/>
        <v>0</v>
      </c>
      <c r="DH22" s="268">
        <f t="shared" si="2"/>
        <v>0</v>
      </c>
      <c r="DI22" s="268">
        <f t="shared" si="2"/>
        <v>0</v>
      </c>
      <c r="DJ22" s="268">
        <f t="shared" si="2"/>
        <v>0</v>
      </c>
      <c r="DK22" s="268">
        <f t="shared" si="2"/>
        <v>0</v>
      </c>
      <c r="DL22" s="268">
        <f t="shared" si="2"/>
        <v>0</v>
      </c>
      <c r="DM22" s="268">
        <f t="shared" si="2"/>
        <v>0</v>
      </c>
      <c r="DN22" s="268">
        <f t="shared" si="2"/>
        <v>0</v>
      </c>
      <c r="DO22" s="268">
        <f t="shared" si="2"/>
        <v>0</v>
      </c>
      <c r="DP22" s="268">
        <f t="shared" si="2"/>
        <v>0</v>
      </c>
      <c r="DQ22" s="268">
        <f t="shared" si="2"/>
        <v>0</v>
      </c>
      <c r="DR22" s="268">
        <f t="shared" si="2"/>
        <v>0</v>
      </c>
      <c r="DS22" s="268">
        <f t="shared" si="2"/>
        <v>0</v>
      </c>
      <c r="DT22" s="268">
        <f t="shared" si="2"/>
        <v>0</v>
      </c>
      <c r="DU22" s="268">
        <f t="shared" si="2"/>
        <v>0</v>
      </c>
      <c r="DV22" s="268">
        <f t="shared" si="2"/>
        <v>0</v>
      </c>
      <c r="DW22" s="268">
        <f t="shared" si="2"/>
        <v>0</v>
      </c>
      <c r="DX22" s="268">
        <f t="shared" si="2"/>
        <v>0</v>
      </c>
      <c r="DY22" s="268">
        <f t="shared" si="2"/>
        <v>0</v>
      </c>
      <c r="DZ22" s="268">
        <f t="shared" si="2"/>
        <v>0</v>
      </c>
      <c r="EA22" s="268">
        <f t="shared" si="2"/>
        <v>0</v>
      </c>
      <c r="EB22" s="268">
        <f t="shared" si="2"/>
        <v>0</v>
      </c>
      <c r="EC22" s="268">
        <f t="shared" si="2"/>
        <v>0</v>
      </c>
      <c r="ED22" s="268">
        <f t="shared" si="2"/>
        <v>0</v>
      </c>
      <c r="EE22" s="268">
        <f t="shared" si="2"/>
        <v>0</v>
      </c>
      <c r="EF22" s="268">
        <f t="shared" si="2"/>
        <v>0</v>
      </c>
      <c r="EG22" s="268">
        <f t="shared" si="2"/>
        <v>0</v>
      </c>
      <c r="EH22" s="268">
        <f t="shared" si="2"/>
        <v>0</v>
      </c>
      <c r="EI22" s="268">
        <f t="shared" si="2"/>
        <v>0</v>
      </c>
      <c r="EJ22" s="268">
        <f t="shared" si="2"/>
        <v>0</v>
      </c>
      <c r="EK22" s="268"/>
      <c r="EL22" s="268"/>
      <c r="EM22" s="268"/>
      <c r="EN22" s="268"/>
      <c r="EO22" s="268"/>
      <c r="EP22" s="268"/>
      <c r="EQ22" s="268"/>
      <c r="ER22" s="268"/>
      <c r="ES22" s="268"/>
      <c r="ET22" s="268"/>
      <c r="EU22" s="268"/>
      <c r="EV22" s="268"/>
      <c r="EW22" s="268"/>
      <c r="EX22" s="268"/>
      <c r="EY22" s="268"/>
      <c r="EZ22" s="268"/>
      <c r="FA22" s="268"/>
      <c r="FB22" s="268"/>
      <c r="FC22" s="268"/>
      <c r="FD22" s="268"/>
    </row>
    <row r="23" spans="1:160" ht="34.5" hidden="1" customHeight="1" x14ac:dyDescent="0.3">
      <c r="A23" s="76"/>
      <c r="B23" s="265" t="s">
        <v>173</v>
      </c>
      <c r="C23" s="268">
        <f t="shared" ref="C23:EJ23" si="3">+PPMT($C$14/$C$10,C20,$C$11,-$C$7)</f>
        <v>0</v>
      </c>
      <c r="D23" s="268">
        <f t="shared" si="3"/>
        <v>0</v>
      </c>
      <c r="E23" s="268">
        <f t="shared" si="3"/>
        <v>0</v>
      </c>
      <c r="F23" s="268">
        <f t="shared" si="3"/>
        <v>0</v>
      </c>
      <c r="G23" s="268">
        <f t="shared" si="3"/>
        <v>0</v>
      </c>
      <c r="H23" s="268">
        <f t="shared" si="3"/>
        <v>0</v>
      </c>
      <c r="I23" s="268">
        <f t="shared" si="3"/>
        <v>0</v>
      </c>
      <c r="J23" s="268">
        <f t="shared" si="3"/>
        <v>0</v>
      </c>
      <c r="K23" s="268">
        <f t="shared" si="3"/>
        <v>0</v>
      </c>
      <c r="L23" s="268">
        <f t="shared" si="3"/>
        <v>0</v>
      </c>
      <c r="M23" s="268">
        <f t="shared" si="3"/>
        <v>0</v>
      </c>
      <c r="N23" s="268">
        <f t="shared" si="3"/>
        <v>0</v>
      </c>
      <c r="O23" s="268">
        <f t="shared" si="3"/>
        <v>0</v>
      </c>
      <c r="P23" s="268">
        <f t="shared" si="3"/>
        <v>0</v>
      </c>
      <c r="Q23" s="268">
        <f t="shared" si="3"/>
        <v>0</v>
      </c>
      <c r="R23" s="268">
        <f t="shared" si="3"/>
        <v>0</v>
      </c>
      <c r="S23" s="268">
        <f t="shared" si="3"/>
        <v>0</v>
      </c>
      <c r="T23" s="268">
        <f t="shared" si="3"/>
        <v>0</v>
      </c>
      <c r="U23" s="268">
        <f t="shared" si="3"/>
        <v>0</v>
      </c>
      <c r="V23" s="268">
        <f t="shared" si="3"/>
        <v>0</v>
      </c>
      <c r="W23" s="268">
        <f t="shared" si="3"/>
        <v>0</v>
      </c>
      <c r="X23" s="268">
        <f t="shared" si="3"/>
        <v>0</v>
      </c>
      <c r="Y23" s="268">
        <f t="shared" si="3"/>
        <v>0</v>
      </c>
      <c r="Z23" s="268">
        <f t="shared" si="3"/>
        <v>0</v>
      </c>
      <c r="AA23" s="268">
        <f t="shared" si="3"/>
        <v>0</v>
      </c>
      <c r="AB23" s="268">
        <f t="shared" si="3"/>
        <v>0</v>
      </c>
      <c r="AC23" s="268">
        <f t="shared" si="3"/>
        <v>0</v>
      </c>
      <c r="AD23" s="268">
        <f t="shared" si="3"/>
        <v>0</v>
      </c>
      <c r="AE23" s="268">
        <f t="shared" si="3"/>
        <v>0</v>
      </c>
      <c r="AF23" s="268">
        <f t="shared" si="3"/>
        <v>0</v>
      </c>
      <c r="AG23" s="268">
        <f t="shared" si="3"/>
        <v>0</v>
      </c>
      <c r="AH23" s="268">
        <f t="shared" si="3"/>
        <v>0</v>
      </c>
      <c r="AI23" s="268">
        <f t="shared" si="3"/>
        <v>0</v>
      </c>
      <c r="AJ23" s="268">
        <f t="shared" si="3"/>
        <v>0</v>
      </c>
      <c r="AK23" s="268">
        <f t="shared" si="3"/>
        <v>0</v>
      </c>
      <c r="AL23" s="268">
        <f t="shared" si="3"/>
        <v>0</v>
      </c>
      <c r="AM23" s="268">
        <f t="shared" si="3"/>
        <v>0</v>
      </c>
      <c r="AN23" s="268">
        <f t="shared" si="3"/>
        <v>0</v>
      </c>
      <c r="AO23" s="268">
        <f t="shared" si="3"/>
        <v>0</v>
      </c>
      <c r="AP23" s="268">
        <f t="shared" si="3"/>
        <v>0</v>
      </c>
      <c r="AQ23" s="268">
        <f t="shared" si="3"/>
        <v>0</v>
      </c>
      <c r="AR23" s="268">
        <f t="shared" si="3"/>
        <v>0</v>
      </c>
      <c r="AS23" s="268">
        <f t="shared" si="3"/>
        <v>0</v>
      </c>
      <c r="AT23" s="268">
        <f t="shared" si="3"/>
        <v>0</v>
      </c>
      <c r="AU23" s="268">
        <f t="shared" si="3"/>
        <v>0</v>
      </c>
      <c r="AV23" s="268">
        <f t="shared" si="3"/>
        <v>0</v>
      </c>
      <c r="AW23" s="268">
        <f t="shared" si="3"/>
        <v>0</v>
      </c>
      <c r="AX23" s="268">
        <f t="shared" si="3"/>
        <v>0</v>
      </c>
      <c r="AY23" s="268">
        <f t="shared" si="3"/>
        <v>0</v>
      </c>
      <c r="AZ23" s="268">
        <f t="shared" si="3"/>
        <v>0</v>
      </c>
      <c r="BA23" s="268">
        <f t="shared" si="3"/>
        <v>0</v>
      </c>
      <c r="BB23" s="268">
        <f t="shared" si="3"/>
        <v>0</v>
      </c>
      <c r="BC23" s="268">
        <f t="shared" si="3"/>
        <v>0</v>
      </c>
      <c r="BD23" s="268">
        <f t="shared" si="3"/>
        <v>0</v>
      </c>
      <c r="BE23" s="268">
        <f t="shared" si="3"/>
        <v>0</v>
      </c>
      <c r="BF23" s="268">
        <f t="shared" si="3"/>
        <v>0</v>
      </c>
      <c r="BG23" s="268">
        <f t="shared" si="3"/>
        <v>0</v>
      </c>
      <c r="BH23" s="268">
        <f t="shared" si="3"/>
        <v>0</v>
      </c>
      <c r="BI23" s="268">
        <f t="shared" si="3"/>
        <v>0</v>
      </c>
      <c r="BJ23" s="268">
        <f t="shared" si="3"/>
        <v>0</v>
      </c>
      <c r="BK23" s="268">
        <f t="shared" si="3"/>
        <v>0</v>
      </c>
      <c r="BL23" s="268">
        <f t="shared" si="3"/>
        <v>0</v>
      </c>
      <c r="BM23" s="268">
        <f t="shared" si="3"/>
        <v>0</v>
      </c>
      <c r="BN23" s="268">
        <f t="shared" si="3"/>
        <v>0</v>
      </c>
      <c r="BO23" s="268">
        <f t="shared" si="3"/>
        <v>0</v>
      </c>
      <c r="BP23" s="268">
        <f t="shared" si="3"/>
        <v>0</v>
      </c>
      <c r="BQ23" s="268">
        <f t="shared" si="3"/>
        <v>0</v>
      </c>
      <c r="BR23" s="268">
        <f t="shared" si="3"/>
        <v>0</v>
      </c>
      <c r="BS23" s="268">
        <f t="shared" si="3"/>
        <v>0</v>
      </c>
      <c r="BT23" s="268">
        <f t="shared" si="3"/>
        <v>0</v>
      </c>
      <c r="BU23" s="268">
        <f t="shared" si="3"/>
        <v>0</v>
      </c>
      <c r="BV23" s="268">
        <f t="shared" si="3"/>
        <v>0</v>
      </c>
      <c r="BW23" s="268">
        <f t="shared" si="3"/>
        <v>0</v>
      </c>
      <c r="BX23" s="268">
        <f t="shared" si="3"/>
        <v>0</v>
      </c>
      <c r="BY23" s="268">
        <f t="shared" si="3"/>
        <v>0</v>
      </c>
      <c r="BZ23" s="268">
        <f t="shared" si="3"/>
        <v>0</v>
      </c>
      <c r="CA23" s="268">
        <f t="shared" si="3"/>
        <v>0</v>
      </c>
      <c r="CB23" s="268">
        <f t="shared" si="3"/>
        <v>0</v>
      </c>
      <c r="CC23" s="268">
        <f t="shared" si="3"/>
        <v>0</v>
      </c>
      <c r="CD23" s="268">
        <f t="shared" si="3"/>
        <v>0</v>
      </c>
      <c r="CE23" s="268">
        <f t="shared" si="3"/>
        <v>0</v>
      </c>
      <c r="CF23" s="268">
        <f t="shared" si="3"/>
        <v>0</v>
      </c>
      <c r="CG23" s="268">
        <f t="shared" si="3"/>
        <v>0</v>
      </c>
      <c r="CH23" s="268">
        <f t="shared" si="3"/>
        <v>0</v>
      </c>
      <c r="CI23" s="268">
        <f t="shared" si="3"/>
        <v>0</v>
      </c>
      <c r="CJ23" s="268">
        <f t="shared" si="3"/>
        <v>0</v>
      </c>
      <c r="CK23" s="268">
        <f t="shared" si="3"/>
        <v>0</v>
      </c>
      <c r="CL23" s="268">
        <f t="shared" si="3"/>
        <v>0</v>
      </c>
      <c r="CM23" s="268">
        <f t="shared" si="3"/>
        <v>0</v>
      </c>
      <c r="CN23" s="268">
        <f t="shared" si="3"/>
        <v>0</v>
      </c>
      <c r="CO23" s="268">
        <f t="shared" si="3"/>
        <v>0</v>
      </c>
      <c r="CP23" s="268">
        <f t="shared" si="3"/>
        <v>0</v>
      </c>
      <c r="CQ23" s="268">
        <f t="shared" si="3"/>
        <v>0</v>
      </c>
      <c r="CR23" s="268">
        <f t="shared" si="3"/>
        <v>0</v>
      </c>
      <c r="CS23" s="268">
        <f t="shared" si="3"/>
        <v>0</v>
      </c>
      <c r="CT23" s="268">
        <f t="shared" si="3"/>
        <v>0</v>
      </c>
      <c r="CU23" s="268">
        <f t="shared" si="3"/>
        <v>0</v>
      </c>
      <c r="CV23" s="268">
        <f t="shared" si="3"/>
        <v>0</v>
      </c>
      <c r="CW23" s="268">
        <f t="shared" si="3"/>
        <v>0</v>
      </c>
      <c r="CX23" s="268">
        <f t="shared" si="3"/>
        <v>0</v>
      </c>
      <c r="CY23" s="268">
        <f t="shared" si="3"/>
        <v>0</v>
      </c>
      <c r="CZ23" s="268">
        <f t="shared" si="3"/>
        <v>0</v>
      </c>
      <c r="DA23" s="268">
        <f t="shared" si="3"/>
        <v>0</v>
      </c>
      <c r="DB23" s="268">
        <f t="shared" si="3"/>
        <v>0</v>
      </c>
      <c r="DC23" s="268">
        <f t="shared" si="3"/>
        <v>0</v>
      </c>
      <c r="DD23" s="268">
        <f t="shared" si="3"/>
        <v>0</v>
      </c>
      <c r="DE23" s="268">
        <f t="shared" si="3"/>
        <v>0</v>
      </c>
      <c r="DF23" s="268">
        <f t="shared" si="3"/>
        <v>0</v>
      </c>
      <c r="DG23" s="268">
        <f t="shared" si="3"/>
        <v>0</v>
      </c>
      <c r="DH23" s="268">
        <f t="shared" si="3"/>
        <v>0</v>
      </c>
      <c r="DI23" s="268">
        <f t="shared" si="3"/>
        <v>0</v>
      </c>
      <c r="DJ23" s="268">
        <f t="shared" si="3"/>
        <v>0</v>
      </c>
      <c r="DK23" s="268">
        <f t="shared" si="3"/>
        <v>0</v>
      </c>
      <c r="DL23" s="268">
        <f t="shared" si="3"/>
        <v>0</v>
      </c>
      <c r="DM23" s="268">
        <f t="shared" si="3"/>
        <v>0</v>
      </c>
      <c r="DN23" s="268">
        <f t="shared" si="3"/>
        <v>0</v>
      </c>
      <c r="DO23" s="268">
        <f t="shared" si="3"/>
        <v>0</v>
      </c>
      <c r="DP23" s="268">
        <f t="shared" si="3"/>
        <v>0</v>
      </c>
      <c r="DQ23" s="268">
        <f t="shared" si="3"/>
        <v>0</v>
      </c>
      <c r="DR23" s="268">
        <f t="shared" si="3"/>
        <v>0</v>
      </c>
      <c r="DS23" s="268" t="e">
        <f t="shared" si="3"/>
        <v>#NUM!</v>
      </c>
      <c r="DT23" s="268" t="e">
        <f t="shared" si="3"/>
        <v>#NUM!</v>
      </c>
      <c r="DU23" s="268" t="e">
        <f t="shared" si="3"/>
        <v>#NUM!</v>
      </c>
      <c r="DV23" s="268" t="e">
        <f t="shared" si="3"/>
        <v>#NUM!</v>
      </c>
      <c r="DW23" s="268" t="e">
        <f t="shared" si="3"/>
        <v>#NUM!</v>
      </c>
      <c r="DX23" s="268" t="e">
        <f t="shared" si="3"/>
        <v>#NUM!</v>
      </c>
      <c r="DY23" s="268" t="e">
        <f t="shared" si="3"/>
        <v>#NUM!</v>
      </c>
      <c r="DZ23" s="268" t="e">
        <f t="shared" si="3"/>
        <v>#NUM!</v>
      </c>
      <c r="EA23" s="268" t="e">
        <f t="shared" si="3"/>
        <v>#NUM!</v>
      </c>
      <c r="EB23" s="268" t="e">
        <f t="shared" si="3"/>
        <v>#NUM!</v>
      </c>
      <c r="EC23" s="268" t="e">
        <f t="shared" si="3"/>
        <v>#NUM!</v>
      </c>
      <c r="ED23" s="268" t="e">
        <f t="shared" si="3"/>
        <v>#NUM!</v>
      </c>
      <c r="EE23" s="268" t="e">
        <f t="shared" si="3"/>
        <v>#NUM!</v>
      </c>
      <c r="EF23" s="268" t="e">
        <f t="shared" si="3"/>
        <v>#NUM!</v>
      </c>
      <c r="EG23" s="268" t="e">
        <f t="shared" si="3"/>
        <v>#NUM!</v>
      </c>
      <c r="EH23" s="268" t="e">
        <f t="shared" si="3"/>
        <v>#NUM!</v>
      </c>
      <c r="EI23" s="268" t="e">
        <f t="shared" si="3"/>
        <v>#NUM!</v>
      </c>
      <c r="EJ23" s="268" t="e">
        <f t="shared" si="3"/>
        <v>#NUM!</v>
      </c>
      <c r="EK23" s="268"/>
      <c r="EL23" s="268"/>
      <c r="EM23" s="268"/>
      <c r="EN23" s="268"/>
      <c r="EO23" s="268"/>
      <c r="EP23" s="268"/>
      <c r="EQ23" s="268"/>
      <c r="ER23" s="268"/>
      <c r="ES23" s="268"/>
      <c r="ET23" s="268"/>
      <c r="EU23" s="268"/>
      <c r="EV23" s="268"/>
      <c r="EW23" s="268"/>
      <c r="EX23" s="268"/>
      <c r="EY23" s="268"/>
      <c r="EZ23" s="268"/>
      <c r="FA23" s="268"/>
      <c r="FB23" s="268"/>
      <c r="FC23" s="268"/>
      <c r="FD23" s="268"/>
    </row>
    <row r="24" spans="1:160" ht="34.5" hidden="1" customHeight="1" x14ac:dyDescent="0.3">
      <c r="A24" s="76"/>
      <c r="B24" s="265" t="s">
        <v>174</v>
      </c>
      <c r="C24" s="268">
        <f t="shared" ref="C24:EJ24" si="4">IPMT($C$14/$C$10,C20,$C$11,-$C$7)</f>
        <v>0</v>
      </c>
      <c r="D24" s="268">
        <f t="shared" si="4"/>
        <v>0</v>
      </c>
      <c r="E24" s="268">
        <f t="shared" si="4"/>
        <v>0</v>
      </c>
      <c r="F24" s="268">
        <f t="shared" si="4"/>
        <v>0</v>
      </c>
      <c r="G24" s="268">
        <f t="shared" si="4"/>
        <v>0</v>
      </c>
      <c r="H24" s="268">
        <f t="shared" si="4"/>
        <v>0</v>
      </c>
      <c r="I24" s="268">
        <f t="shared" si="4"/>
        <v>0</v>
      </c>
      <c r="J24" s="268">
        <f t="shared" si="4"/>
        <v>0</v>
      </c>
      <c r="K24" s="268">
        <f t="shared" si="4"/>
        <v>0</v>
      </c>
      <c r="L24" s="268">
        <f t="shared" si="4"/>
        <v>0</v>
      </c>
      <c r="M24" s="268">
        <f t="shared" si="4"/>
        <v>0</v>
      </c>
      <c r="N24" s="268">
        <f t="shared" si="4"/>
        <v>0</v>
      </c>
      <c r="O24" s="268">
        <f t="shared" si="4"/>
        <v>0</v>
      </c>
      <c r="P24" s="268">
        <f t="shared" si="4"/>
        <v>0</v>
      </c>
      <c r="Q24" s="268">
        <f t="shared" si="4"/>
        <v>0</v>
      </c>
      <c r="R24" s="268">
        <f t="shared" si="4"/>
        <v>0</v>
      </c>
      <c r="S24" s="268">
        <f t="shared" si="4"/>
        <v>0</v>
      </c>
      <c r="T24" s="268">
        <f t="shared" si="4"/>
        <v>0</v>
      </c>
      <c r="U24" s="268">
        <f t="shared" si="4"/>
        <v>0</v>
      </c>
      <c r="V24" s="268">
        <f t="shared" si="4"/>
        <v>0</v>
      </c>
      <c r="W24" s="268">
        <f t="shared" si="4"/>
        <v>0</v>
      </c>
      <c r="X24" s="268">
        <f t="shared" si="4"/>
        <v>0</v>
      </c>
      <c r="Y24" s="268">
        <f t="shared" si="4"/>
        <v>0</v>
      </c>
      <c r="Z24" s="268">
        <f t="shared" si="4"/>
        <v>0</v>
      </c>
      <c r="AA24" s="268">
        <f t="shared" si="4"/>
        <v>0</v>
      </c>
      <c r="AB24" s="268">
        <f t="shared" si="4"/>
        <v>0</v>
      </c>
      <c r="AC24" s="268">
        <f t="shared" si="4"/>
        <v>0</v>
      </c>
      <c r="AD24" s="268">
        <f t="shared" si="4"/>
        <v>0</v>
      </c>
      <c r="AE24" s="268">
        <f t="shared" si="4"/>
        <v>0</v>
      </c>
      <c r="AF24" s="268">
        <f t="shared" si="4"/>
        <v>0</v>
      </c>
      <c r="AG24" s="268">
        <f t="shared" si="4"/>
        <v>0</v>
      </c>
      <c r="AH24" s="268">
        <f t="shared" si="4"/>
        <v>0</v>
      </c>
      <c r="AI24" s="268">
        <f t="shared" si="4"/>
        <v>0</v>
      </c>
      <c r="AJ24" s="268">
        <f t="shared" si="4"/>
        <v>0</v>
      </c>
      <c r="AK24" s="268">
        <f t="shared" si="4"/>
        <v>0</v>
      </c>
      <c r="AL24" s="268">
        <f t="shared" si="4"/>
        <v>0</v>
      </c>
      <c r="AM24" s="268">
        <f t="shared" si="4"/>
        <v>0</v>
      </c>
      <c r="AN24" s="268">
        <f t="shared" si="4"/>
        <v>0</v>
      </c>
      <c r="AO24" s="268">
        <f t="shared" si="4"/>
        <v>0</v>
      </c>
      <c r="AP24" s="268">
        <f t="shared" si="4"/>
        <v>0</v>
      </c>
      <c r="AQ24" s="268">
        <f t="shared" si="4"/>
        <v>0</v>
      </c>
      <c r="AR24" s="268">
        <f t="shared" si="4"/>
        <v>0</v>
      </c>
      <c r="AS24" s="268">
        <f t="shared" si="4"/>
        <v>0</v>
      </c>
      <c r="AT24" s="268">
        <f t="shared" si="4"/>
        <v>0</v>
      </c>
      <c r="AU24" s="268">
        <f t="shared" si="4"/>
        <v>0</v>
      </c>
      <c r="AV24" s="268">
        <f t="shared" si="4"/>
        <v>0</v>
      </c>
      <c r="AW24" s="268">
        <f t="shared" si="4"/>
        <v>0</v>
      </c>
      <c r="AX24" s="268">
        <f t="shared" si="4"/>
        <v>0</v>
      </c>
      <c r="AY24" s="268">
        <f t="shared" si="4"/>
        <v>0</v>
      </c>
      <c r="AZ24" s="268">
        <f t="shared" si="4"/>
        <v>0</v>
      </c>
      <c r="BA24" s="268">
        <f t="shared" si="4"/>
        <v>0</v>
      </c>
      <c r="BB24" s="268">
        <f t="shared" si="4"/>
        <v>0</v>
      </c>
      <c r="BC24" s="268">
        <f t="shared" si="4"/>
        <v>0</v>
      </c>
      <c r="BD24" s="268">
        <f t="shared" si="4"/>
        <v>0</v>
      </c>
      <c r="BE24" s="268">
        <f t="shared" si="4"/>
        <v>0</v>
      </c>
      <c r="BF24" s="268">
        <f t="shared" si="4"/>
        <v>0</v>
      </c>
      <c r="BG24" s="268">
        <f t="shared" si="4"/>
        <v>0</v>
      </c>
      <c r="BH24" s="268">
        <f t="shared" si="4"/>
        <v>0</v>
      </c>
      <c r="BI24" s="268">
        <f t="shared" si="4"/>
        <v>0</v>
      </c>
      <c r="BJ24" s="268">
        <f t="shared" si="4"/>
        <v>0</v>
      </c>
      <c r="BK24" s="268">
        <f t="shared" si="4"/>
        <v>0</v>
      </c>
      <c r="BL24" s="268">
        <f t="shared" si="4"/>
        <v>0</v>
      </c>
      <c r="BM24" s="268">
        <f t="shared" si="4"/>
        <v>0</v>
      </c>
      <c r="BN24" s="268">
        <f t="shared" si="4"/>
        <v>0</v>
      </c>
      <c r="BO24" s="268">
        <f t="shared" si="4"/>
        <v>0</v>
      </c>
      <c r="BP24" s="268">
        <f t="shared" si="4"/>
        <v>0</v>
      </c>
      <c r="BQ24" s="268">
        <f t="shared" si="4"/>
        <v>0</v>
      </c>
      <c r="BR24" s="268">
        <f t="shared" si="4"/>
        <v>0</v>
      </c>
      <c r="BS24" s="268">
        <f t="shared" si="4"/>
        <v>0</v>
      </c>
      <c r="BT24" s="268">
        <f t="shared" si="4"/>
        <v>0</v>
      </c>
      <c r="BU24" s="268">
        <f t="shared" si="4"/>
        <v>0</v>
      </c>
      <c r="BV24" s="268">
        <f t="shared" si="4"/>
        <v>0</v>
      </c>
      <c r="BW24" s="268">
        <f t="shared" si="4"/>
        <v>0</v>
      </c>
      <c r="BX24" s="268">
        <f t="shared" si="4"/>
        <v>0</v>
      </c>
      <c r="BY24" s="268">
        <f t="shared" si="4"/>
        <v>0</v>
      </c>
      <c r="BZ24" s="268">
        <f t="shared" si="4"/>
        <v>0</v>
      </c>
      <c r="CA24" s="268">
        <f t="shared" si="4"/>
        <v>0</v>
      </c>
      <c r="CB24" s="268">
        <f t="shared" si="4"/>
        <v>0</v>
      </c>
      <c r="CC24" s="268">
        <f t="shared" si="4"/>
        <v>0</v>
      </c>
      <c r="CD24" s="268">
        <f t="shared" si="4"/>
        <v>0</v>
      </c>
      <c r="CE24" s="268">
        <f t="shared" si="4"/>
        <v>0</v>
      </c>
      <c r="CF24" s="268">
        <f t="shared" si="4"/>
        <v>0</v>
      </c>
      <c r="CG24" s="268">
        <f t="shared" si="4"/>
        <v>0</v>
      </c>
      <c r="CH24" s="268">
        <f t="shared" si="4"/>
        <v>0</v>
      </c>
      <c r="CI24" s="268">
        <f t="shared" si="4"/>
        <v>0</v>
      </c>
      <c r="CJ24" s="268">
        <f t="shared" si="4"/>
        <v>0</v>
      </c>
      <c r="CK24" s="268">
        <f t="shared" si="4"/>
        <v>0</v>
      </c>
      <c r="CL24" s="268">
        <f t="shared" si="4"/>
        <v>0</v>
      </c>
      <c r="CM24" s="268">
        <f t="shared" si="4"/>
        <v>0</v>
      </c>
      <c r="CN24" s="268">
        <f t="shared" si="4"/>
        <v>0</v>
      </c>
      <c r="CO24" s="268">
        <f t="shared" si="4"/>
        <v>0</v>
      </c>
      <c r="CP24" s="268">
        <f t="shared" si="4"/>
        <v>0</v>
      </c>
      <c r="CQ24" s="268">
        <f t="shared" si="4"/>
        <v>0</v>
      </c>
      <c r="CR24" s="268">
        <f t="shared" si="4"/>
        <v>0</v>
      </c>
      <c r="CS24" s="268">
        <f t="shared" si="4"/>
        <v>0</v>
      </c>
      <c r="CT24" s="268">
        <f t="shared" si="4"/>
        <v>0</v>
      </c>
      <c r="CU24" s="268">
        <f t="shared" si="4"/>
        <v>0</v>
      </c>
      <c r="CV24" s="268">
        <f t="shared" si="4"/>
        <v>0</v>
      </c>
      <c r="CW24" s="268">
        <f t="shared" si="4"/>
        <v>0</v>
      </c>
      <c r="CX24" s="268">
        <f t="shared" si="4"/>
        <v>0</v>
      </c>
      <c r="CY24" s="268">
        <f t="shared" si="4"/>
        <v>0</v>
      </c>
      <c r="CZ24" s="268">
        <f t="shared" si="4"/>
        <v>0</v>
      </c>
      <c r="DA24" s="268">
        <f t="shared" si="4"/>
        <v>0</v>
      </c>
      <c r="DB24" s="268">
        <f t="shared" si="4"/>
        <v>0</v>
      </c>
      <c r="DC24" s="268">
        <f t="shared" si="4"/>
        <v>0</v>
      </c>
      <c r="DD24" s="268">
        <f t="shared" si="4"/>
        <v>0</v>
      </c>
      <c r="DE24" s="268">
        <f t="shared" si="4"/>
        <v>0</v>
      </c>
      <c r="DF24" s="268">
        <f t="shared" si="4"/>
        <v>0</v>
      </c>
      <c r="DG24" s="268">
        <f t="shared" si="4"/>
        <v>0</v>
      </c>
      <c r="DH24" s="268">
        <f t="shared" si="4"/>
        <v>0</v>
      </c>
      <c r="DI24" s="268">
        <f t="shared" si="4"/>
        <v>0</v>
      </c>
      <c r="DJ24" s="268">
        <f t="shared" si="4"/>
        <v>0</v>
      </c>
      <c r="DK24" s="268">
        <f t="shared" si="4"/>
        <v>0</v>
      </c>
      <c r="DL24" s="268">
        <f t="shared" si="4"/>
        <v>0</v>
      </c>
      <c r="DM24" s="268">
        <f t="shared" si="4"/>
        <v>0</v>
      </c>
      <c r="DN24" s="268">
        <f t="shared" si="4"/>
        <v>0</v>
      </c>
      <c r="DO24" s="268">
        <f t="shared" si="4"/>
        <v>0</v>
      </c>
      <c r="DP24" s="268">
        <f t="shared" si="4"/>
        <v>0</v>
      </c>
      <c r="DQ24" s="268">
        <f t="shared" si="4"/>
        <v>0</v>
      </c>
      <c r="DR24" s="268">
        <f t="shared" si="4"/>
        <v>0</v>
      </c>
      <c r="DS24" s="268" t="e">
        <f t="shared" si="4"/>
        <v>#NUM!</v>
      </c>
      <c r="DT24" s="268" t="e">
        <f t="shared" si="4"/>
        <v>#NUM!</v>
      </c>
      <c r="DU24" s="268" t="e">
        <f t="shared" si="4"/>
        <v>#NUM!</v>
      </c>
      <c r="DV24" s="268" t="e">
        <f t="shared" si="4"/>
        <v>#NUM!</v>
      </c>
      <c r="DW24" s="268" t="e">
        <f t="shared" si="4"/>
        <v>#NUM!</v>
      </c>
      <c r="DX24" s="268" t="e">
        <f t="shared" si="4"/>
        <v>#NUM!</v>
      </c>
      <c r="DY24" s="268" t="e">
        <f t="shared" si="4"/>
        <v>#NUM!</v>
      </c>
      <c r="DZ24" s="268" t="e">
        <f t="shared" si="4"/>
        <v>#NUM!</v>
      </c>
      <c r="EA24" s="268" t="e">
        <f t="shared" si="4"/>
        <v>#NUM!</v>
      </c>
      <c r="EB24" s="268" t="e">
        <f t="shared" si="4"/>
        <v>#NUM!</v>
      </c>
      <c r="EC24" s="268" t="e">
        <f t="shared" si="4"/>
        <v>#NUM!</v>
      </c>
      <c r="ED24" s="268" t="e">
        <f t="shared" si="4"/>
        <v>#NUM!</v>
      </c>
      <c r="EE24" s="268" t="e">
        <f t="shared" si="4"/>
        <v>#NUM!</v>
      </c>
      <c r="EF24" s="268" t="e">
        <f t="shared" si="4"/>
        <v>#NUM!</v>
      </c>
      <c r="EG24" s="268" t="e">
        <f t="shared" si="4"/>
        <v>#NUM!</v>
      </c>
      <c r="EH24" s="268" t="e">
        <f t="shared" si="4"/>
        <v>#NUM!</v>
      </c>
      <c r="EI24" s="268" t="e">
        <f t="shared" si="4"/>
        <v>#NUM!</v>
      </c>
      <c r="EJ24" s="268" t="e">
        <f t="shared" si="4"/>
        <v>#NUM!</v>
      </c>
      <c r="EK24" s="268"/>
      <c r="EL24" s="268"/>
      <c r="EM24" s="268"/>
      <c r="EN24" s="268"/>
      <c r="EO24" s="268"/>
      <c r="EP24" s="268"/>
      <c r="EQ24" s="268"/>
      <c r="ER24" s="268"/>
      <c r="ES24" s="268"/>
      <c r="ET24" s="268"/>
      <c r="EU24" s="268"/>
      <c r="EV24" s="268"/>
      <c r="EW24" s="268"/>
      <c r="EX24" s="268"/>
      <c r="EY24" s="268"/>
      <c r="EZ24" s="268"/>
      <c r="FA24" s="268"/>
      <c r="FB24" s="268"/>
      <c r="FC24" s="268"/>
      <c r="FD24" s="268"/>
    </row>
    <row r="25" spans="1:160" ht="34.5" hidden="1" customHeight="1" x14ac:dyDescent="0.3">
      <c r="A25" s="76"/>
      <c r="B25" s="269" t="s">
        <v>175</v>
      </c>
      <c r="C25" s="268">
        <f>+C7-I23</f>
        <v>0</v>
      </c>
      <c r="D25" s="268">
        <f t="shared" ref="D25:EJ25" si="5">+C25-D23</f>
        <v>0</v>
      </c>
      <c r="E25" s="268">
        <f t="shared" si="5"/>
        <v>0</v>
      </c>
      <c r="F25" s="268">
        <f t="shared" si="5"/>
        <v>0</v>
      </c>
      <c r="G25" s="268">
        <f t="shared" si="5"/>
        <v>0</v>
      </c>
      <c r="H25" s="268">
        <f t="shared" si="5"/>
        <v>0</v>
      </c>
      <c r="I25" s="268">
        <f t="shared" si="5"/>
        <v>0</v>
      </c>
      <c r="J25" s="268">
        <f t="shared" si="5"/>
        <v>0</v>
      </c>
      <c r="K25" s="268">
        <f t="shared" si="5"/>
        <v>0</v>
      </c>
      <c r="L25" s="268">
        <f t="shared" si="5"/>
        <v>0</v>
      </c>
      <c r="M25" s="268">
        <f t="shared" si="5"/>
        <v>0</v>
      </c>
      <c r="N25" s="268">
        <f t="shared" si="5"/>
        <v>0</v>
      </c>
      <c r="O25" s="268">
        <f t="shared" si="5"/>
        <v>0</v>
      </c>
      <c r="P25" s="268">
        <f t="shared" si="5"/>
        <v>0</v>
      </c>
      <c r="Q25" s="268">
        <f t="shared" si="5"/>
        <v>0</v>
      </c>
      <c r="R25" s="268">
        <f t="shared" si="5"/>
        <v>0</v>
      </c>
      <c r="S25" s="268">
        <f t="shared" si="5"/>
        <v>0</v>
      </c>
      <c r="T25" s="268">
        <f t="shared" si="5"/>
        <v>0</v>
      </c>
      <c r="U25" s="268">
        <f t="shared" si="5"/>
        <v>0</v>
      </c>
      <c r="V25" s="268">
        <f t="shared" si="5"/>
        <v>0</v>
      </c>
      <c r="W25" s="268">
        <f t="shared" si="5"/>
        <v>0</v>
      </c>
      <c r="X25" s="268">
        <f t="shared" si="5"/>
        <v>0</v>
      </c>
      <c r="Y25" s="268">
        <f t="shared" si="5"/>
        <v>0</v>
      </c>
      <c r="Z25" s="268">
        <f t="shared" si="5"/>
        <v>0</v>
      </c>
      <c r="AA25" s="268">
        <f t="shared" si="5"/>
        <v>0</v>
      </c>
      <c r="AB25" s="268">
        <f t="shared" si="5"/>
        <v>0</v>
      </c>
      <c r="AC25" s="268">
        <f t="shared" si="5"/>
        <v>0</v>
      </c>
      <c r="AD25" s="268">
        <f t="shared" si="5"/>
        <v>0</v>
      </c>
      <c r="AE25" s="268">
        <f t="shared" si="5"/>
        <v>0</v>
      </c>
      <c r="AF25" s="268">
        <f t="shared" si="5"/>
        <v>0</v>
      </c>
      <c r="AG25" s="268">
        <f t="shared" si="5"/>
        <v>0</v>
      </c>
      <c r="AH25" s="268">
        <f t="shared" si="5"/>
        <v>0</v>
      </c>
      <c r="AI25" s="268">
        <f t="shared" si="5"/>
        <v>0</v>
      </c>
      <c r="AJ25" s="268">
        <f t="shared" si="5"/>
        <v>0</v>
      </c>
      <c r="AK25" s="268">
        <f t="shared" si="5"/>
        <v>0</v>
      </c>
      <c r="AL25" s="268">
        <f t="shared" si="5"/>
        <v>0</v>
      </c>
      <c r="AM25" s="268">
        <f t="shared" si="5"/>
        <v>0</v>
      </c>
      <c r="AN25" s="268">
        <f t="shared" si="5"/>
        <v>0</v>
      </c>
      <c r="AO25" s="268">
        <f t="shared" si="5"/>
        <v>0</v>
      </c>
      <c r="AP25" s="268">
        <f t="shared" si="5"/>
        <v>0</v>
      </c>
      <c r="AQ25" s="268">
        <f t="shared" si="5"/>
        <v>0</v>
      </c>
      <c r="AR25" s="268">
        <f t="shared" si="5"/>
        <v>0</v>
      </c>
      <c r="AS25" s="268">
        <f t="shared" si="5"/>
        <v>0</v>
      </c>
      <c r="AT25" s="268">
        <f t="shared" si="5"/>
        <v>0</v>
      </c>
      <c r="AU25" s="268">
        <f t="shared" si="5"/>
        <v>0</v>
      </c>
      <c r="AV25" s="268">
        <f t="shared" si="5"/>
        <v>0</v>
      </c>
      <c r="AW25" s="268">
        <f t="shared" si="5"/>
        <v>0</v>
      </c>
      <c r="AX25" s="268">
        <f t="shared" si="5"/>
        <v>0</v>
      </c>
      <c r="AY25" s="268">
        <f t="shared" si="5"/>
        <v>0</v>
      </c>
      <c r="AZ25" s="268">
        <f t="shared" si="5"/>
        <v>0</v>
      </c>
      <c r="BA25" s="268">
        <f t="shared" si="5"/>
        <v>0</v>
      </c>
      <c r="BB25" s="268">
        <f t="shared" si="5"/>
        <v>0</v>
      </c>
      <c r="BC25" s="268">
        <f t="shared" si="5"/>
        <v>0</v>
      </c>
      <c r="BD25" s="268">
        <f t="shared" si="5"/>
        <v>0</v>
      </c>
      <c r="BE25" s="268">
        <f t="shared" si="5"/>
        <v>0</v>
      </c>
      <c r="BF25" s="268">
        <f t="shared" si="5"/>
        <v>0</v>
      </c>
      <c r="BG25" s="268">
        <f t="shared" si="5"/>
        <v>0</v>
      </c>
      <c r="BH25" s="268">
        <f t="shared" si="5"/>
        <v>0</v>
      </c>
      <c r="BI25" s="268">
        <f t="shared" si="5"/>
        <v>0</v>
      </c>
      <c r="BJ25" s="268">
        <f t="shared" si="5"/>
        <v>0</v>
      </c>
      <c r="BK25" s="268">
        <f t="shared" si="5"/>
        <v>0</v>
      </c>
      <c r="BL25" s="268">
        <f t="shared" si="5"/>
        <v>0</v>
      </c>
      <c r="BM25" s="268">
        <f t="shared" si="5"/>
        <v>0</v>
      </c>
      <c r="BN25" s="268">
        <f t="shared" si="5"/>
        <v>0</v>
      </c>
      <c r="BO25" s="268">
        <f t="shared" si="5"/>
        <v>0</v>
      </c>
      <c r="BP25" s="268">
        <f t="shared" si="5"/>
        <v>0</v>
      </c>
      <c r="BQ25" s="268">
        <f t="shared" si="5"/>
        <v>0</v>
      </c>
      <c r="BR25" s="268">
        <f t="shared" si="5"/>
        <v>0</v>
      </c>
      <c r="BS25" s="268">
        <f t="shared" si="5"/>
        <v>0</v>
      </c>
      <c r="BT25" s="268">
        <f t="shared" si="5"/>
        <v>0</v>
      </c>
      <c r="BU25" s="268">
        <f t="shared" si="5"/>
        <v>0</v>
      </c>
      <c r="BV25" s="268">
        <f t="shared" si="5"/>
        <v>0</v>
      </c>
      <c r="BW25" s="268">
        <f t="shared" si="5"/>
        <v>0</v>
      </c>
      <c r="BX25" s="268">
        <f t="shared" si="5"/>
        <v>0</v>
      </c>
      <c r="BY25" s="268">
        <f t="shared" si="5"/>
        <v>0</v>
      </c>
      <c r="BZ25" s="268">
        <f t="shared" si="5"/>
        <v>0</v>
      </c>
      <c r="CA25" s="268">
        <f t="shared" si="5"/>
        <v>0</v>
      </c>
      <c r="CB25" s="268">
        <f t="shared" si="5"/>
        <v>0</v>
      </c>
      <c r="CC25" s="268">
        <f t="shared" si="5"/>
        <v>0</v>
      </c>
      <c r="CD25" s="268">
        <f t="shared" si="5"/>
        <v>0</v>
      </c>
      <c r="CE25" s="268">
        <f t="shared" si="5"/>
        <v>0</v>
      </c>
      <c r="CF25" s="268">
        <f t="shared" si="5"/>
        <v>0</v>
      </c>
      <c r="CG25" s="268">
        <f t="shared" si="5"/>
        <v>0</v>
      </c>
      <c r="CH25" s="268">
        <f t="shared" si="5"/>
        <v>0</v>
      </c>
      <c r="CI25" s="268">
        <f t="shared" si="5"/>
        <v>0</v>
      </c>
      <c r="CJ25" s="268">
        <f t="shared" si="5"/>
        <v>0</v>
      </c>
      <c r="CK25" s="268">
        <f t="shared" si="5"/>
        <v>0</v>
      </c>
      <c r="CL25" s="268">
        <f t="shared" si="5"/>
        <v>0</v>
      </c>
      <c r="CM25" s="268">
        <f t="shared" si="5"/>
        <v>0</v>
      </c>
      <c r="CN25" s="268">
        <f t="shared" si="5"/>
        <v>0</v>
      </c>
      <c r="CO25" s="268">
        <f t="shared" si="5"/>
        <v>0</v>
      </c>
      <c r="CP25" s="268">
        <f t="shared" si="5"/>
        <v>0</v>
      </c>
      <c r="CQ25" s="268">
        <f t="shared" si="5"/>
        <v>0</v>
      </c>
      <c r="CR25" s="268">
        <f t="shared" si="5"/>
        <v>0</v>
      </c>
      <c r="CS25" s="268">
        <f t="shared" si="5"/>
        <v>0</v>
      </c>
      <c r="CT25" s="268">
        <f t="shared" si="5"/>
        <v>0</v>
      </c>
      <c r="CU25" s="268">
        <f t="shared" si="5"/>
        <v>0</v>
      </c>
      <c r="CV25" s="268">
        <f t="shared" si="5"/>
        <v>0</v>
      </c>
      <c r="CW25" s="268">
        <f t="shared" si="5"/>
        <v>0</v>
      </c>
      <c r="CX25" s="268">
        <f t="shared" si="5"/>
        <v>0</v>
      </c>
      <c r="CY25" s="268">
        <f t="shared" si="5"/>
        <v>0</v>
      </c>
      <c r="CZ25" s="268">
        <f t="shared" si="5"/>
        <v>0</v>
      </c>
      <c r="DA25" s="268">
        <f t="shared" si="5"/>
        <v>0</v>
      </c>
      <c r="DB25" s="268">
        <f t="shared" si="5"/>
        <v>0</v>
      </c>
      <c r="DC25" s="268">
        <f t="shared" si="5"/>
        <v>0</v>
      </c>
      <c r="DD25" s="268">
        <f t="shared" si="5"/>
        <v>0</v>
      </c>
      <c r="DE25" s="268">
        <f t="shared" si="5"/>
        <v>0</v>
      </c>
      <c r="DF25" s="268">
        <f t="shared" si="5"/>
        <v>0</v>
      </c>
      <c r="DG25" s="268">
        <f t="shared" si="5"/>
        <v>0</v>
      </c>
      <c r="DH25" s="268">
        <f t="shared" si="5"/>
        <v>0</v>
      </c>
      <c r="DI25" s="268">
        <f t="shared" si="5"/>
        <v>0</v>
      </c>
      <c r="DJ25" s="268">
        <f t="shared" si="5"/>
        <v>0</v>
      </c>
      <c r="DK25" s="268">
        <f t="shared" si="5"/>
        <v>0</v>
      </c>
      <c r="DL25" s="268">
        <f t="shared" si="5"/>
        <v>0</v>
      </c>
      <c r="DM25" s="268">
        <f t="shared" si="5"/>
        <v>0</v>
      </c>
      <c r="DN25" s="268">
        <f t="shared" si="5"/>
        <v>0</v>
      </c>
      <c r="DO25" s="268">
        <f t="shared" si="5"/>
        <v>0</v>
      </c>
      <c r="DP25" s="268">
        <f t="shared" si="5"/>
        <v>0</v>
      </c>
      <c r="DQ25" s="268">
        <f t="shared" si="5"/>
        <v>0</v>
      </c>
      <c r="DR25" s="268">
        <f t="shared" si="5"/>
        <v>0</v>
      </c>
      <c r="DS25" s="268" t="e">
        <f t="shared" si="5"/>
        <v>#NUM!</v>
      </c>
      <c r="DT25" s="268" t="e">
        <f t="shared" si="5"/>
        <v>#NUM!</v>
      </c>
      <c r="DU25" s="268" t="e">
        <f t="shared" si="5"/>
        <v>#NUM!</v>
      </c>
      <c r="DV25" s="268" t="e">
        <f t="shared" si="5"/>
        <v>#NUM!</v>
      </c>
      <c r="DW25" s="268" t="e">
        <f t="shared" si="5"/>
        <v>#NUM!</v>
      </c>
      <c r="DX25" s="268" t="e">
        <f t="shared" si="5"/>
        <v>#NUM!</v>
      </c>
      <c r="DY25" s="268" t="e">
        <f t="shared" si="5"/>
        <v>#NUM!</v>
      </c>
      <c r="DZ25" s="268" t="e">
        <f t="shared" si="5"/>
        <v>#NUM!</v>
      </c>
      <c r="EA25" s="268" t="e">
        <f t="shared" si="5"/>
        <v>#NUM!</v>
      </c>
      <c r="EB25" s="268" t="e">
        <f t="shared" si="5"/>
        <v>#NUM!</v>
      </c>
      <c r="EC25" s="268" t="e">
        <f t="shared" si="5"/>
        <v>#NUM!</v>
      </c>
      <c r="ED25" s="268" t="e">
        <f t="shared" si="5"/>
        <v>#NUM!</v>
      </c>
      <c r="EE25" s="268" t="e">
        <f t="shared" si="5"/>
        <v>#NUM!</v>
      </c>
      <c r="EF25" s="268" t="e">
        <f t="shared" si="5"/>
        <v>#NUM!</v>
      </c>
      <c r="EG25" s="268" t="e">
        <f t="shared" si="5"/>
        <v>#NUM!</v>
      </c>
      <c r="EH25" s="268" t="e">
        <f t="shared" si="5"/>
        <v>#NUM!</v>
      </c>
      <c r="EI25" s="268" t="e">
        <f t="shared" si="5"/>
        <v>#NUM!</v>
      </c>
      <c r="EJ25" s="268" t="e">
        <f t="shared" si="5"/>
        <v>#NUM!</v>
      </c>
      <c r="EK25" s="268"/>
      <c r="EL25" s="268"/>
      <c r="EM25" s="268"/>
      <c r="EN25" s="268"/>
      <c r="EO25" s="268"/>
      <c r="EP25" s="268"/>
      <c r="EQ25" s="268"/>
      <c r="ER25" s="268"/>
      <c r="ES25" s="268"/>
      <c r="ET25" s="268"/>
      <c r="EU25" s="268"/>
      <c r="EV25" s="268"/>
      <c r="EW25" s="268"/>
      <c r="EX25" s="268"/>
      <c r="EY25" s="268"/>
      <c r="EZ25" s="268"/>
      <c r="FA25" s="268"/>
      <c r="FB25" s="268"/>
      <c r="FC25" s="268"/>
      <c r="FD25" s="268"/>
    </row>
    <row r="26" spans="1:160" ht="34.5" hidden="1" customHeight="1" x14ac:dyDescent="0.3">
      <c r="A26" s="76"/>
      <c r="B26" s="76"/>
      <c r="C26" s="76"/>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row>
    <row r="27" spans="1:160" ht="15.75" customHeight="1" x14ac:dyDescent="0.3">
      <c r="A27" s="95"/>
      <c r="B27" s="322" t="e">
        <f>1+B5</f>
        <v>#REF!</v>
      </c>
      <c r="C27" s="324"/>
      <c r="D27" s="79"/>
      <c r="E27" s="95"/>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row>
    <row r="28" spans="1:160" ht="15.75" customHeight="1" x14ac:dyDescent="0.3">
      <c r="A28" s="76"/>
      <c r="B28" s="325"/>
      <c r="C28" s="327"/>
      <c r="D28" s="79"/>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row>
    <row r="29" spans="1:160" ht="15.75" customHeight="1" x14ac:dyDescent="0.3">
      <c r="A29" s="76"/>
      <c r="B29" s="250" t="s">
        <v>159</v>
      </c>
      <c r="C29" s="270" t="e">
        <f>#REF!</f>
        <v>#REF!</v>
      </c>
      <c r="D29" s="76"/>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row>
    <row r="30" spans="1:160" ht="15.75" customHeight="1" x14ac:dyDescent="0.3">
      <c r="A30" s="76"/>
      <c r="B30" s="252" t="s">
        <v>160</v>
      </c>
      <c r="C30" s="253">
        <v>5</v>
      </c>
      <c r="D30" s="76"/>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row>
    <row r="31" spans="1:160" ht="15.75" customHeight="1" x14ac:dyDescent="0.3">
      <c r="A31" s="76"/>
      <c r="B31" s="252" t="s">
        <v>161</v>
      </c>
      <c r="C31" s="271">
        <v>0</v>
      </c>
      <c r="D31" s="76"/>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row>
    <row r="32" spans="1:160" ht="15.75" customHeight="1" x14ac:dyDescent="0.3">
      <c r="A32" s="76"/>
      <c r="B32" s="252" t="s">
        <v>162</v>
      </c>
      <c r="C32" s="253">
        <v>12</v>
      </c>
      <c r="D32" s="76"/>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row>
    <row r="33" spans="1:160" ht="15.75" customHeight="1" x14ac:dyDescent="0.3">
      <c r="A33" s="76"/>
      <c r="B33" s="252" t="s">
        <v>163</v>
      </c>
      <c r="C33" s="255">
        <f>C32*C30</f>
        <v>60</v>
      </c>
      <c r="D33" s="76"/>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row>
    <row r="34" spans="1:160" ht="15.75" customHeight="1" x14ac:dyDescent="0.3">
      <c r="A34" s="76"/>
      <c r="B34" s="252" t="s">
        <v>164</v>
      </c>
      <c r="C34" s="272">
        <v>-3.9300000000000003E-3</v>
      </c>
      <c r="D34" s="76"/>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row>
    <row r="35" spans="1:160" ht="15.75" customHeight="1" x14ac:dyDescent="0.3">
      <c r="A35" s="76"/>
      <c r="B35" s="252" t="s">
        <v>165</v>
      </c>
      <c r="C35" s="273">
        <v>0.04</v>
      </c>
      <c r="D35" s="76"/>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row>
    <row r="36" spans="1:160" ht="15.75" customHeight="1" x14ac:dyDescent="0.3">
      <c r="A36" s="76"/>
      <c r="B36" s="252" t="s">
        <v>166</v>
      </c>
      <c r="C36" s="258">
        <f>C35+C34</f>
        <v>3.6069999999999998E-2</v>
      </c>
      <c r="D36" s="76"/>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row>
    <row r="37" spans="1:160" ht="15.75" customHeight="1" x14ac:dyDescent="0.3">
      <c r="A37" s="76"/>
      <c r="B37" s="252" t="s">
        <v>167</v>
      </c>
      <c r="C37" s="274" t="e">
        <f>C38*C32</f>
        <v>#REF!</v>
      </c>
      <c r="D37" s="76"/>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row>
    <row r="38" spans="1:160" ht="15.75" customHeight="1" x14ac:dyDescent="0.3">
      <c r="A38" s="76"/>
      <c r="B38" s="252" t="s">
        <v>168</v>
      </c>
      <c r="C38" s="274" t="e">
        <f>D44</f>
        <v>#REF!</v>
      </c>
      <c r="D38" s="76"/>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row>
    <row r="39" spans="1:160" ht="15.75" customHeight="1" x14ac:dyDescent="0.3">
      <c r="A39" s="76"/>
      <c r="B39" s="260" t="s">
        <v>176</v>
      </c>
      <c r="C39" s="275" t="e">
        <f>+AVERAGE(C46:BV46)</f>
        <v>#REF!</v>
      </c>
      <c r="D39" s="76"/>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row>
    <row r="40" spans="1:160" ht="15.75" customHeight="1" x14ac:dyDescent="0.3">
      <c r="A40" s="76"/>
      <c r="B40" s="76"/>
      <c r="C40" s="76"/>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row>
    <row r="41" spans="1:160" ht="15.75" customHeight="1" x14ac:dyDescent="0.3">
      <c r="A41" s="76"/>
      <c r="B41" s="76"/>
      <c r="C41" s="76"/>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row>
    <row r="42" spans="1:160" ht="34.5" customHeight="1" x14ac:dyDescent="0.3">
      <c r="A42" s="76"/>
      <c r="B42" s="262" t="s">
        <v>170</v>
      </c>
      <c r="C42" s="263">
        <v>1</v>
      </c>
      <c r="D42" s="264">
        <f t="shared" ref="D42:BJ42" si="6">+C42+1</f>
        <v>2</v>
      </c>
      <c r="E42" s="264">
        <f t="shared" si="6"/>
        <v>3</v>
      </c>
      <c r="F42" s="264">
        <f t="shared" si="6"/>
        <v>4</v>
      </c>
      <c r="G42" s="264">
        <f t="shared" si="6"/>
        <v>5</v>
      </c>
      <c r="H42" s="264">
        <f t="shared" si="6"/>
        <v>6</v>
      </c>
      <c r="I42" s="264">
        <f t="shared" si="6"/>
        <v>7</v>
      </c>
      <c r="J42" s="264">
        <f t="shared" si="6"/>
        <v>8</v>
      </c>
      <c r="K42" s="264">
        <f t="shared" si="6"/>
        <v>9</v>
      </c>
      <c r="L42" s="264">
        <f t="shared" si="6"/>
        <v>10</v>
      </c>
      <c r="M42" s="264">
        <f t="shared" si="6"/>
        <v>11</v>
      </c>
      <c r="N42" s="264">
        <f t="shared" si="6"/>
        <v>12</v>
      </c>
      <c r="O42" s="264">
        <f t="shared" si="6"/>
        <v>13</v>
      </c>
      <c r="P42" s="264">
        <f t="shared" si="6"/>
        <v>14</v>
      </c>
      <c r="Q42" s="264">
        <f t="shared" si="6"/>
        <v>15</v>
      </c>
      <c r="R42" s="264">
        <f t="shared" si="6"/>
        <v>16</v>
      </c>
      <c r="S42" s="264">
        <f t="shared" si="6"/>
        <v>17</v>
      </c>
      <c r="T42" s="264">
        <f t="shared" si="6"/>
        <v>18</v>
      </c>
      <c r="U42" s="264">
        <f t="shared" si="6"/>
        <v>19</v>
      </c>
      <c r="V42" s="264">
        <f t="shared" si="6"/>
        <v>20</v>
      </c>
      <c r="W42" s="264">
        <f t="shared" si="6"/>
        <v>21</v>
      </c>
      <c r="X42" s="264">
        <f t="shared" si="6"/>
        <v>22</v>
      </c>
      <c r="Y42" s="264">
        <f t="shared" si="6"/>
        <v>23</v>
      </c>
      <c r="Z42" s="264">
        <f t="shared" si="6"/>
        <v>24</v>
      </c>
      <c r="AA42" s="264">
        <f t="shared" si="6"/>
        <v>25</v>
      </c>
      <c r="AB42" s="264">
        <f t="shared" si="6"/>
        <v>26</v>
      </c>
      <c r="AC42" s="264">
        <f t="shared" si="6"/>
        <v>27</v>
      </c>
      <c r="AD42" s="264">
        <f t="shared" si="6"/>
        <v>28</v>
      </c>
      <c r="AE42" s="264">
        <f t="shared" si="6"/>
        <v>29</v>
      </c>
      <c r="AF42" s="264">
        <f t="shared" si="6"/>
        <v>30</v>
      </c>
      <c r="AG42" s="264">
        <f t="shared" si="6"/>
        <v>31</v>
      </c>
      <c r="AH42" s="264">
        <f t="shared" si="6"/>
        <v>32</v>
      </c>
      <c r="AI42" s="264">
        <f t="shared" si="6"/>
        <v>33</v>
      </c>
      <c r="AJ42" s="264">
        <f t="shared" si="6"/>
        <v>34</v>
      </c>
      <c r="AK42" s="264">
        <f t="shared" si="6"/>
        <v>35</v>
      </c>
      <c r="AL42" s="264">
        <f t="shared" si="6"/>
        <v>36</v>
      </c>
      <c r="AM42" s="264">
        <f t="shared" si="6"/>
        <v>37</v>
      </c>
      <c r="AN42" s="264">
        <f t="shared" si="6"/>
        <v>38</v>
      </c>
      <c r="AO42" s="264">
        <f t="shared" si="6"/>
        <v>39</v>
      </c>
      <c r="AP42" s="264">
        <f t="shared" si="6"/>
        <v>40</v>
      </c>
      <c r="AQ42" s="264">
        <f t="shared" si="6"/>
        <v>41</v>
      </c>
      <c r="AR42" s="264">
        <f t="shared" si="6"/>
        <v>42</v>
      </c>
      <c r="AS42" s="264">
        <f t="shared" si="6"/>
        <v>43</v>
      </c>
      <c r="AT42" s="264">
        <f t="shared" si="6"/>
        <v>44</v>
      </c>
      <c r="AU42" s="264">
        <f t="shared" si="6"/>
        <v>45</v>
      </c>
      <c r="AV42" s="264">
        <f t="shared" si="6"/>
        <v>46</v>
      </c>
      <c r="AW42" s="264">
        <f t="shared" si="6"/>
        <v>47</v>
      </c>
      <c r="AX42" s="264">
        <f t="shared" si="6"/>
        <v>48</v>
      </c>
      <c r="AY42" s="264">
        <f t="shared" si="6"/>
        <v>49</v>
      </c>
      <c r="AZ42" s="264">
        <f t="shared" si="6"/>
        <v>50</v>
      </c>
      <c r="BA42" s="264">
        <f t="shared" si="6"/>
        <v>51</v>
      </c>
      <c r="BB42" s="264">
        <f t="shared" si="6"/>
        <v>52</v>
      </c>
      <c r="BC42" s="264">
        <f t="shared" si="6"/>
        <v>53</v>
      </c>
      <c r="BD42" s="264">
        <f t="shared" si="6"/>
        <v>54</v>
      </c>
      <c r="BE42" s="264">
        <f t="shared" si="6"/>
        <v>55</v>
      </c>
      <c r="BF42" s="264">
        <f t="shared" si="6"/>
        <v>56</v>
      </c>
      <c r="BG42" s="264">
        <f t="shared" si="6"/>
        <v>57</v>
      </c>
      <c r="BH42" s="264">
        <f t="shared" si="6"/>
        <v>58</v>
      </c>
      <c r="BI42" s="264">
        <f t="shared" si="6"/>
        <v>59</v>
      </c>
      <c r="BJ42" s="264">
        <f t="shared" si="6"/>
        <v>60</v>
      </c>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264"/>
      <c r="DG42" s="264"/>
      <c r="DH42" s="264"/>
      <c r="DI42" s="264"/>
      <c r="DJ42" s="264"/>
      <c r="DK42" s="264"/>
      <c r="DL42" s="264"/>
      <c r="DM42" s="264"/>
      <c r="DN42" s="264"/>
      <c r="DO42" s="264"/>
      <c r="DP42" s="264"/>
      <c r="DQ42" s="264"/>
      <c r="DR42" s="264"/>
      <c r="DS42" s="264"/>
      <c r="DT42" s="264"/>
      <c r="DU42" s="264"/>
      <c r="DV42" s="264"/>
      <c r="DW42" s="264"/>
      <c r="DX42" s="264"/>
      <c r="DY42" s="264"/>
      <c r="DZ42" s="264"/>
      <c r="EA42" s="264"/>
      <c r="EB42" s="264"/>
      <c r="EC42" s="264"/>
      <c r="ED42" s="264"/>
      <c r="EE42" s="264"/>
      <c r="EF42" s="264"/>
      <c r="EG42" s="264"/>
      <c r="EH42" s="264"/>
      <c r="EI42" s="264"/>
      <c r="EJ42" s="264"/>
      <c r="EK42" s="264"/>
      <c r="EL42" s="264"/>
      <c r="EM42" s="264"/>
      <c r="EN42" s="264"/>
      <c r="EO42" s="264"/>
      <c r="EP42" s="264"/>
      <c r="EQ42" s="264"/>
      <c r="ER42" s="264"/>
      <c r="ES42" s="264"/>
      <c r="ET42" s="264"/>
      <c r="EU42" s="264"/>
      <c r="EV42" s="264"/>
      <c r="EW42" s="264"/>
      <c r="EX42" s="264"/>
      <c r="EY42" s="264"/>
      <c r="EZ42" s="264"/>
      <c r="FA42" s="264"/>
      <c r="FB42" s="264"/>
      <c r="FC42" s="264"/>
      <c r="FD42" s="264"/>
    </row>
    <row r="43" spans="1:160" ht="34.5" customHeight="1" x14ac:dyDescent="0.3">
      <c r="A43" s="76"/>
      <c r="B43" s="265" t="s">
        <v>171</v>
      </c>
      <c r="C43" s="266">
        <v>43922</v>
      </c>
      <c r="D43" s="267">
        <f t="shared" ref="D43:BJ43" si="7">+C43+31</f>
        <v>43953</v>
      </c>
      <c r="E43" s="267">
        <f t="shared" si="7"/>
        <v>43984</v>
      </c>
      <c r="F43" s="267">
        <f t="shared" si="7"/>
        <v>44015</v>
      </c>
      <c r="G43" s="267">
        <f t="shared" si="7"/>
        <v>44046</v>
      </c>
      <c r="H43" s="267">
        <f t="shared" si="7"/>
        <v>44077</v>
      </c>
      <c r="I43" s="267">
        <f t="shared" si="7"/>
        <v>44108</v>
      </c>
      <c r="J43" s="267">
        <f t="shared" si="7"/>
        <v>44139</v>
      </c>
      <c r="K43" s="267">
        <f t="shared" si="7"/>
        <v>44170</v>
      </c>
      <c r="L43" s="267">
        <f t="shared" si="7"/>
        <v>44201</v>
      </c>
      <c r="M43" s="267">
        <f t="shared" si="7"/>
        <v>44232</v>
      </c>
      <c r="N43" s="267">
        <f t="shared" si="7"/>
        <v>44263</v>
      </c>
      <c r="O43" s="267">
        <f t="shared" si="7"/>
        <v>44294</v>
      </c>
      <c r="P43" s="267">
        <f t="shared" si="7"/>
        <v>44325</v>
      </c>
      <c r="Q43" s="267">
        <f t="shared" si="7"/>
        <v>44356</v>
      </c>
      <c r="R43" s="267">
        <f t="shared" si="7"/>
        <v>44387</v>
      </c>
      <c r="S43" s="267">
        <f t="shared" si="7"/>
        <v>44418</v>
      </c>
      <c r="T43" s="267">
        <f t="shared" si="7"/>
        <v>44449</v>
      </c>
      <c r="U43" s="267">
        <f t="shared" si="7"/>
        <v>44480</v>
      </c>
      <c r="V43" s="267">
        <f t="shared" si="7"/>
        <v>44511</v>
      </c>
      <c r="W43" s="267">
        <f t="shared" si="7"/>
        <v>44542</v>
      </c>
      <c r="X43" s="267">
        <f t="shared" si="7"/>
        <v>44573</v>
      </c>
      <c r="Y43" s="267">
        <f t="shared" si="7"/>
        <v>44604</v>
      </c>
      <c r="Z43" s="267">
        <f t="shared" si="7"/>
        <v>44635</v>
      </c>
      <c r="AA43" s="267">
        <f t="shared" si="7"/>
        <v>44666</v>
      </c>
      <c r="AB43" s="267">
        <f t="shared" si="7"/>
        <v>44697</v>
      </c>
      <c r="AC43" s="267">
        <f t="shared" si="7"/>
        <v>44728</v>
      </c>
      <c r="AD43" s="267">
        <f t="shared" si="7"/>
        <v>44759</v>
      </c>
      <c r="AE43" s="267">
        <f t="shared" si="7"/>
        <v>44790</v>
      </c>
      <c r="AF43" s="267">
        <f t="shared" si="7"/>
        <v>44821</v>
      </c>
      <c r="AG43" s="267">
        <f t="shared" si="7"/>
        <v>44852</v>
      </c>
      <c r="AH43" s="267">
        <f t="shared" si="7"/>
        <v>44883</v>
      </c>
      <c r="AI43" s="267">
        <f t="shared" si="7"/>
        <v>44914</v>
      </c>
      <c r="AJ43" s="267">
        <f t="shared" si="7"/>
        <v>44945</v>
      </c>
      <c r="AK43" s="267">
        <f t="shared" si="7"/>
        <v>44976</v>
      </c>
      <c r="AL43" s="267">
        <f t="shared" si="7"/>
        <v>45007</v>
      </c>
      <c r="AM43" s="267">
        <f t="shared" si="7"/>
        <v>45038</v>
      </c>
      <c r="AN43" s="267">
        <f t="shared" si="7"/>
        <v>45069</v>
      </c>
      <c r="AO43" s="267">
        <f t="shared" si="7"/>
        <v>45100</v>
      </c>
      <c r="AP43" s="267">
        <f t="shared" si="7"/>
        <v>45131</v>
      </c>
      <c r="AQ43" s="267">
        <f t="shared" si="7"/>
        <v>45162</v>
      </c>
      <c r="AR43" s="267">
        <f t="shared" si="7"/>
        <v>45193</v>
      </c>
      <c r="AS43" s="267">
        <f t="shared" si="7"/>
        <v>45224</v>
      </c>
      <c r="AT43" s="267">
        <f t="shared" si="7"/>
        <v>45255</v>
      </c>
      <c r="AU43" s="267">
        <f t="shared" si="7"/>
        <v>45286</v>
      </c>
      <c r="AV43" s="267">
        <f t="shared" si="7"/>
        <v>45317</v>
      </c>
      <c r="AW43" s="267">
        <f t="shared" si="7"/>
        <v>45348</v>
      </c>
      <c r="AX43" s="267">
        <f t="shared" si="7"/>
        <v>45379</v>
      </c>
      <c r="AY43" s="267">
        <f t="shared" si="7"/>
        <v>45410</v>
      </c>
      <c r="AZ43" s="267">
        <f t="shared" si="7"/>
        <v>45441</v>
      </c>
      <c r="BA43" s="267">
        <f t="shared" si="7"/>
        <v>45472</v>
      </c>
      <c r="BB43" s="267">
        <f t="shared" si="7"/>
        <v>45503</v>
      </c>
      <c r="BC43" s="267">
        <f t="shared" si="7"/>
        <v>45534</v>
      </c>
      <c r="BD43" s="267">
        <f t="shared" si="7"/>
        <v>45565</v>
      </c>
      <c r="BE43" s="267">
        <f t="shared" si="7"/>
        <v>45596</v>
      </c>
      <c r="BF43" s="267">
        <f t="shared" si="7"/>
        <v>45627</v>
      </c>
      <c r="BG43" s="267">
        <f t="shared" si="7"/>
        <v>45658</v>
      </c>
      <c r="BH43" s="267">
        <f t="shared" si="7"/>
        <v>45689</v>
      </c>
      <c r="BI43" s="267">
        <f t="shared" si="7"/>
        <v>45720</v>
      </c>
      <c r="BJ43" s="267">
        <f t="shared" si="7"/>
        <v>45751</v>
      </c>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c r="DM43" s="267"/>
      <c r="DN43" s="267"/>
      <c r="DO43" s="267"/>
      <c r="DP43" s="267"/>
      <c r="DQ43" s="267"/>
      <c r="DR43" s="267"/>
      <c r="DS43" s="267"/>
      <c r="DT43" s="267"/>
      <c r="DU43" s="267"/>
      <c r="DV43" s="267"/>
      <c r="DW43" s="267"/>
      <c r="DX43" s="267"/>
      <c r="DY43" s="267"/>
      <c r="DZ43" s="267"/>
      <c r="EA43" s="267"/>
      <c r="EB43" s="267"/>
      <c r="EC43" s="267"/>
      <c r="ED43" s="267"/>
      <c r="EE43" s="267"/>
      <c r="EF43" s="267"/>
      <c r="EG43" s="267"/>
      <c r="EH43" s="267"/>
      <c r="EI43" s="267"/>
      <c r="EJ43" s="267"/>
      <c r="EK43" s="267"/>
      <c r="EL43" s="267"/>
      <c r="EM43" s="267"/>
      <c r="EN43" s="267"/>
      <c r="EO43" s="267"/>
      <c r="EP43" s="267"/>
      <c r="EQ43" s="267"/>
      <c r="ER43" s="267"/>
      <c r="ES43" s="267"/>
      <c r="ET43" s="267"/>
      <c r="EU43" s="267"/>
      <c r="EV43" s="267"/>
      <c r="EW43" s="267"/>
      <c r="EX43" s="267"/>
      <c r="EY43" s="267"/>
      <c r="EZ43" s="267"/>
      <c r="FA43" s="267"/>
      <c r="FB43" s="267"/>
      <c r="FC43" s="267"/>
      <c r="FD43" s="267"/>
    </row>
    <row r="44" spans="1:160" ht="34.5" customHeight="1" x14ac:dyDescent="0.3">
      <c r="A44" s="76"/>
      <c r="B44" s="265" t="s">
        <v>172</v>
      </c>
      <c r="C44" s="268" t="e">
        <f t="shared" ref="C44:BJ44" si="8">PMT($C$36/$C$32,$C$33,-$C$29)</f>
        <v>#REF!</v>
      </c>
      <c r="D44" s="268" t="e">
        <f t="shared" si="8"/>
        <v>#REF!</v>
      </c>
      <c r="E44" s="268" t="e">
        <f t="shared" si="8"/>
        <v>#REF!</v>
      </c>
      <c r="F44" s="268" t="e">
        <f t="shared" si="8"/>
        <v>#REF!</v>
      </c>
      <c r="G44" s="268" t="e">
        <f t="shared" si="8"/>
        <v>#REF!</v>
      </c>
      <c r="H44" s="268" t="e">
        <f t="shared" si="8"/>
        <v>#REF!</v>
      </c>
      <c r="I44" s="268" t="e">
        <f t="shared" si="8"/>
        <v>#REF!</v>
      </c>
      <c r="J44" s="268" t="e">
        <f t="shared" si="8"/>
        <v>#REF!</v>
      </c>
      <c r="K44" s="268" t="e">
        <f t="shared" si="8"/>
        <v>#REF!</v>
      </c>
      <c r="L44" s="268" t="e">
        <f t="shared" si="8"/>
        <v>#REF!</v>
      </c>
      <c r="M44" s="268" t="e">
        <f t="shared" si="8"/>
        <v>#REF!</v>
      </c>
      <c r="N44" s="268" t="e">
        <f t="shared" si="8"/>
        <v>#REF!</v>
      </c>
      <c r="O44" s="268" t="e">
        <f t="shared" si="8"/>
        <v>#REF!</v>
      </c>
      <c r="P44" s="268" t="e">
        <f t="shared" si="8"/>
        <v>#REF!</v>
      </c>
      <c r="Q44" s="268" t="e">
        <f t="shared" si="8"/>
        <v>#REF!</v>
      </c>
      <c r="R44" s="268" t="e">
        <f t="shared" si="8"/>
        <v>#REF!</v>
      </c>
      <c r="S44" s="268" t="e">
        <f t="shared" si="8"/>
        <v>#REF!</v>
      </c>
      <c r="T44" s="268" t="e">
        <f t="shared" si="8"/>
        <v>#REF!</v>
      </c>
      <c r="U44" s="268" t="e">
        <f t="shared" si="8"/>
        <v>#REF!</v>
      </c>
      <c r="V44" s="268" t="e">
        <f t="shared" si="8"/>
        <v>#REF!</v>
      </c>
      <c r="W44" s="268" t="e">
        <f t="shared" si="8"/>
        <v>#REF!</v>
      </c>
      <c r="X44" s="268" t="e">
        <f t="shared" si="8"/>
        <v>#REF!</v>
      </c>
      <c r="Y44" s="268" t="e">
        <f t="shared" si="8"/>
        <v>#REF!</v>
      </c>
      <c r="Z44" s="268" t="e">
        <f t="shared" si="8"/>
        <v>#REF!</v>
      </c>
      <c r="AA44" s="268" t="e">
        <f t="shared" si="8"/>
        <v>#REF!</v>
      </c>
      <c r="AB44" s="268" t="e">
        <f t="shared" si="8"/>
        <v>#REF!</v>
      </c>
      <c r="AC44" s="268" t="e">
        <f t="shared" si="8"/>
        <v>#REF!</v>
      </c>
      <c r="AD44" s="268" t="e">
        <f t="shared" si="8"/>
        <v>#REF!</v>
      </c>
      <c r="AE44" s="268" t="e">
        <f t="shared" si="8"/>
        <v>#REF!</v>
      </c>
      <c r="AF44" s="268" t="e">
        <f t="shared" si="8"/>
        <v>#REF!</v>
      </c>
      <c r="AG44" s="268" t="e">
        <f t="shared" si="8"/>
        <v>#REF!</v>
      </c>
      <c r="AH44" s="268" t="e">
        <f t="shared" si="8"/>
        <v>#REF!</v>
      </c>
      <c r="AI44" s="268" t="e">
        <f t="shared" si="8"/>
        <v>#REF!</v>
      </c>
      <c r="AJ44" s="268" t="e">
        <f t="shared" si="8"/>
        <v>#REF!</v>
      </c>
      <c r="AK44" s="268" t="e">
        <f t="shared" si="8"/>
        <v>#REF!</v>
      </c>
      <c r="AL44" s="268" t="e">
        <f t="shared" si="8"/>
        <v>#REF!</v>
      </c>
      <c r="AM44" s="268" t="e">
        <f t="shared" si="8"/>
        <v>#REF!</v>
      </c>
      <c r="AN44" s="268" t="e">
        <f t="shared" si="8"/>
        <v>#REF!</v>
      </c>
      <c r="AO44" s="268" t="e">
        <f t="shared" si="8"/>
        <v>#REF!</v>
      </c>
      <c r="AP44" s="268" t="e">
        <f t="shared" si="8"/>
        <v>#REF!</v>
      </c>
      <c r="AQ44" s="268" t="e">
        <f t="shared" si="8"/>
        <v>#REF!</v>
      </c>
      <c r="AR44" s="268" t="e">
        <f t="shared" si="8"/>
        <v>#REF!</v>
      </c>
      <c r="AS44" s="268" t="e">
        <f t="shared" si="8"/>
        <v>#REF!</v>
      </c>
      <c r="AT44" s="268" t="e">
        <f t="shared" si="8"/>
        <v>#REF!</v>
      </c>
      <c r="AU44" s="268" t="e">
        <f t="shared" si="8"/>
        <v>#REF!</v>
      </c>
      <c r="AV44" s="268" t="e">
        <f t="shared" si="8"/>
        <v>#REF!</v>
      </c>
      <c r="AW44" s="268" t="e">
        <f t="shared" si="8"/>
        <v>#REF!</v>
      </c>
      <c r="AX44" s="268" t="e">
        <f t="shared" si="8"/>
        <v>#REF!</v>
      </c>
      <c r="AY44" s="268" t="e">
        <f t="shared" si="8"/>
        <v>#REF!</v>
      </c>
      <c r="AZ44" s="268" t="e">
        <f t="shared" si="8"/>
        <v>#REF!</v>
      </c>
      <c r="BA44" s="268" t="e">
        <f t="shared" si="8"/>
        <v>#REF!</v>
      </c>
      <c r="BB44" s="268" t="e">
        <f t="shared" si="8"/>
        <v>#REF!</v>
      </c>
      <c r="BC44" s="268" t="e">
        <f t="shared" si="8"/>
        <v>#REF!</v>
      </c>
      <c r="BD44" s="268" t="e">
        <f t="shared" si="8"/>
        <v>#REF!</v>
      </c>
      <c r="BE44" s="268" t="e">
        <f t="shared" si="8"/>
        <v>#REF!</v>
      </c>
      <c r="BF44" s="268" t="e">
        <f t="shared" si="8"/>
        <v>#REF!</v>
      </c>
      <c r="BG44" s="268" t="e">
        <f t="shared" si="8"/>
        <v>#REF!</v>
      </c>
      <c r="BH44" s="268" t="e">
        <f t="shared" si="8"/>
        <v>#REF!</v>
      </c>
      <c r="BI44" s="268" t="e">
        <f t="shared" si="8"/>
        <v>#REF!</v>
      </c>
      <c r="BJ44" s="268" t="e">
        <f t="shared" si="8"/>
        <v>#REF!</v>
      </c>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c r="DM44" s="268"/>
      <c r="DN44" s="268"/>
      <c r="DO44" s="268"/>
      <c r="DP44" s="268"/>
      <c r="DQ44" s="268"/>
      <c r="DR44" s="268"/>
      <c r="DS44" s="268"/>
      <c r="DT44" s="268"/>
      <c r="DU44" s="268"/>
      <c r="DV44" s="268"/>
      <c r="DW44" s="268"/>
      <c r="DX44" s="268"/>
      <c r="DY44" s="268"/>
      <c r="DZ44" s="268"/>
      <c r="EA44" s="268"/>
      <c r="EB44" s="268"/>
      <c r="EC44" s="268"/>
      <c r="ED44" s="268"/>
      <c r="EE44" s="268"/>
      <c r="EF44" s="268"/>
      <c r="EG44" s="268"/>
      <c r="EH44" s="268"/>
      <c r="EI44" s="268"/>
      <c r="EJ44" s="268"/>
      <c r="EK44" s="268"/>
      <c r="EL44" s="268"/>
      <c r="EM44" s="268"/>
      <c r="EN44" s="268"/>
      <c r="EO44" s="268"/>
      <c r="EP44" s="268"/>
      <c r="EQ44" s="268"/>
      <c r="ER44" s="268"/>
      <c r="ES44" s="268"/>
      <c r="ET44" s="268"/>
      <c r="EU44" s="268"/>
      <c r="EV44" s="268"/>
      <c r="EW44" s="268"/>
      <c r="EX44" s="268"/>
      <c r="EY44" s="268"/>
      <c r="EZ44" s="268"/>
      <c r="FA44" s="268"/>
      <c r="FB44" s="268"/>
      <c r="FC44" s="268"/>
      <c r="FD44" s="268"/>
    </row>
    <row r="45" spans="1:160" ht="34.5" customHeight="1" x14ac:dyDescent="0.3">
      <c r="A45" s="76"/>
      <c r="B45" s="265" t="s">
        <v>173</v>
      </c>
      <c r="C45" s="268" t="e">
        <f t="shared" ref="C45:BJ45" si="9">+PPMT($C$36/$C$32,C42,$C$33,-$C$29)</f>
        <v>#REF!</v>
      </c>
      <c r="D45" s="268" t="e">
        <f t="shared" si="9"/>
        <v>#REF!</v>
      </c>
      <c r="E45" s="268" t="e">
        <f t="shared" si="9"/>
        <v>#REF!</v>
      </c>
      <c r="F45" s="268" t="e">
        <f t="shared" si="9"/>
        <v>#REF!</v>
      </c>
      <c r="G45" s="268" t="e">
        <f t="shared" si="9"/>
        <v>#REF!</v>
      </c>
      <c r="H45" s="268" t="e">
        <f t="shared" si="9"/>
        <v>#REF!</v>
      </c>
      <c r="I45" s="268" t="e">
        <f t="shared" si="9"/>
        <v>#REF!</v>
      </c>
      <c r="J45" s="268" t="e">
        <f t="shared" si="9"/>
        <v>#REF!</v>
      </c>
      <c r="K45" s="268" t="e">
        <f t="shared" si="9"/>
        <v>#REF!</v>
      </c>
      <c r="L45" s="268" t="e">
        <f t="shared" si="9"/>
        <v>#REF!</v>
      </c>
      <c r="M45" s="268" t="e">
        <f t="shared" si="9"/>
        <v>#REF!</v>
      </c>
      <c r="N45" s="268" t="e">
        <f t="shared" si="9"/>
        <v>#REF!</v>
      </c>
      <c r="O45" s="268" t="e">
        <f t="shared" si="9"/>
        <v>#REF!</v>
      </c>
      <c r="P45" s="268" t="e">
        <f t="shared" si="9"/>
        <v>#REF!</v>
      </c>
      <c r="Q45" s="268" t="e">
        <f t="shared" si="9"/>
        <v>#REF!</v>
      </c>
      <c r="R45" s="268" t="e">
        <f t="shared" si="9"/>
        <v>#REF!</v>
      </c>
      <c r="S45" s="268" t="e">
        <f t="shared" si="9"/>
        <v>#REF!</v>
      </c>
      <c r="T45" s="268" t="e">
        <f t="shared" si="9"/>
        <v>#REF!</v>
      </c>
      <c r="U45" s="268" t="e">
        <f t="shared" si="9"/>
        <v>#REF!</v>
      </c>
      <c r="V45" s="268" t="e">
        <f t="shared" si="9"/>
        <v>#REF!</v>
      </c>
      <c r="W45" s="268" t="e">
        <f t="shared" si="9"/>
        <v>#REF!</v>
      </c>
      <c r="X45" s="268" t="e">
        <f t="shared" si="9"/>
        <v>#REF!</v>
      </c>
      <c r="Y45" s="268" t="e">
        <f t="shared" si="9"/>
        <v>#REF!</v>
      </c>
      <c r="Z45" s="268" t="e">
        <f t="shared" si="9"/>
        <v>#REF!</v>
      </c>
      <c r="AA45" s="268" t="e">
        <f t="shared" si="9"/>
        <v>#REF!</v>
      </c>
      <c r="AB45" s="268" t="e">
        <f t="shared" si="9"/>
        <v>#REF!</v>
      </c>
      <c r="AC45" s="268" t="e">
        <f t="shared" si="9"/>
        <v>#REF!</v>
      </c>
      <c r="AD45" s="268" t="e">
        <f t="shared" si="9"/>
        <v>#REF!</v>
      </c>
      <c r="AE45" s="268" t="e">
        <f t="shared" si="9"/>
        <v>#REF!</v>
      </c>
      <c r="AF45" s="268" t="e">
        <f t="shared" si="9"/>
        <v>#REF!</v>
      </c>
      <c r="AG45" s="268" t="e">
        <f t="shared" si="9"/>
        <v>#REF!</v>
      </c>
      <c r="AH45" s="268" t="e">
        <f t="shared" si="9"/>
        <v>#REF!</v>
      </c>
      <c r="AI45" s="268" t="e">
        <f t="shared" si="9"/>
        <v>#REF!</v>
      </c>
      <c r="AJ45" s="268" t="e">
        <f t="shared" si="9"/>
        <v>#REF!</v>
      </c>
      <c r="AK45" s="268" t="e">
        <f t="shared" si="9"/>
        <v>#REF!</v>
      </c>
      <c r="AL45" s="268" t="e">
        <f t="shared" si="9"/>
        <v>#REF!</v>
      </c>
      <c r="AM45" s="268" t="e">
        <f t="shared" si="9"/>
        <v>#REF!</v>
      </c>
      <c r="AN45" s="268" t="e">
        <f t="shared" si="9"/>
        <v>#REF!</v>
      </c>
      <c r="AO45" s="268" t="e">
        <f t="shared" si="9"/>
        <v>#REF!</v>
      </c>
      <c r="AP45" s="268" t="e">
        <f t="shared" si="9"/>
        <v>#REF!</v>
      </c>
      <c r="AQ45" s="268" t="e">
        <f t="shared" si="9"/>
        <v>#REF!</v>
      </c>
      <c r="AR45" s="268" t="e">
        <f t="shared" si="9"/>
        <v>#REF!</v>
      </c>
      <c r="AS45" s="268" t="e">
        <f t="shared" si="9"/>
        <v>#REF!</v>
      </c>
      <c r="AT45" s="268" t="e">
        <f t="shared" si="9"/>
        <v>#REF!</v>
      </c>
      <c r="AU45" s="268" t="e">
        <f t="shared" si="9"/>
        <v>#REF!</v>
      </c>
      <c r="AV45" s="268" t="e">
        <f t="shared" si="9"/>
        <v>#REF!</v>
      </c>
      <c r="AW45" s="268" t="e">
        <f t="shared" si="9"/>
        <v>#REF!</v>
      </c>
      <c r="AX45" s="268" t="e">
        <f t="shared" si="9"/>
        <v>#REF!</v>
      </c>
      <c r="AY45" s="268" t="e">
        <f t="shared" si="9"/>
        <v>#REF!</v>
      </c>
      <c r="AZ45" s="268" t="e">
        <f t="shared" si="9"/>
        <v>#REF!</v>
      </c>
      <c r="BA45" s="268" t="e">
        <f t="shared" si="9"/>
        <v>#REF!</v>
      </c>
      <c r="BB45" s="268" t="e">
        <f t="shared" si="9"/>
        <v>#REF!</v>
      </c>
      <c r="BC45" s="268" t="e">
        <f t="shared" si="9"/>
        <v>#REF!</v>
      </c>
      <c r="BD45" s="268" t="e">
        <f t="shared" si="9"/>
        <v>#REF!</v>
      </c>
      <c r="BE45" s="268" t="e">
        <f t="shared" si="9"/>
        <v>#REF!</v>
      </c>
      <c r="BF45" s="268" t="e">
        <f t="shared" si="9"/>
        <v>#REF!</v>
      </c>
      <c r="BG45" s="268" t="e">
        <f t="shared" si="9"/>
        <v>#REF!</v>
      </c>
      <c r="BH45" s="268" t="e">
        <f t="shared" si="9"/>
        <v>#REF!</v>
      </c>
      <c r="BI45" s="268" t="e">
        <f t="shared" si="9"/>
        <v>#REF!</v>
      </c>
      <c r="BJ45" s="268" t="e">
        <f t="shared" si="9"/>
        <v>#REF!</v>
      </c>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c r="DM45" s="268"/>
      <c r="DN45" s="268"/>
      <c r="DO45" s="268"/>
      <c r="DP45" s="268"/>
      <c r="DQ45" s="268"/>
      <c r="DR45" s="268"/>
      <c r="DS45" s="268"/>
      <c r="DT45" s="268"/>
      <c r="DU45" s="268"/>
      <c r="DV45" s="268"/>
      <c r="DW45" s="268"/>
      <c r="DX45" s="268"/>
      <c r="DY45" s="268"/>
      <c r="DZ45" s="268"/>
      <c r="EA45" s="268"/>
      <c r="EB45" s="268"/>
      <c r="EC45" s="268"/>
      <c r="ED45" s="268"/>
      <c r="EE45" s="268"/>
      <c r="EF45" s="268"/>
      <c r="EG45" s="268"/>
      <c r="EH45" s="268"/>
      <c r="EI45" s="268"/>
      <c r="EJ45" s="268"/>
      <c r="EK45" s="268"/>
      <c r="EL45" s="268"/>
      <c r="EM45" s="268"/>
      <c r="EN45" s="268"/>
      <c r="EO45" s="268"/>
      <c r="EP45" s="268"/>
      <c r="EQ45" s="268"/>
      <c r="ER45" s="268"/>
      <c r="ES45" s="268"/>
      <c r="ET45" s="268"/>
      <c r="EU45" s="268"/>
      <c r="EV45" s="268"/>
      <c r="EW45" s="268"/>
      <c r="EX45" s="268"/>
      <c r="EY45" s="268"/>
      <c r="EZ45" s="268"/>
      <c r="FA45" s="268"/>
      <c r="FB45" s="268"/>
      <c r="FC45" s="268"/>
      <c r="FD45" s="268"/>
    </row>
    <row r="46" spans="1:160" ht="34.5" customHeight="1" x14ac:dyDescent="0.3">
      <c r="A46" s="76"/>
      <c r="B46" s="265" t="s">
        <v>174</v>
      </c>
      <c r="C46" s="268" t="e">
        <f t="shared" ref="C46:BJ46" si="10">IPMT($C$36/$C$32,C42,$C$33,-$C$29)</f>
        <v>#REF!</v>
      </c>
      <c r="D46" s="268" t="e">
        <f t="shared" si="10"/>
        <v>#REF!</v>
      </c>
      <c r="E46" s="268" t="e">
        <f t="shared" si="10"/>
        <v>#REF!</v>
      </c>
      <c r="F46" s="268" t="e">
        <f t="shared" si="10"/>
        <v>#REF!</v>
      </c>
      <c r="G46" s="268" t="e">
        <f t="shared" si="10"/>
        <v>#REF!</v>
      </c>
      <c r="H46" s="268" t="e">
        <f t="shared" si="10"/>
        <v>#REF!</v>
      </c>
      <c r="I46" s="268" t="e">
        <f t="shared" si="10"/>
        <v>#REF!</v>
      </c>
      <c r="J46" s="268" t="e">
        <f t="shared" si="10"/>
        <v>#REF!</v>
      </c>
      <c r="K46" s="268" t="e">
        <f t="shared" si="10"/>
        <v>#REF!</v>
      </c>
      <c r="L46" s="268" t="e">
        <f t="shared" si="10"/>
        <v>#REF!</v>
      </c>
      <c r="M46" s="268" t="e">
        <f t="shared" si="10"/>
        <v>#REF!</v>
      </c>
      <c r="N46" s="268" t="e">
        <f t="shared" si="10"/>
        <v>#REF!</v>
      </c>
      <c r="O46" s="268" t="e">
        <f t="shared" si="10"/>
        <v>#REF!</v>
      </c>
      <c r="P46" s="268" t="e">
        <f t="shared" si="10"/>
        <v>#REF!</v>
      </c>
      <c r="Q46" s="268" t="e">
        <f t="shared" si="10"/>
        <v>#REF!</v>
      </c>
      <c r="R46" s="268" t="e">
        <f t="shared" si="10"/>
        <v>#REF!</v>
      </c>
      <c r="S46" s="268" t="e">
        <f t="shared" si="10"/>
        <v>#REF!</v>
      </c>
      <c r="T46" s="268" t="e">
        <f t="shared" si="10"/>
        <v>#REF!</v>
      </c>
      <c r="U46" s="268" t="e">
        <f t="shared" si="10"/>
        <v>#REF!</v>
      </c>
      <c r="V46" s="268" t="e">
        <f t="shared" si="10"/>
        <v>#REF!</v>
      </c>
      <c r="W46" s="268" t="e">
        <f t="shared" si="10"/>
        <v>#REF!</v>
      </c>
      <c r="X46" s="268" t="e">
        <f t="shared" si="10"/>
        <v>#REF!</v>
      </c>
      <c r="Y46" s="268" t="e">
        <f t="shared" si="10"/>
        <v>#REF!</v>
      </c>
      <c r="Z46" s="268" t="e">
        <f t="shared" si="10"/>
        <v>#REF!</v>
      </c>
      <c r="AA46" s="268" t="e">
        <f t="shared" si="10"/>
        <v>#REF!</v>
      </c>
      <c r="AB46" s="268" t="e">
        <f t="shared" si="10"/>
        <v>#REF!</v>
      </c>
      <c r="AC46" s="268" t="e">
        <f t="shared" si="10"/>
        <v>#REF!</v>
      </c>
      <c r="AD46" s="268" t="e">
        <f t="shared" si="10"/>
        <v>#REF!</v>
      </c>
      <c r="AE46" s="268" t="e">
        <f t="shared" si="10"/>
        <v>#REF!</v>
      </c>
      <c r="AF46" s="268" t="e">
        <f t="shared" si="10"/>
        <v>#REF!</v>
      </c>
      <c r="AG46" s="268" t="e">
        <f t="shared" si="10"/>
        <v>#REF!</v>
      </c>
      <c r="AH46" s="268" t="e">
        <f t="shared" si="10"/>
        <v>#REF!</v>
      </c>
      <c r="AI46" s="268" t="e">
        <f t="shared" si="10"/>
        <v>#REF!</v>
      </c>
      <c r="AJ46" s="268" t="e">
        <f t="shared" si="10"/>
        <v>#REF!</v>
      </c>
      <c r="AK46" s="268" t="e">
        <f t="shared" si="10"/>
        <v>#REF!</v>
      </c>
      <c r="AL46" s="268" t="e">
        <f t="shared" si="10"/>
        <v>#REF!</v>
      </c>
      <c r="AM46" s="268" t="e">
        <f t="shared" si="10"/>
        <v>#REF!</v>
      </c>
      <c r="AN46" s="268" t="e">
        <f t="shared" si="10"/>
        <v>#REF!</v>
      </c>
      <c r="AO46" s="268" t="e">
        <f t="shared" si="10"/>
        <v>#REF!</v>
      </c>
      <c r="AP46" s="268" t="e">
        <f t="shared" si="10"/>
        <v>#REF!</v>
      </c>
      <c r="AQ46" s="268" t="e">
        <f t="shared" si="10"/>
        <v>#REF!</v>
      </c>
      <c r="AR46" s="268" t="e">
        <f t="shared" si="10"/>
        <v>#REF!</v>
      </c>
      <c r="AS46" s="268" t="e">
        <f t="shared" si="10"/>
        <v>#REF!</v>
      </c>
      <c r="AT46" s="268" t="e">
        <f t="shared" si="10"/>
        <v>#REF!</v>
      </c>
      <c r="AU46" s="268" t="e">
        <f t="shared" si="10"/>
        <v>#REF!</v>
      </c>
      <c r="AV46" s="268" t="e">
        <f t="shared" si="10"/>
        <v>#REF!</v>
      </c>
      <c r="AW46" s="268" t="e">
        <f t="shared" si="10"/>
        <v>#REF!</v>
      </c>
      <c r="AX46" s="268" t="e">
        <f t="shared" si="10"/>
        <v>#REF!</v>
      </c>
      <c r="AY46" s="268" t="e">
        <f t="shared" si="10"/>
        <v>#REF!</v>
      </c>
      <c r="AZ46" s="268" t="e">
        <f t="shared" si="10"/>
        <v>#REF!</v>
      </c>
      <c r="BA46" s="268" t="e">
        <f t="shared" si="10"/>
        <v>#REF!</v>
      </c>
      <c r="BB46" s="268" t="e">
        <f t="shared" si="10"/>
        <v>#REF!</v>
      </c>
      <c r="BC46" s="268" t="e">
        <f t="shared" si="10"/>
        <v>#REF!</v>
      </c>
      <c r="BD46" s="268" t="e">
        <f t="shared" si="10"/>
        <v>#REF!</v>
      </c>
      <c r="BE46" s="268" t="e">
        <f t="shared" si="10"/>
        <v>#REF!</v>
      </c>
      <c r="BF46" s="268" t="e">
        <f t="shared" si="10"/>
        <v>#REF!</v>
      </c>
      <c r="BG46" s="268" t="e">
        <f t="shared" si="10"/>
        <v>#REF!</v>
      </c>
      <c r="BH46" s="268" t="e">
        <f t="shared" si="10"/>
        <v>#REF!</v>
      </c>
      <c r="BI46" s="268" t="e">
        <f t="shared" si="10"/>
        <v>#REF!</v>
      </c>
      <c r="BJ46" s="268" t="e">
        <f t="shared" si="10"/>
        <v>#REF!</v>
      </c>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c r="DM46" s="268"/>
      <c r="DN46" s="268"/>
      <c r="DO46" s="268"/>
      <c r="DP46" s="268"/>
      <c r="DQ46" s="268"/>
      <c r="DR46" s="268"/>
      <c r="DS46" s="268"/>
      <c r="DT46" s="268"/>
      <c r="DU46" s="268"/>
      <c r="DV46" s="268"/>
      <c r="DW46" s="268"/>
      <c r="DX46" s="268"/>
      <c r="DY46" s="268"/>
      <c r="DZ46" s="268"/>
      <c r="EA46" s="268"/>
      <c r="EB46" s="268"/>
      <c r="EC46" s="268"/>
      <c r="ED46" s="268"/>
      <c r="EE46" s="268"/>
      <c r="EF46" s="268"/>
      <c r="EG46" s="268"/>
      <c r="EH46" s="268"/>
      <c r="EI46" s="268"/>
      <c r="EJ46" s="268"/>
      <c r="EK46" s="268"/>
      <c r="EL46" s="268"/>
      <c r="EM46" s="268"/>
      <c r="EN46" s="268"/>
      <c r="EO46" s="268"/>
      <c r="EP46" s="268"/>
      <c r="EQ46" s="268"/>
      <c r="ER46" s="268"/>
      <c r="ES46" s="268"/>
      <c r="ET46" s="268"/>
      <c r="EU46" s="268"/>
      <c r="EV46" s="268"/>
      <c r="EW46" s="268"/>
      <c r="EX46" s="268"/>
      <c r="EY46" s="268"/>
      <c r="EZ46" s="268"/>
      <c r="FA46" s="268"/>
      <c r="FB46" s="268"/>
      <c r="FC46" s="268"/>
      <c r="FD46" s="268"/>
    </row>
    <row r="47" spans="1:160" ht="34.5" customHeight="1" x14ac:dyDescent="0.3">
      <c r="A47" s="76"/>
      <c r="B47" s="269" t="s">
        <v>175</v>
      </c>
      <c r="C47" s="268" t="e">
        <f>+C29-C45</f>
        <v>#REF!</v>
      </c>
      <c r="D47" s="268" t="e">
        <f t="shared" ref="D47:BJ47" si="11">+C47-D45</f>
        <v>#REF!</v>
      </c>
      <c r="E47" s="268" t="e">
        <f t="shared" si="11"/>
        <v>#REF!</v>
      </c>
      <c r="F47" s="268" t="e">
        <f t="shared" si="11"/>
        <v>#REF!</v>
      </c>
      <c r="G47" s="268" t="e">
        <f t="shared" si="11"/>
        <v>#REF!</v>
      </c>
      <c r="H47" s="268" t="e">
        <f t="shared" si="11"/>
        <v>#REF!</v>
      </c>
      <c r="I47" s="268" t="e">
        <f t="shared" si="11"/>
        <v>#REF!</v>
      </c>
      <c r="J47" s="268" t="e">
        <f t="shared" si="11"/>
        <v>#REF!</v>
      </c>
      <c r="K47" s="268" t="e">
        <f t="shared" si="11"/>
        <v>#REF!</v>
      </c>
      <c r="L47" s="268" t="e">
        <f t="shared" si="11"/>
        <v>#REF!</v>
      </c>
      <c r="M47" s="268" t="e">
        <f t="shared" si="11"/>
        <v>#REF!</v>
      </c>
      <c r="N47" s="268" t="e">
        <f t="shared" si="11"/>
        <v>#REF!</v>
      </c>
      <c r="O47" s="268" t="e">
        <f t="shared" si="11"/>
        <v>#REF!</v>
      </c>
      <c r="P47" s="268" t="e">
        <f t="shared" si="11"/>
        <v>#REF!</v>
      </c>
      <c r="Q47" s="268" t="e">
        <f t="shared" si="11"/>
        <v>#REF!</v>
      </c>
      <c r="R47" s="268" t="e">
        <f t="shared" si="11"/>
        <v>#REF!</v>
      </c>
      <c r="S47" s="268" t="e">
        <f t="shared" si="11"/>
        <v>#REF!</v>
      </c>
      <c r="T47" s="268" t="e">
        <f t="shared" si="11"/>
        <v>#REF!</v>
      </c>
      <c r="U47" s="268" t="e">
        <f t="shared" si="11"/>
        <v>#REF!</v>
      </c>
      <c r="V47" s="268" t="e">
        <f t="shared" si="11"/>
        <v>#REF!</v>
      </c>
      <c r="W47" s="268" t="e">
        <f t="shared" si="11"/>
        <v>#REF!</v>
      </c>
      <c r="X47" s="268" t="e">
        <f t="shared" si="11"/>
        <v>#REF!</v>
      </c>
      <c r="Y47" s="268" t="e">
        <f t="shared" si="11"/>
        <v>#REF!</v>
      </c>
      <c r="Z47" s="268" t="e">
        <f t="shared" si="11"/>
        <v>#REF!</v>
      </c>
      <c r="AA47" s="268" t="e">
        <f t="shared" si="11"/>
        <v>#REF!</v>
      </c>
      <c r="AB47" s="268" t="e">
        <f t="shared" si="11"/>
        <v>#REF!</v>
      </c>
      <c r="AC47" s="268" t="e">
        <f t="shared" si="11"/>
        <v>#REF!</v>
      </c>
      <c r="AD47" s="268" t="e">
        <f t="shared" si="11"/>
        <v>#REF!</v>
      </c>
      <c r="AE47" s="268" t="e">
        <f t="shared" si="11"/>
        <v>#REF!</v>
      </c>
      <c r="AF47" s="268" t="e">
        <f t="shared" si="11"/>
        <v>#REF!</v>
      </c>
      <c r="AG47" s="268" t="e">
        <f t="shared" si="11"/>
        <v>#REF!</v>
      </c>
      <c r="AH47" s="268" t="e">
        <f t="shared" si="11"/>
        <v>#REF!</v>
      </c>
      <c r="AI47" s="268" t="e">
        <f t="shared" si="11"/>
        <v>#REF!</v>
      </c>
      <c r="AJ47" s="268" t="e">
        <f t="shared" si="11"/>
        <v>#REF!</v>
      </c>
      <c r="AK47" s="268" t="e">
        <f t="shared" si="11"/>
        <v>#REF!</v>
      </c>
      <c r="AL47" s="268" t="e">
        <f t="shared" si="11"/>
        <v>#REF!</v>
      </c>
      <c r="AM47" s="268" t="e">
        <f t="shared" si="11"/>
        <v>#REF!</v>
      </c>
      <c r="AN47" s="268" t="e">
        <f t="shared" si="11"/>
        <v>#REF!</v>
      </c>
      <c r="AO47" s="268" t="e">
        <f t="shared" si="11"/>
        <v>#REF!</v>
      </c>
      <c r="AP47" s="268" t="e">
        <f t="shared" si="11"/>
        <v>#REF!</v>
      </c>
      <c r="AQ47" s="268" t="e">
        <f t="shared" si="11"/>
        <v>#REF!</v>
      </c>
      <c r="AR47" s="268" t="e">
        <f t="shared" si="11"/>
        <v>#REF!</v>
      </c>
      <c r="AS47" s="268" t="e">
        <f t="shared" si="11"/>
        <v>#REF!</v>
      </c>
      <c r="AT47" s="268" t="e">
        <f t="shared" si="11"/>
        <v>#REF!</v>
      </c>
      <c r="AU47" s="268" t="e">
        <f t="shared" si="11"/>
        <v>#REF!</v>
      </c>
      <c r="AV47" s="268" t="e">
        <f t="shared" si="11"/>
        <v>#REF!</v>
      </c>
      <c r="AW47" s="268" t="e">
        <f t="shared" si="11"/>
        <v>#REF!</v>
      </c>
      <c r="AX47" s="268" t="e">
        <f t="shared" si="11"/>
        <v>#REF!</v>
      </c>
      <c r="AY47" s="268" t="e">
        <f t="shared" si="11"/>
        <v>#REF!</v>
      </c>
      <c r="AZ47" s="268" t="e">
        <f t="shared" si="11"/>
        <v>#REF!</v>
      </c>
      <c r="BA47" s="268" t="e">
        <f t="shared" si="11"/>
        <v>#REF!</v>
      </c>
      <c r="BB47" s="268" t="e">
        <f t="shared" si="11"/>
        <v>#REF!</v>
      </c>
      <c r="BC47" s="268" t="e">
        <f t="shared" si="11"/>
        <v>#REF!</v>
      </c>
      <c r="BD47" s="268" t="e">
        <f t="shared" si="11"/>
        <v>#REF!</v>
      </c>
      <c r="BE47" s="268" t="e">
        <f t="shared" si="11"/>
        <v>#REF!</v>
      </c>
      <c r="BF47" s="268" t="e">
        <f t="shared" si="11"/>
        <v>#REF!</v>
      </c>
      <c r="BG47" s="268" t="e">
        <f t="shared" si="11"/>
        <v>#REF!</v>
      </c>
      <c r="BH47" s="268" t="e">
        <f t="shared" si="11"/>
        <v>#REF!</v>
      </c>
      <c r="BI47" s="268" t="e">
        <f t="shared" si="11"/>
        <v>#REF!</v>
      </c>
      <c r="BJ47" s="268" t="e">
        <f t="shared" si="11"/>
        <v>#REF!</v>
      </c>
      <c r="BK47" s="268"/>
      <c r="BL47" s="268"/>
      <c r="BM47" s="268"/>
      <c r="BN47" s="268"/>
      <c r="BO47" s="268"/>
      <c r="BP47" s="268"/>
      <c r="BQ47" s="268"/>
      <c r="BR47" s="268"/>
      <c r="BS47" s="268"/>
      <c r="BT47" s="268"/>
      <c r="BU47" s="268"/>
      <c r="BV47" s="268"/>
      <c r="BW47" s="268"/>
      <c r="BX47" s="268"/>
      <c r="BY47" s="268"/>
      <c r="BZ47" s="268"/>
      <c r="CA47" s="268"/>
      <c r="CB47" s="268"/>
      <c r="CC47" s="268"/>
      <c r="CD47" s="268"/>
      <c r="CE47" s="268"/>
      <c r="CF47" s="268"/>
      <c r="CG47" s="268"/>
      <c r="CH47" s="268"/>
      <c r="CI47" s="268"/>
      <c r="CJ47" s="268"/>
      <c r="CK47" s="268"/>
      <c r="CL47" s="268"/>
      <c r="CM47" s="268"/>
      <c r="CN47" s="268"/>
      <c r="CO47" s="268"/>
      <c r="CP47" s="268"/>
      <c r="CQ47" s="268"/>
      <c r="CR47" s="268"/>
      <c r="CS47" s="268"/>
      <c r="CT47" s="268"/>
      <c r="CU47" s="268"/>
      <c r="CV47" s="268"/>
      <c r="CW47" s="268"/>
      <c r="CX47" s="268"/>
      <c r="CY47" s="268"/>
      <c r="CZ47" s="268"/>
      <c r="DA47" s="268"/>
      <c r="DB47" s="268"/>
      <c r="DC47" s="268"/>
      <c r="DD47" s="268"/>
      <c r="DE47" s="268"/>
      <c r="DF47" s="268"/>
      <c r="DG47" s="268"/>
      <c r="DH47" s="268"/>
      <c r="DI47" s="268"/>
      <c r="DJ47" s="268"/>
      <c r="DK47" s="268"/>
      <c r="DL47" s="268"/>
      <c r="DM47" s="268"/>
      <c r="DN47" s="268"/>
      <c r="DO47" s="268"/>
      <c r="DP47" s="268"/>
      <c r="DQ47" s="268"/>
      <c r="DR47" s="268"/>
      <c r="DS47" s="268"/>
      <c r="DT47" s="268"/>
      <c r="DU47" s="268"/>
      <c r="DV47" s="268"/>
      <c r="DW47" s="268"/>
      <c r="DX47" s="268"/>
      <c r="DY47" s="268"/>
      <c r="DZ47" s="268"/>
      <c r="EA47" s="268"/>
      <c r="EB47" s="268"/>
      <c r="EC47" s="268"/>
      <c r="ED47" s="268"/>
      <c r="EE47" s="268"/>
      <c r="EF47" s="268"/>
      <c r="EG47" s="268"/>
      <c r="EH47" s="268"/>
      <c r="EI47" s="268"/>
      <c r="EJ47" s="268"/>
      <c r="EK47" s="268"/>
      <c r="EL47" s="268"/>
      <c r="EM47" s="268"/>
      <c r="EN47" s="268"/>
      <c r="EO47" s="268"/>
      <c r="EP47" s="268"/>
      <c r="EQ47" s="268"/>
      <c r="ER47" s="268"/>
      <c r="ES47" s="268"/>
      <c r="ET47" s="268"/>
      <c r="EU47" s="268"/>
      <c r="EV47" s="268"/>
      <c r="EW47" s="268"/>
      <c r="EX47" s="268"/>
      <c r="EY47" s="268"/>
      <c r="EZ47" s="268"/>
      <c r="FA47" s="268"/>
      <c r="FB47" s="268"/>
      <c r="FC47" s="268"/>
      <c r="FD47" s="268"/>
    </row>
    <row r="48" spans="1:160" ht="33.75" hidden="1" customHeight="1" x14ac:dyDescent="0.3">
      <c r="A48" s="76"/>
      <c r="B48" s="76"/>
      <c r="C48" s="76"/>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row>
    <row r="49" spans="1:160" ht="15.75" hidden="1" customHeight="1" x14ac:dyDescent="0.3">
      <c r="A49" s="95">
        <v>1</v>
      </c>
      <c r="B49" s="322" t="e">
        <f>1+B27</f>
        <v>#REF!</v>
      </c>
      <c r="C49" s="324"/>
      <c r="D49" s="79"/>
      <c r="E49" s="95"/>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row>
    <row r="50" spans="1:160" ht="15.75" hidden="1" customHeight="1" x14ac:dyDescent="0.3">
      <c r="A50" s="76"/>
      <c r="B50" s="325"/>
      <c r="C50" s="327"/>
      <c r="D50" s="79"/>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row>
    <row r="51" spans="1:160" ht="15.75" hidden="1" customHeight="1" x14ac:dyDescent="0.3">
      <c r="A51" s="76"/>
      <c r="B51" s="250" t="s">
        <v>159</v>
      </c>
      <c r="C51" s="251">
        <v>0</v>
      </c>
      <c r="D51" s="76"/>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row>
    <row r="52" spans="1:160" ht="15.75" hidden="1" customHeight="1" x14ac:dyDescent="0.3">
      <c r="A52" s="76"/>
      <c r="B52" s="252" t="s">
        <v>160</v>
      </c>
      <c r="C52" s="253">
        <v>8</v>
      </c>
      <c r="D52" s="76"/>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row>
    <row r="53" spans="1:160" ht="15.75" hidden="1" customHeight="1" x14ac:dyDescent="0.3">
      <c r="A53" s="76"/>
      <c r="B53" s="252" t="s">
        <v>161</v>
      </c>
      <c r="C53" s="254">
        <v>0</v>
      </c>
      <c r="D53" s="76"/>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row>
    <row r="54" spans="1:160" ht="15.75" hidden="1" customHeight="1" x14ac:dyDescent="0.3">
      <c r="A54" s="76"/>
      <c r="B54" s="252" t="s">
        <v>162</v>
      </c>
      <c r="C54" s="253">
        <v>12</v>
      </c>
      <c r="D54" s="76"/>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row>
    <row r="55" spans="1:160" ht="15.75" hidden="1" customHeight="1" x14ac:dyDescent="0.3">
      <c r="A55" s="76"/>
      <c r="B55" s="252" t="s">
        <v>163</v>
      </c>
      <c r="C55" s="255">
        <f>C54*C52</f>
        <v>96</v>
      </c>
      <c r="D55" s="76"/>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row>
    <row r="56" spans="1:160" ht="15.75" hidden="1" customHeight="1" x14ac:dyDescent="0.3">
      <c r="A56" s="76"/>
      <c r="B56" s="252" t="s">
        <v>164</v>
      </c>
      <c r="C56" s="256">
        <v>0</v>
      </c>
      <c r="D56" s="76"/>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row>
    <row r="57" spans="1:160" ht="15.75" hidden="1" customHeight="1" x14ac:dyDescent="0.3">
      <c r="A57" s="76"/>
      <c r="B57" s="252" t="s">
        <v>165</v>
      </c>
      <c r="C57" s="273">
        <v>0</v>
      </c>
      <c r="D57" s="76"/>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row>
    <row r="58" spans="1:160" ht="15.75" hidden="1" customHeight="1" x14ac:dyDescent="0.3">
      <c r="A58" s="76"/>
      <c r="B58" s="252" t="s">
        <v>166</v>
      </c>
      <c r="C58" s="258">
        <f>C57+C56</f>
        <v>0</v>
      </c>
      <c r="D58" s="76"/>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row>
    <row r="59" spans="1:160" ht="15.75" hidden="1" customHeight="1" x14ac:dyDescent="0.3">
      <c r="A59" s="76"/>
      <c r="B59" s="252" t="s">
        <v>167</v>
      </c>
      <c r="C59" s="259">
        <f>C60*C54</f>
        <v>0</v>
      </c>
      <c r="D59" s="76"/>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row>
    <row r="60" spans="1:160" ht="15.75" hidden="1" customHeight="1" x14ac:dyDescent="0.3">
      <c r="A60" s="76"/>
      <c r="B60" s="252" t="s">
        <v>168</v>
      </c>
      <c r="C60" s="259">
        <f>D66</f>
        <v>0</v>
      </c>
      <c r="D60" s="76"/>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row>
    <row r="61" spans="1:160" ht="15.75" hidden="1" customHeight="1" x14ac:dyDescent="0.3">
      <c r="A61" s="76"/>
      <c r="B61" s="260" t="s">
        <v>176</v>
      </c>
      <c r="C61" s="261">
        <f>+AVERAGE(C68:BV68)</f>
        <v>0</v>
      </c>
      <c r="D61" s="76"/>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row>
    <row r="62" spans="1:160" ht="15.75" hidden="1" customHeight="1" x14ac:dyDescent="0.3">
      <c r="A62" s="76"/>
      <c r="B62" s="76"/>
      <c r="C62" s="76"/>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row>
    <row r="63" spans="1:160" ht="15.75" hidden="1" customHeight="1" x14ac:dyDescent="0.3">
      <c r="A63" s="76"/>
      <c r="B63" s="76"/>
      <c r="C63" s="76"/>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c r="FA63" s="77"/>
      <c r="FB63" s="77"/>
      <c r="FC63" s="77"/>
      <c r="FD63" s="77"/>
    </row>
    <row r="64" spans="1:160" ht="34.5" hidden="1" customHeight="1" x14ac:dyDescent="0.3">
      <c r="A64" s="76"/>
      <c r="B64" s="262" t="s">
        <v>170</v>
      </c>
      <c r="C64" s="263">
        <v>1</v>
      </c>
      <c r="D64" s="264">
        <f t="shared" ref="D64:BJ64" si="12">+C64+1</f>
        <v>2</v>
      </c>
      <c r="E64" s="264">
        <f t="shared" si="12"/>
        <v>3</v>
      </c>
      <c r="F64" s="264">
        <f t="shared" si="12"/>
        <v>4</v>
      </c>
      <c r="G64" s="264">
        <f t="shared" si="12"/>
        <v>5</v>
      </c>
      <c r="H64" s="264">
        <f t="shared" si="12"/>
        <v>6</v>
      </c>
      <c r="I64" s="264">
        <f t="shared" si="12"/>
        <v>7</v>
      </c>
      <c r="J64" s="264">
        <f t="shared" si="12"/>
        <v>8</v>
      </c>
      <c r="K64" s="264">
        <f t="shared" si="12"/>
        <v>9</v>
      </c>
      <c r="L64" s="264">
        <f t="shared" si="12"/>
        <v>10</v>
      </c>
      <c r="M64" s="264">
        <f t="shared" si="12"/>
        <v>11</v>
      </c>
      <c r="N64" s="264">
        <f t="shared" si="12"/>
        <v>12</v>
      </c>
      <c r="O64" s="264">
        <f t="shared" si="12"/>
        <v>13</v>
      </c>
      <c r="P64" s="264">
        <f t="shared" si="12"/>
        <v>14</v>
      </c>
      <c r="Q64" s="264">
        <f t="shared" si="12"/>
        <v>15</v>
      </c>
      <c r="R64" s="264">
        <f t="shared" si="12"/>
        <v>16</v>
      </c>
      <c r="S64" s="264">
        <f t="shared" si="12"/>
        <v>17</v>
      </c>
      <c r="T64" s="264">
        <f t="shared" si="12"/>
        <v>18</v>
      </c>
      <c r="U64" s="264">
        <f t="shared" si="12"/>
        <v>19</v>
      </c>
      <c r="V64" s="264">
        <f t="shared" si="12"/>
        <v>20</v>
      </c>
      <c r="W64" s="264">
        <f t="shared" si="12"/>
        <v>21</v>
      </c>
      <c r="X64" s="264">
        <f t="shared" si="12"/>
        <v>22</v>
      </c>
      <c r="Y64" s="264">
        <f t="shared" si="12"/>
        <v>23</v>
      </c>
      <c r="Z64" s="264">
        <f t="shared" si="12"/>
        <v>24</v>
      </c>
      <c r="AA64" s="264">
        <f t="shared" si="12"/>
        <v>25</v>
      </c>
      <c r="AB64" s="264">
        <f t="shared" si="12"/>
        <v>26</v>
      </c>
      <c r="AC64" s="264">
        <f t="shared" si="12"/>
        <v>27</v>
      </c>
      <c r="AD64" s="264">
        <f t="shared" si="12"/>
        <v>28</v>
      </c>
      <c r="AE64" s="264">
        <f t="shared" si="12"/>
        <v>29</v>
      </c>
      <c r="AF64" s="264">
        <f t="shared" si="12"/>
        <v>30</v>
      </c>
      <c r="AG64" s="264">
        <f t="shared" si="12"/>
        <v>31</v>
      </c>
      <c r="AH64" s="264">
        <f t="shared" si="12"/>
        <v>32</v>
      </c>
      <c r="AI64" s="264">
        <f t="shared" si="12"/>
        <v>33</v>
      </c>
      <c r="AJ64" s="264">
        <f t="shared" si="12"/>
        <v>34</v>
      </c>
      <c r="AK64" s="264">
        <f t="shared" si="12"/>
        <v>35</v>
      </c>
      <c r="AL64" s="264">
        <f t="shared" si="12"/>
        <v>36</v>
      </c>
      <c r="AM64" s="264">
        <f t="shared" si="12"/>
        <v>37</v>
      </c>
      <c r="AN64" s="264">
        <f t="shared" si="12"/>
        <v>38</v>
      </c>
      <c r="AO64" s="264">
        <f t="shared" si="12"/>
        <v>39</v>
      </c>
      <c r="AP64" s="264">
        <f t="shared" si="12"/>
        <v>40</v>
      </c>
      <c r="AQ64" s="264">
        <f t="shared" si="12"/>
        <v>41</v>
      </c>
      <c r="AR64" s="264">
        <f t="shared" si="12"/>
        <v>42</v>
      </c>
      <c r="AS64" s="264">
        <f t="shared" si="12"/>
        <v>43</v>
      </c>
      <c r="AT64" s="264">
        <f t="shared" si="12"/>
        <v>44</v>
      </c>
      <c r="AU64" s="264">
        <f t="shared" si="12"/>
        <v>45</v>
      </c>
      <c r="AV64" s="264">
        <f t="shared" si="12"/>
        <v>46</v>
      </c>
      <c r="AW64" s="264">
        <f t="shared" si="12"/>
        <v>47</v>
      </c>
      <c r="AX64" s="264">
        <f t="shared" si="12"/>
        <v>48</v>
      </c>
      <c r="AY64" s="264">
        <f t="shared" si="12"/>
        <v>49</v>
      </c>
      <c r="AZ64" s="264">
        <f t="shared" si="12"/>
        <v>50</v>
      </c>
      <c r="BA64" s="264">
        <f t="shared" si="12"/>
        <v>51</v>
      </c>
      <c r="BB64" s="264">
        <f t="shared" si="12"/>
        <v>52</v>
      </c>
      <c r="BC64" s="264">
        <f t="shared" si="12"/>
        <v>53</v>
      </c>
      <c r="BD64" s="264">
        <f t="shared" si="12"/>
        <v>54</v>
      </c>
      <c r="BE64" s="264">
        <f t="shared" si="12"/>
        <v>55</v>
      </c>
      <c r="BF64" s="264">
        <f t="shared" si="12"/>
        <v>56</v>
      </c>
      <c r="BG64" s="264">
        <f t="shared" si="12"/>
        <v>57</v>
      </c>
      <c r="BH64" s="264">
        <f t="shared" si="12"/>
        <v>58</v>
      </c>
      <c r="BI64" s="264">
        <f t="shared" si="12"/>
        <v>59</v>
      </c>
      <c r="BJ64" s="264">
        <f t="shared" si="12"/>
        <v>60</v>
      </c>
      <c r="BK64" s="264"/>
      <c r="BL64" s="264"/>
      <c r="BM64" s="264"/>
      <c r="BN64" s="264"/>
      <c r="BO64" s="264"/>
      <c r="BP64" s="264"/>
      <c r="BQ64" s="264"/>
      <c r="BR64" s="264"/>
      <c r="BS64" s="264"/>
      <c r="BT64" s="264"/>
      <c r="BU64" s="264"/>
      <c r="BV64" s="264"/>
      <c r="BW64" s="264"/>
      <c r="BX64" s="264"/>
      <c r="BY64" s="264"/>
      <c r="BZ64" s="264"/>
      <c r="CA64" s="264"/>
      <c r="CB64" s="264"/>
      <c r="CC64" s="264"/>
      <c r="CD64" s="264"/>
      <c r="CE64" s="264"/>
      <c r="CF64" s="264"/>
      <c r="CG64" s="264"/>
      <c r="CH64" s="264"/>
      <c r="CI64" s="264"/>
      <c r="CJ64" s="264"/>
      <c r="CK64" s="264"/>
      <c r="CL64" s="264"/>
      <c r="CM64" s="264"/>
      <c r="CN64" s="264"/>
      <c r="CO64" s="264"/>
      <c r="CP64" s="264"/>
      <c r="CQ64" s="264"/>
      <c r="CR64" s="264"/>
      <c r="CS64" s="264"/>
      <c r="CT64" s="264"/>
      <c r="CU64" s="264"/>
      <c r="CV64" s="264"/>
      <c r="CW64" s="264"/>
      <c r="CX64" s="264"/>
      <c r="CY64" s="264"/>
      <c r="CZ64" s="264"/>
      <c r="DA64" s="264"/>
      <c r="DB64" s="264"/>
      <c r="DC64" s="264"/>
      <c r="DD64" s="264"/>
      <c r="DE64" s="264"/>
      <c r="DF64" s="264"/>
      <c r="DG64" s="264"/>
      <c r="DH64" s="264"/>
      <c r="DI64" s="264"/>
      <c r="DJ64" s="264"/>
      <c r="DK64" s="264"/>
      <c r="DL64" s="264"/>
      <c r="DM64" s="264"/>
      <c r="DN64" s="264"/>
      <c r="DO64" s="264"/>
      <c r="DP64" s="264"/>
      <c r="DQ64" s="264"/>
      <c r="DR64" s="264"/>
      <c r="DS64" s="264"/>
      <c r="DT64" s="264"/>
      <c r="DU64" s="264"/>
      <c r="DV64" s="264"/>
      <c r="DW64" s="264"/>
      <c r="DX64" s="264"/>
      <c r="DY64" s="264"/>
      <c r="DZ64" s="264"/>
      <c r="EA64" s="264"/>
      <c r="EB64" s="264"/>
      <c r="EC64" s="264"/>
      <c r="ED64" s="264"/>
      <c r="EE64" s="264"/>
      <c r="EF64" s="264"/>
      <c r="EG64" s="264"/>
      <c r="EH64" s="264"/>
      <c r="EI64" s="264"/>
      <c r="EJ64" s="264"/>
      <c r="EK64" s="264"/>
      <c r="EL64" s="264"/>
      <c r="EM64" s="264"/>
      <c r="EN64" s="264"/>
      <c r="EO64" s="264"/>
      <c r="EP64" s="264"/>
      <c r="EQ64" s="264"/>
      <c r="ER64" s="264"/>
      <c r="ES64" s="264"/>
      <c r="ET64" s="264"/>
      <c r="EU64" s="264"/>
      <c r="EV64" s="264"/>
      <c r="EW64" s="264"/>
      <c r="EX64" s="264"/>
      <c r="EY64" s="264"/>
      <c r="EZ64" s="264"/>
      <c r="FA64" s="264"/>
      <c r="FB64" s="264"/>
      <c r="FC64" s="264"/>
      <c r="FD64" s="264"/>
    </row>
    <row r="65" spans="1:160" ht="34.5" hidden="1" customHeight="1" x14ac:dyDescent="0.3">
      <c r="A65" s="76"/>
      <c r="B65" s="265" t="s">
        <v>171</v>
      </c>
      <c r="C65" s="266">
        <v>44197</v>
      </c>
      <c r="D65" s="267">
        <f t="shared" ref="D65:BJ65" si="13">+C65+31</f>
        <v>44228</v>
      </c>
      <c r="E65" s="267">
        <f t="shared" si="13"/>
        <v>44259</v>
      </c>
      <c r="F65" s="267">
        <f t="shared" si="13"/>
        <v>44290</v>
      </c>
      <c r="G65" s="267">
        <f t="shared" si="13"/>
        <v>44321</v>
      </c>
      <c r="H65" s="267">
        <f t="shared" si="13"/>
        <v>44352</v>
      </c>
      <c r="I65" s="267">
        <f t="shared" si="13"/>
        <v>44383</v>
      </c>
      <c r="J65" s="267">
        <f t="shared" si="13"/>
        <v>44414</v>
      </c>
      <c r="K65" s="267">
        <f t="shared" si="13"/>
        <v>44445</v>
      </c>
      <c r="L65" s="267">
        <f t="shared" si="13"/>
        <v>44476</v>
      </c>
      <c r="M65" s="267">
        <f t="shared" si="13"/>
        <v>44507</v>
      </c>
      <c r="N65" s="267">
        <f t="shared" si="13"/>
        <v>44538</v>
      </c>
      <c r="O65" s="267">
        <f t="shared" si="13"/>
        <v>44569</v>
      </c>
      <c r="P65" s="267">
        <f t="shared" si="13"/>
        <v>44600</v>
      </c>
      <c r="Q65" s="267">
        <f t="shared" si="13"/>
        <v>44631</v>
      </c>
      <c r="R65" s="267">
        <f t="shared" si="13"/>
        <v>44662</v>
      </c>
      <c r="S65" s="267">
        <f t="shared" si="13"/>
        <v>44693</v>
      </c>
      <c r="T65" s="267">
        <f t="shared" si="13"/>
        <v>44724</v>
      </c>
      <c r="U65" s="267">
        <f t="shared" si="13"/>
        <v>44755</v>
      </c>
      <c r="V65" s="267">
        <f t="shared" si="13"/>
        <v>44786</v>
      </c>
      <c r="W65" s="267">
        <f t="shared" si="13"/>
        <v>44817</v>
      </c>
      <c r="X65" s="267">
        <f t="shared" si="13"/>
        <v>44848</v>
      </c>
      <c r="Y65" s="267">
        <f t="shared" si="13"/>
        <v>44879</v>
      </c>
      <c r="Z65" s="267">
        <f t="shared" si="13"/>
        <v>44910</v>
      </c>
      <c r="AA65" s="267">
        <f t="shared" si="13"/>
        <v>44941</v>
      </c>
      <c r="AB65" s="267">
        <f t="shared" si="13"/>
        <v>44972</v>
      </c>
      <c r="AC65" s="267">
        <f t="shared" si="13"/>
        <v>45003</v>
      </c>
      <c r="AD65" s="267">
        <f t="shared" si="13"/>
        <v>45034</v>
      </c>
      <c r="AE65" s="267">
        <f t="shared" si="13"/>
        <v>45065</v>
      </c>
      <c r="AF65" s="267">
        <f t="shared" si="13"/>
        <v>45096</v>
      </c>
      <c r="AG65" s="267">
        <f t="shared" si="13"/>
        <v>45127</v>
      </c>
      <c r="AH65" s="267">
        <f t="shared" si="13"/>
        <v>45158</v>
      </c>
      <c r="AI65" s="267">
        <f t="shared" si="13"/>
        <v>45189</v>
      </c>
      <c r="AJ65" s="267">
        <f t="shared" si="13"/>
        <v>45220</v>
      </c>
      <c r="AK65" s="267">
        <f t="shared" si="13"/>
        <v>45251</v>
      </c>
      <c r="AL65" s="267">
        <f t="shared" si="13"/>
        <v>45282</v>
      </c>
      <c r="AM65" s="267">
        <f t="shared" si="13"/>
        <v>45313</v>
      </c>
      <c r="AN65" s="267">
        <f t="shared" si="13"/>
        <v>45344</v>
      </c>
      <c r="AO65" s="267">
        <f t="shared" si="13"/>
        <v>45375</v>
      </c>
      <c r="AP65" s="267">
        <f t="shared" si="13"/>
        <v>45406</v>
      </c>
      <c r="AQ65" s="267">
        <f t="shared" si="13"/>
        <v>45437</v>
      </c>
      <c r="AR65" s="267">
        <f t="shared" si="13"/>
        <v>45468</v>
      </c>
      <c r="AS65" s="267">
        <f t="shared" si="13"/>
        <v>45499</v>
      </c>
      <c r="AT65" s="267">
        <f t="shared" si="13"/>
        <v>45530</v>
      </c>
      <c r="AU65" s="267">
        <f t="shared" si="13"/>
        <v>45561</v>
      </c>
      <c r="AV65" s="267">
        <f t="shared" si="13"/>
        <v>45592</v>
      </c>
      <c r="AW65" s="267">
        <f t="shared" si="13"/>
        <v>45623</v>
      </c>
      <c r="AX65" s="267">
        <f t="shared" si="13"/>
        <v>45654</v>
      </c>
      <c r="AY65" s="267">
        <f t="shared" si="13"/>
        <v>45685</v>
      </c>
      <c r="AZ65" s="267">
        <f t="shared" si="13"/>
        <v>45716</v>
      </c>
      <c r="BA65" s="267">
        <f t="shared" si="13"/>
        <v>45747</v>
      </c>
      <c r="BB65" s="267">
        <f t="shared" si="13"/>
        <v>45778</v>
      </c>
      <c r="BC65" s="267">
        <f t="shared" si="13"/>
        <v>45809</v>
      </c>
      <c r="BD65" s="267">
        <f t="shared" si="13"/>
        <v>45840</v>
      </c>
      <c r="BE65" s="267">
        <f t="shared" si="13"/>
        <v>45871</v>
      </c>
      <c r="BF65" s="267">
        <f t="shared" si="13"/>
        <v>45902</v>
      </c>
      <c r="BG65" s="267">
        <f t="shared" si="13"/>
        <v>45933</v>
      </c>
      <c r="BH65" s="267">
        <f t="shared" si="13"/>
        <v>45964</v>
      </c>
      <c r="BI65" s="267">
        <f t="shared" si="13"/>
        <v>45995</v>
      </c>
      <c r="BJ65" s="267">
        <f t="shared" si="13"/>
        <v>46026</v>
      </c>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row>
    <row r="66" spans="1:160" ht="34.5" hidden="1" customHeight="1" x14ac:dyDescent="0.3">
      <c r="A66" s="76"/>
      <c r="B66" s="265" t="s">
        <v>172</v>
      </c>
      <c r="C66" s="268">
        <f t="shared" ref="C66:BJ66" si="14">PMT($C$58/$C$54,$C$55,-$C$51)</f>
        <v>0</v>
      </c>
      <c r="D66" s="268">
        <f t="shared" si="14"/>
        <v>0</v>
      </c>
      <c r="E66" s="268">
        <f t="shared" si="14"/>
        <v>0</v>
      </c>
      <c r="F66" s="268">
        <f t="shared" si="14"/>
        <v>0</v>
      </c>
      <c r="G66" s="268">
        <f t="shared" si="14"/>
        <v>0</v>
      </c>
      <c r="H66" s="268">
        <f t="shared" si="14"/>
        <v>0</v>
      </c>
      <c r="I66" s="268">
        <f t="shared" si="14"/>
        <v>0</v>
      </c>
      <c r="J66" s="268">
        <f t="shared" si="14"/>
        <v>0</v>
      </c>
      <c r="K66" s="268">
        <f t="shared" si="14"/>
        <v>0</v>
      </c>
      <c r="L66" s="268">
        <f t="shared" si="14"/>
        <v>0</v>
      </c>
      <c r="M66" s="268">
        <f t="shared" si="14"/>
        <v>0</v>
      </c>
      <c r="N66" s="268">
        <f t="shared" si="14"/>
        <v>0</v>
      </c>
      <c r="O66" s="268">
        <f t="shared" si="14"/>
        <v>0</v>
      </c>
      <c r="P66" s="268">
        <f t="shared" si="14"/>
        <v>0</v>
      </c>
      <c r="Q66" s="268">
        <f t="shared" si="14"/>
        <v>0</v>
      </c>
      <c r="R66" s="268">
        <f t="shared" si="14"/>
        <v>0</v>
      </c>
      <c r="S66" s="268">
        <f t="shared" si="14"/>
        <v>0</v>
      </c>
      <c r="T66" s="268">
        <f t="shared" si="14"/>
        <v>0</v>
      </c>
      <c r="U66" s="268">
        <f t="shared" si="14"/>
        <v>0</v>
      </c>
      <c r="V66" s="268">
        <f t="shared" si="14"/>
        <v>0</v>
      </c>
      <c r="W66" s="268">
        <f t="shared" si="14"/>
        <v>0</v>
      </c>
      <c r="X66" s="268">
        <f t="shared" si="14"/>
        <v>0</v>
      </c>
      <c r="Y66" s="268">
        <f t="shared" si="14"/>
        <v>0</v>
      </c>
      <c r="Z66" s="268">
        <f t="shared" si="14"/>
        <v>0</v>
      </c>
      <c r="AA66" s="268">
        <f t="shared" si="14"/>
        <v>0</v>
      </c>
      <c r="AB66" s="268">
        <f t="shared" si="14"/>
        <v>0</v>
      </c>
      <c r="AC66" s="268">
        <f t="shared" si="14"/>
        <v>0</v>
      </c>
      <c r="AD66" s="268">
        <f t="shared" si="14"/>
        <v>0</v>
      </c>
      <c r="AE66" s="268">
        <f t="shared" si="14"/>
        <v>0</v>
      </c>
      <c r="AF66" s="268">
        <f t="shared" si="14"/>
        <v>0</v>
      </c>
      <c r="AG66" s="268">
        <f t="shared" si="14"/>
        <v>0</v>
      </c>
      <c r="AH66" s="268">
        <f t="shared" si="14"/>
        <v>0</v>
      </c>
      <c r="AI66" s="268">
        <f t="shared" si="14"/>
        <v>0</v>
      </c>
      <c r="AJ66" s="268">
        <f t="shared" si="14"/>
        <v>0</v>
      </c>
      <c r="AK66" s="268">
        <f t="shared" si="14"/>
        <v>0</v>
      </c>
      <c r="AL66" s="268">
        <f t="shared" si="14"/>
        <v>0</v>
      </c>
      <c r="AM66" s="268">
        <f t="shared" si="14"/>
        <v>0</v>
      </c>
      <c r="AN66" s="268">
        <f t="shared" si="14"/>
        <v>0</v>
      </c>
      <c r="AO66" s="268">
        <f t="shared" si="14"/>
        <v>0</v>
      </c>
      <c r="AP66" s="268">
        <f t="shared" si="14"/>
        <v>0</v>
      </c>
      <c r="AQ66" s="268">
        <f t="shared" si="14"/>
        <v>0</v>
      </c>
      <c r="AR66" s="268">
        <f t="shared" si="14"/>
        <v>0</v>
      </c>
      <c r="AS66" s="268">
        <f t="shared" si="14"/>
        <v>0</v>
      </c>
      <c r="AT66" s="268">
        <f t="shared" si="14"/>
        <v>0</v>
      </c>
      <c r="AU66" s="268">
        <f t="shared" si="14"/>
        <v>0</v>
      </c>
      <c r="AV66" s="268">
        <f t="shared" si="14"/>
        <v>0</v>
      </c>
      <c r="AW66" s="268">
        <f t="shared" si="14"/>
        <v>0</v>
      </c>
      <c r="AX66" s="268">
        <f t="shared" si="14"/>
        <v>0</v>
      </c>
      <c r="AY66" s="268">
        <f t="shared" si="14"/>
        <v>0</v>
      </c>
      <c r="AZ66" s="268">
        <f t="shared" si="14"/>
        <v>0</v>
      </c>
      <c r="BA66" s="268">
        <f t="shared" si="14"/>
        <v>0</v>
      </c>
      <c r="BB66" s="268">
        <f t="shared" si="14"/>
        <v>0</v>
      </c>
      <c r="BC66" s="268">
        <f t="shared" si="14"/>
        <v>0</v>
      </c>
      <c r="BD66" s="268">
        <f t="shared" si="14"/>
        <v>0</v>
      </c>
      <c r="BE66" s="268">
        <f t="shared" si="14"/>
        <v>0</v>
      </c>
      <c r="BF66" s="268">
        <f t="shared" si="14"/>
        <v>0</v>
      </c>
      <c r="BG66" s="268">
        <f t="shared" si="14"/>
        <v>0</v>
      </c>
      <c r="BH66" s="268">
        <f t="shared" si="14"/>
        <v>0</v>
      </c>
      <c r="BI66" s="268">
        <f t="shared" si="14"/>
        <v>0</v>
      </c>
      <c r="BJ66" s="268">
        <f t="shared" si="14"/>
        <v>0</v>
      </c>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c r="DA66" s="268"/>
      <c r="DB66" s="268"/>
      <c r="DC66" s="268"/>
      <c r="DD66" s="268"/>
      <c r="DE66" s="268"/>
      <c r="DF66" s="268"/>
      <c r="DG66" s="268"/>
      <c r="DH66" s="268"/>
      <c r="DI66" s="268"/>
      <c r="DJ66" s="268"/>
      <c r="DK66" s="268"/>
      <c r="DL66" s="268"/>
      <c r="DM66" s="268"/>
      <c r="DN66" s="268"/>
      <c r="DO66" s="268"/>
      <c r="DP66" s="268"/>
      <c r="DQ66" s="268"/>
      <c r="DR66" s="268"/>
      <c r="DS66" s="268"/>
      <c r="DT66" s="268"/>
      <c r="DU66" s="268"/>
      <c r="DV66" s="268"/>
      <c r="DW66" s="268"/>
      <c r="DX66" s="268"/>
      <c r="DY66" s="268"/>
      <c r="DZ66" s="268"/>
      <c r="EA66" s="268"/>
      <c r="EB66" s="268"/>
      <c r="EC66" s="268"/>
      <c r="ED66" s="268"/>
      <c r="EE66" s="268"/>
      <c r="EF66" s="268"/>
      <c r="EG66" s="268"/>
      <c r="EH66" s="268"/>
      <c r="EI66" s="268"/>
      <c r="EJ66" s="268"/>
      <c r="EK66" s="268"/>
      <c r="EL66" s="268"/>
      <c r="EM66" s="268"/>
      <c r="EN66" s="268"/>
      <c r="EO66" s="268"/>
      <c r="EP66" s="268"/>
      <c r="EQ66" s="268"/>
      <c r="ER66" s="268"/>
      <c r="ES66" s="268"/>
      <c r="ET66" s="268"/>
      <c r="EU66" s="268"/>
      <c r="EV66" s="268"/>
      <c r="EW66" s="268"/>
      <c r="EX66" s="268"/>
      <c r="EY66" s="268"/>
      <c r="EZ66" s="268"/>
      <c r="FA66" s="268"/>
      <c r="FB66" s="268"/>
      <c r="FC66" s="268"/>
      <c r="FD66" s="268"/>
    </row>
    <row r="67" spans="1:160" ht="34.5" hidden="1" customHeight="1" x14ac:dyDescent="0.3">
      <c r="A67" s="76"/>
      <c r="B67" s="265" t="s">
        <v>173</v>
      </c>
      <c r="C67" s="268">
        <f t="shared" ref="C67:BJ67" si="15">+PPMT($C$58/$C$54,C64,$C$55,-$C$51)</f>
        <v>0</v>
      </c>
      <c r="D67" s="268">
        <f t="shared" si="15"/>
        <v>0</v>
      </c>
      <c r="E67" s="268">
        <f t="shared" si="15"/>
        <v>0</v>
      </c>
      <c r="F67" s="268">
        <f t="shared" si="15"/>
        <v>0</v>
      </c>
      <c r="G67" s="268">
        <f t="shared" si="15"/>
        <v>0</v>
      </c>
      <c r="H67" s="268">
        <f t="shared" si="15"/>
        <v>0</v>
      </c>
      <c r="I67" s="268">
        <f t="shared" si="15"/>
        <v>0</v>
      </c>
      <c r="J67" s="268">
        <f t="shared" si="15"/>
        <v>0</v>
      </c>
      <c r="K67" s="268">
        <f t="shared" si="15"/>
        <v>0</v>
      </c>
      <c r="L67" s="268">
        <f t="shared" si="15"/>
        <v>0</v>
      </c>
      <c r="M67" s="268">
        <f t="shared" si="15"/>
        <v>0</v>
      </c>
      <c r="N67" s="268">
        <f t="shared" si="15"/>
        <v>0</v>
      </c>
      <c r="O67" s="268">
        <f t="shared" si="15"/>
        <v>0</v>
      </c>
      <c r="P67" s="268">
        <f t="shared" si="15"/>
        <v>0</v>
      </c>
      <c r="Q67" s="268">
        <f t="shared" si="15"/>
        <v>0</v>
      </c>
      <c r="R67" s="268">
        <f t="shared" si="15"/>
        <v>0</v>
      </c>
      <c r="S67" s="268">
        <f t="shared" si="15"/>
        <v>0</v>
      </c>
      <c r="T67" s="268">
        <f t="shared" si="15"/>
        <v>0</v>
      </c>
      <c r="U67" s="268">
        <f t="shared" si="15"/>
        <v>0</v>
      </c>
      <c r="V67" s="268">
        <f t="shared" si="15"/>
        <v>0</v>
      </c>
      <c r="W67" s="268">
        <f t="shared" si="15"/>
        <v>0</v>
      </c>
      <c r="X67" s="268">
        <f t="shared" si="15"/>
        <v>0</v>
      </c>
      <c r="Y67" s="268">
        <f t="shared" si="15"/>
        <v>0</v>
      </c>
      <c r="Z67" s="268">
        <f t="shared" si="15"/>
        <v>0</v>
      </c>
      <c r="AA67" s="268">
        <f t="shared" si="15"/>
        <v>0</v>
      </c>
      <c r="AB67" s="268">
        <f t="shared" si="15"/>
        <v>0</v>
      </c>
      <c r="AC67" s="268">
        <f t="shared" si="15"/>
        <v>0</v>
      </c>
      <c r="AD67" s="268">
        <f t="shared" si="15"/>
        <v>0</v>
      </c>
      <c r="AE67" s="268">
        <f t="shared" si="15"/>
        <v>0</v>
      </c>
      <c r="AF67" s="268">
        <f t="shared" si="15"/>
        <v>0</v>
      </c>
      <c r="AG67" s="268">
        <f t="shared" si="15"/>
        <v>0</v>
      </c>
      <c r="AH67" s="268">
        <f t="shared" si="15"/>
        <v>0</v>
      </c>
      <c r="AI67" s="268">
        <f t="shared" si="15"/>
        <v>0</v>
      </c>
      <c r="AJ67" s="268">
        <f t="shared" si="15"/>
        <v>0</v>
      </c>
      <c r="AK67" s="268">
        <f t="shared" si="15"/>
        <v>0</v>
      </c>
      <c r="AL67" s="268">
        <f t="shared" si="15"/>
        <v>0</v>
      </c>
      <c r="AM67" s="268">
        <f t="shared" si="15"/>
        <v>0</v>
      </c>
      <c r="AN67" s="268">
        <f t="shared" si="15"/>
        <v>0</v>
      </c>
      <c r="AO67" s="268">
        <f t="shared" si="15"/>
        <v>0</v>
      </c>
      <c r="AP67" s="268">
        <f t="shared" si="15"/>
        <v>0</v>
      </c>
      <c r="AQ67" s="268">
        <f t="shared" si="15"/>
        <v>0</v>
      </c>
      <c r="AR67" s="268">
        <f t="shared" si="15"/>
        <v>0</v>
      </c>
      <c r="AS67" s="268">
        <f t="shared" si="15"/>
        <v>0</v>
      </c>
      <c r="AT67" s="268">
        <f t="shared" si="15"/>
        <v>0</v>
      </c>
      <c r="AU67" s="268">
        <f t="shared" si="15"/>
        <v>0</v>
      </c>
      <c r="AV67" s="268">
        <f t="shared" si="15"/>
        <v>0</v>
      </c>
      <c r="AW67" s="268">
        <f t="shared" si="15"/>
        <v>0</v>
      </c>
      <c r="AX67" s="268">
        <f t="shared" si="15"/>
        <v>0</v>
      </c>
      <c r="AY67" s="268">
        <f t="shared" si="15"/>
        <v>0</v>
      </c>
      <c r="AZ67" s="268">
        <f t="shared" si="15"/>
        <v>0</v>
      </c>
      <c r="BA67" s="268">
        <f t="shared" si="15"/>
        <v>0</v>
      </c>
      <c r="BB67" s="268">
        <f t="shared" si="15"/>
        <v>0</v>
      </c>
      <c r="BC67" s="268">
        <f t="shared" si="15"/>
        <v>0</v>
      </c>
      <c r="BD67" s="268">
        <f t="shared" si="15"/>
        <v>0</v>
      </c>
      <c r="BE67" s="268">
        <f t="shared" si="15"/>
        <v>0</v>
      </c>
      <c r="BF67" s="268">
        <f t="shared" si="15"/>
        <v>0</v>
      </c>
      <c r="BG67" s="268">
        <f t="shared" si="15"/>
        <v>0</v>
      </c>
      <c r="BH67" s="268">
        <f t="shared" si="15"/>
        <v>0</v>
      </c>
      <c r="BI67" s="268">
        <f t="shared" si="15"/>
        <v>0</v>
      </c>
      <c r="BJ67" s="268">
        <f t="shared" si="15"/>
        <v>0</v>
      </c>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c r="DA67" s="268"/>
      <c r="DB67" s="268"/>
      <c r="DC67" s="268"/>
      <c r="DD67" s="268"/>
      <c r="DE67" s="268"/>
      <c r="DF67" s="268"/>
      <c r="DG67" s="268"/>
      <c r="DH67" s="268"/>
      <c r="DI67" s="268"/>
      <c r="DJ67" s="268"/>
      <c r="DK67" s="268"/>
      <c r="DL67" s="268"/>
      <c r="DM67" s="268"/>
      <c r="DN67" s="268"/>
      <c r="DO67" s="268"/>
      <c r="DP67" s="268"/>
      <c r="DQ67" s="268"/>
      <c r="DR67" s="268"/>
      <c r="DS67" s="268"/>
      <c r="DT67" s="268"/>
      <c r="DU67" s="268"/>
      <c r="DV67" s="268"/>
      <c r="DW67" s="268"/>
      <c r="DX67" s="268"/>
      <c r="DY67" s="268"/>
      <c r="DZ67" s="268"/>
      <c r="EA67" s="268"/>
      <c r="EB67" s="268"/>
      <c r="EC67" s="268"/>
      <c r="ED67" s="268"/>
      <c r="EE67" s="268"/>
      <c r="EF67" s="268"/>
      <c r="EG67" s="268"/>
      <c r="EH67" s="268"/>
      <c r="EI67" s="268"/>
      <c r="EJ67" s="268"/>
      <c r="EK67" s="268"/>
      <c r="EL67" s="268"/>
      <c r="EM67" s="268"/>
      <c r="EN67" s="268"/>
      <c r="EO67" s="268"/>
      <c r="EP67" s="268"/>
      <c r="EQ67" s="268"/>
      <c r="ER67" s="268"/>
      <c r="ES67" s="268"/>
      <c r="ET67" s="268"/>
      <c r="EU67" s="268"/>
      <c r="EV67" s="268"/>
      <c r="EW67" s="268"/>
      <c r="EX67" s="268"/>
      <c r="EY67" s="268"/>
      <c r="EZ67" s="268"/>
      <c r="FA67" s="268"/>
      <c r="FB67" s="268"/>
      <c r="FC67" s="268"/>
      <c r="FD67" s="268"/>
    </row>
    <row r="68" spans="1:160" ht="34.5" hidden="1" customHeight="1" x14ac:dyDescent="0.3">
      <c r="A68" s="76"/>
      <c r="B68" s="265" t="s">
        <v>174</v>
      </c>
      <c r="C68" s="268">
        <f t="shared" ref="C68:BJ68" si="16">IPMT($C$58/$C$54,C64,$C$55,-$C$51)</f>
        <v>0</v>
      </c>
      <c r="D68" s="268">
        <f t="shared" si="16"/>
        <v>0</v>
      </c>
      <c r="E68" s="268">
        <f t="shared" si="16"/>
        <v>0</v>
      </c>
      <c r="F68" s="268">
        <f t="shared" si="16"/>
        <v>0</v>
      </c>
      <c r="G68" s="268">
        <f t="shared" si="16"/>
        <v>0</v>
      </c>
      <c r="H68" s="268">
        <f t="shared" si="16"/>
        <v>0</v>
      </c>
      <c r="I68" s="268">
        <f t="shared" si="16"/>
        <v>0</v>
      </c>
      <c r="J68" s="268">
        <f t="shared" si="16"/>
        <v>0</v>
      </c>
      <c r="K68" s="268">
        <f t="shared" si="16"/>
        <v>0</v>
      </c>
      <c r="L68" s="268">
        <f t="shared" si="16"/>
        <v>0</v>
      </c>
      <c r="M68" s="268">
        <f t="shared" si="16"/>
        <v>0</v>
      </c>
      <c r="N68" s="268">
        <f t="shared" si="16"/>
        <v>0</v>
      </c>
      <c r="O68" s="268">
        <f t="shared" si="16"/>
        <v>0</v>
      </c>
      <c r="P68" s="268">
        <f t="shared" si="16"/>
        <v>0</v>
      </c>
      <c r="Q68" s="268">
        <f t="shared" si="16"/>
        <v>0</v>
      </c>
      <c r="R68" s="268">
        <f t="shared" si="16"/>
        <v>0</v>
      </c>
      <c r="S68" s="268">
        <f t="shared" si="16"/>
        <v>0</v>
      </c>
      <c r="T68" s="268">
        <f t="shared" si="16"/>
        <v>0</v>
      </c>
      <c r="U68" s="268">
        <f t="shared" si="16"/>
        <v>0</v>
      </c>
      <c r="V68" s="268">
        <f t="shared" si="16"/>
        <v>0</v>
      </c>
      <c r="W68" s="268">
        <f t="shared" si="16"/>
        <v>0</v>
      </c>
      <c r="X68" s="268">
        <f t="shared" si="16"/>
        <v>0</v>
      </c>
      <c r="Y68" s="268">
        <f t="shared" si="16"/>
        <v>0</v>
      </c>
      <c r="Z68" s="268">
        <f t="shared" si="16"/>
        <v>0</v>
      </c>
      <c r="AA68" s="268">
        <f t="shared" si="16"/>
        <v>0</v>
      </c>
      <c r="AB68" s="268">
        <f t="shared" si="16"/>
        <v>0</v>
      </c>
      <c r="AC68" s="268">
        <f t="shared" si="16"/>
        <v>0</v>
      </c>
      <c r="AD68" s="268">
        <f t="shared" si="16"/>
        <v>0</v>
      </c>
      <c r="AE68" s="268">
        <f t="shared" si="16"/>
        <v>0</v>
      </c>
      <c r="AF68" s="268">
        <f t="shared" si="16"/>
        <v>0</v>
      </c>
      <c r="AG68" s="268">
        <f t="shared" si="16"/>
        <v>0</v>
      </c>
      <c r="AH68" s="268">
        <f t="shared" si="16"/>
        <v>0</v>
      </c>
      <c r="AI68" s="268">
        <f t="shared" si="16"/>
        <v>0</v>
      </c>
      <c r="AJ68" s="268">
        <f t="shared" si="16"/>
        <v>0</v>
      </c>
      <c r="AK68" s="268">
        <f t="shared" si="16"/>
        <v>0</v>
      </c>
      <c r="AL68" s="268">
        <f t="shared" si="16"/>
        <v>0</v>
      </c>
      <c r="AM68" s="268">
        <f t="shared" si="16"/>
        <v>0</v>
      </c>
      <c r="AN68" s="268">
        <f t="shared" si="16"/>
        <v>0</v>
      </c>
      <c r="AO68" s="268">
        <f t="shared" si="16"/>
        <v>0</v>
      </c>
      <c r="AP68" s="268">
        <f t="shared" si="16"/>
        <v>0</v>
      </c>
      <c r="AQ68" s="268">
        <f t="shared" si="16"/>
        <v>0</v>
      </c>
      <c r="AR68" s="268">
        <f t="shared" si="16"/>
        <v>0</v>
      </c>
      <c r="AS68" s="268">
        <f t="shared" si="16"/>
        <v>0</v>
      </c>
      <c r="AT68" s="268">
        <f t="shared" si="16"/>
        <v>0</v>
      </c>
      <c r="AU68" s="268">
        <f t="shared" si="16"/>
        <v>0</v>
      </c>
      <c r="AV68" s="268">
        <f t="shared" si="16"/>
        <v>0</v>
      </c>
      <c r="AW68" s="268">
        <f t="shared" si="16"/>
        <v>0</v>
      </c>
      <c r="AX68" s="268">
        <f t="shared" si="16"/>
        <v>0</v>
      </c>
      <c r="AY68" s="268">
        <f t="shared" si="16"/>
        <v>0</v>
      </c>
      <c r="AZ68" s="268">
        <f t="shared" si="16"/>
        <v>0</v>
      </c>
      <c r="BA68" s="268">
        <f t="shared" si="16"/>
        <v>0</v>
      </c>
      <c r="BB68" s="268">
        <f t="shared" si="16"/>
        <v>0</v>
      </c>
      <c r="BC68" s="268">
        <f t="shared" si="16"/>
        <v>0</v>
      </c>
      <c r="BD68" s="268">
        <f t="shared" si="16"/>
        <v>0</v>
      </c>
      <c r="BE68" s="268">
        <f t="shared" si="16"/>
        <v>0</v>
      </c>
      <c r="BF68" s="268">
        <f t="shared" si="16"/>
        <v>0</v>
      </c>
      <c r="BG68" s="268">
        <f t="shared" si="16"/>
        <v>0</v>
      </c>
      <c r="BH68" s="268">
        <f t="shared" si="16"/>
        <v>0</v>
      </c>
      <c r="BI68" s="268">
        <f t="shared" si="16"/>
        <v>0</v>
      </c>
      <c r="BJ68" s="268">
        <f t="shared" si="16"/>
        <v>0</v>
      </c>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c r="DI68" s="268"/>
      <c r="DJ68" s="268"/>
      <c r="DK68" s="268"/>
      <c r="DL68" s="268"/>
      <c r="DM68" s="268"/>
      <c r="DN68" s="268"/>
      <c r="DO68" s="268"/>
      <c r="DP68" s="268"/>
      <c r="DQ68" s="268"/>
      <c r="DR68" s="268"/>
      <c r="DS68" s="268"/>
      <c r="DT68" s="268"/>
      <c r="DU68" s="268"/>
      <c r="DV68" s="268"/>
      <c r="DW68" s="268"/>
      <c r="DX68" s="268"/>
      <c r="DY68" s="268"/>
      <c r="DZ68" s="268"/>
      <c r="EA68" s="268"/>
      <c r="EB68" s="268"/>
      <c r="EC68" s="268"/>
      <c r="ED68" s="268"/>
      <c r="EE68" s="268"/>
      <c r="EF68" s="268"/>
      <c r="EG68" s="268"/>
      <c r="EH68" s="268"/>
      <c r="EI68" s="268"/>
      <c r="EJ68" s="268"/>
      <c r="EK68" s="268"/>
      <c r="EL68" s="268"/>
      <c r="EM68" s="268"/>
      <c r="EN68" s="268"/>
      <c r="EO68" s="268"/>
      <c r="EP68" s="268"/>
      <c r="EQ68" s="268"/>
      <c r="ER68" s="268"/>
      <c r="ES68" s="268"/>
      <c r="ET68" s="268"/>
      <c r="EU68" s="268"/>
      <c r="EV68" s="268"/>
      <c r="EW68" s="268"/>
      <c r="EX68" s="268"/>
      <c r="EY68" s="268"/>
      <c r="EZ68" s="268"/>
      <c r="FA68" s="268"/>
      <c r="FB68" s="268"/>
      <c r="FC68" s="268"/>
      <c r="FD68" s="268"/>
    </row>
    <row r="69" spans="1:160" ht="34.5" hidden="1" customHeight="1" x14ac:dyDescent="0.3">
      <c r="A69" s="76"/>
      <c r="B69" s="269" t="s">
        <v>175</v>
      </c>
      <c r="C69" s="268">
        <f>+C51-C67</f>
        <v>0</v>
      </c>
      <c r="D69" s="268">
        <f t="shared" ref="D69:BJ69" si="17">+C69-D67</f>
        <v>0</v>
      </c>
      <c r="E69" s="268">
        <f t="shared" si="17"/>
        <v>0</v>
      </c>
      <c r="F69" s="268">
        <f t="shared" si="17"/>
        <v>0</v>
      </c>
      <c r="G69" s="268">
        <f t="shared" si="17"/>
        <v>0</v>
      </c>
      <c r="H69" s="268">
        <f t="shared" si="17"/>
        <v>0</v>
      </c>
      <c r="I69" s="268">
        <f t="shared" si="17"/>
        <v>0</v>
      </c>
      <c r="J69" s="268">
        <f t="shared" si="17"/>
        <v>0</v>
      </c>
      <c r="K69" s="268">
        <f t="shared" si="17"/>
        <v>0</v>
      </c>
      <c r="L69" s="268">
        <f t="shared" si="17"/>
        <v>0</v>
      </c>
      <c r="M69" s="268">
        <f t="shared" si="17"/>
        <v>0</v>
      </c>
      <c r="N69" s="268">
        <f t="shared" si="17"/>
        <v>0</v>
      </c>
      <c r="O69" s="268">
        <f t="shared" si="17"/>
        <v>0</v>
      </c>
      <c r="P69" s="268">
        <f t="shared" si="17"/>
        <v>0</v>
      </c>
      <c r="Q69" s="268">
        <f t="shared" si="17"/>
        <v>0</v>
      </c>
      <c r="R69" s="268">
        <f t="shared" si="17"/>
        <v>0</v>
      </c>
      <c r="S69" s="268">
        <f t="shared" si="17"/>
        <v>0</v>
      </c>
      <c r="T69" s="268">
        <f t="shared" si="17"/>
        <v>0</v>
      </c>
      <c r="U69" s="268">
        <f t="shared" si="17"/>
        <v>0</v>
      </c>
      <c r="V69" s="268">
        <f t="shared" si="17"/>
        <v>0</v>
      </c>
      <c r="W69" s="268">
        <f t="shared" si="17"/>
        <v>0</v>
      </c>
      <c r="X69" s="268">
        <f t="shared" si="17"/>
        <v>0</v>
      </c>
      <c r="Y69" s="268">
        <f t="shared" si="17"/>
        <v>0</v>
      </c>
      <c r="Z69" s="268">
        <f t="shared" si="17"/>
        <v>0</v>
      </c>
      <c r="AA69" s="268">
        <f t="shared" si="17"/>
        <v>0</v>
      </c>
      <c r="AB69" s="268">
        <f t="shared" si="17"/>
        <v>0</v>
      </c>
      <c r="AC69" s="268">
        <f t="shared" si="17"/>
        <v>0</v>
      </c>
      <c r="AD69" s="268">
        <f t="shared" si="17"/>
        <v>0</v>
      </c>
      <c r="AE69" s="268">
        <f t="shared" si="17"/>
        <v>0</v>
      </c>
      <c r="AF69" s="268">
        <f t="shared" si="17"/>
        <v>0</v>
      </c>
      <c r="AG69" s="268">
        <f t="shared" si="17"/>
        <v>0</v>
      </c>
      <c r="AH69" s="268">
        <f t="shared" si="17"/>
        <v>0</v>
      </c>
      <c r="AI69" s="268">
        <f t="shared" si="17"/>
        <v>0</v>
      </c>
      <c r="AJ69" s="268">
        <f t="shared" si="17"/>
        <v>0</v>
      </c>
      <c r="AK69" s="268">
        <f t="shared" si="17"/>
        <v>0</v>
      </c>
      <c r="AL69" s="268">
        <f t="shared" si="17"/>
        <v>0</v>
      </c>
      <c r="AM69" s="268">
        <f t="shared" si="17"/>
        <v>0</v>
      </c>
      <c r="AN69" s="268">
        <f t="shared" si="17"/>
        <v>0</v>
      </c>
      <c r="AO69" s="268">
        <f t="shared" si="17"/>
        <v>0</v>
      </c>
      <c r="AP69" s="268">
        <f t="shared" si="17"/>
        <v>0</v>
      </c>
      <c r="AQ69" s="268">
        <f t="shared" si="17"/>
        <v>0</v>
      </c>
      <c r="AR69" s="268">
        <f t="shared" si="17"/>
        <v>0</v>
      </c>
      <c r="AS69" s="268">
        <f t="shared" si="17"/>
        <v>0</v>
      </c>
      <c r="AT69" s="268">
        <f t="shared" si="17"/>
        <v>0</v>
      </c>
      <c r="AU69" s="268">
        <f t="shared" si="17"/>
        <v>0</v>
      </c>
      <c r="AV69" s="268">
        <f t="shared" si="17"/>
        <v>0</v>
      </c>
      <c r="AW69" s="268">
        <f t="shared" si="17"/>
        <v>0</v>
      </c>
      <c r="AX69" s="268">
        <f t="shared" si="17"/>
        <v>0</v>
      </c>
      <c r="AY69" s="268">
        <f t="shared" si="17"/>
        <v>0</v>
      </c>
      <c r="AZ69" s="268">
        <f t="shared" si="17"/>
        <v>0</v>
      </c>
      <c r="BA69" s="268">
        <f t="shared" si="17"/>
        <v>0</v>
      </c>
      <c r="BB69" s="268">
        <f t="shared" si="17"/>
        <v>0</v>
      </c>
      <c r="BC69" s="268">
        <f t="shared" si="17"/>
        <v>0</v>
      </c>
      <c r="BD69" s="268">
        <f t="shared" si="17"/>
        <v>0</v>
      </c>
      <c r="BE69" s="268">
        <f t="shared" si="17"/>
        <v>0</v>
      </c>
      <c r="BF69" s="268">
        <f t="shared" si="17"/>
        <v>0</v>
      </c>
      <c r="BG69" s="268">
        <f t="shared" si="17"/>
        <v>0</v>
      </c>
      <c r="BH69" s="268">
        <f t="shared" si="17"/>
        <v>0</v>
      </c>
      <c r="BI69" s="268">
        <f t="shared" si="17"/>
        <v>0</v>
      </c>
      <c r="BJ69" s="268">
        <f t="shared" si="17"/>
        <v>0</v>
      </c>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c r="DA69" s="268"/>
      <c r="DB69" s="268"/>
      <c r="DC69" s="268"/>
      <c r="DD69" s="268"/>
      <c r="DE69" s="268"/>
      <c r="DF69" s="268"/>
      <c r="DG69" s="268"/>
      <c r="DH69" s="268"/>
      <c r="DI69" s="268"/>
      <c r="DJ69" s="268"/>
      <c r="DK69" s="268"/>
      <c r="DL69" s="268"/>
      <c r="DM69" s="268"/>
      <c r="DN69" s="268"/>
      <c r="DO69" s="268"/>
      <c r="DP69" s="268"/>
      <c r="DQ69" s="268"/>
      <c r="DR69" s="268"/>
      <c r="DS69" s="268"/>
      <c r="DT69" s="268"/>
      <c r="DU69" s="268"/>
      <c r="DV69" s="268"/>
      <c r="DW69" s="268"/>
      <c r="DX69" s="268"/>
      <c r="DY69" s="268"/>
      <c r="DZ69" s="268"/>
      <c r="EA69" s="268"/>
      <c r="EB69" s="268"/>
      <c r="EC69" s="268"/>
      <c r="ED69" s="268"/>
      <c r="EE69" s="268"/>
      <c r="EF69" s="268"/>
      <c r="EG69" s="268"/>
      <c r="EH69" s="268"/>
      <c r="EI69" s="268"/>
      <c r="EJ69" s="268"/>
      <c r="EK69" s="268"/>
      <c r="EL69" s="268"/>
      <c r="EM69" s="268"/>
      <c r="EN69" s="268"/>
      <c r="EO69" s="268"/>
      <c r="EP69" s="268"/>
      <c r="EQ69" s="268"/>
      <c r="ER69" s="268"/>
      <c r="ES69" s="268"/>
      <c r="ET69" s="268"/>
      <c r="EU69" s="268"/>
      <c r="EV69" s="268"/>
      <c r="EW69" s="268"/>
      <c r="EX69" s="268"/>
      <c r="EY69" s="268"/>
      <c r="EZ69" s="268"/>
      <c r="FA69" s="268"/>
      <c r="FB69" s="268"/>
      <c r="FC69" s="268"/>
      <c r="FD69" s="268"/>
    </row>
    <row r="70" spans="1:160" ht="34.5" hidden="1" customHeight="1" x14ac:dyDescent="0.3">
      <c r="A70" s="76"/>
      <c r="B70" s="76"/>
      <c r="C70" s="76"/>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row>
    <row r="71" spans="1:160" ht="15.75" hidden="1" customHeight="1" x14ac:dyDescent="0.3">
      <c r="A71" s="95">
        <v>1</v>
      </c>
      <c r="B71" s="322" t="e">
        <f>1+B49</f>
        <v>#REF!</v>
      </c>
      <c r="C71" s="324"/>
      <c r="D71" s="79"/>
      <c r="E71" s="95"/>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row>
    <row r="72" spans="1:160" ht="15.75" hidden="1" customHeight="1" x14ac:dyDescent="0.3">
      <c r="A72" s="76"/>
      <c r="B72" s="325"/>
      <c r="C72" s="327"/>
      <c r="D72" s="79"/>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row>
    <row r="73" spans="1:160" ht="15.75" hidden="1" customHeight="1" x14ac:dyDescent="0.3">
      <c r="A73" s="76"/>
      <c r="B73" s="250" t="s">
        <v>159</v>
      </c>
      <c r="C73" s="251">
        <v>0</v>
      </c>
      <c r="D73" s="76"/>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row>
    <row r="74" spans="1:160" ht="15.75" hidden="1" customHeight="1" x14ac:dyDescent="0.3">
      <c r="A74" s="76"/>
      <c r="B74" s="252" t="s">
        <v>160</v>
      </c>
      <c r="C74" s="253">
        <v>8</v>
      </c>
      <c r="D74" s="76"/>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row>
    <row r="75" spans="1:160" ht="15.75" hidden="1" customHeight="1" x14ac:dyDescent="0.3">
      <c r="A75" s="76"/>
      <c r="B75" s="252" t="s">
        <v>161</v>
      </c>
      <c r="C75" s="254">
        <v>0</v>
      </c>
      <c r="D75" s="76"/>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c r="FA75" s="77"/>
      <c r="FB75" s="77"/>
      <c r="FC75" s="77"/>
      <c r="FD75" s="77"/>
    </row>
    <row r="76" spans="1:160" ht="15.75" hidden="1" customHeight="1" x14ac:dyDescent="0.3">
      <c r="A76" s="76"/>
      <c r="B76" s="252" t="s">
        <v>162</v>
      </c>
      <c r="C76" s="253">
        <v>12</v>
      </c>
      <c r="D76" s="76"/>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c r="FA76" s="77"/>
      <c r="FB76" s="77"/>
      <c r="FC76" s="77"/>
      <c r="FD76" s="77"/>
    </row>
    <row r="77" spans="1:160" ht="15.75" hidden="1" customHeight="1" x14ac:dyDescent="0.3">
      <c r="A77" s="76"/>
      <c r="B77" s="252" t="s">
        <v>163</v>
      </c>
      <c r="C77" s="255">
        <f>C76*C74</f>
        <v>96</v>
      </c>
      <c r="D77" s="76"/>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row>
    <row r="78" spans="1:160" ht="15.75" hidden="1" customHeight="1" x14ac:dyDescent="0.3">
      <c r="A78" s="76"/>
      <c r="B78" s="252" t="s">
        <v>164</v>
      </c>
      <c r="C78" s="256">
        <v>0</v>
      </c>
      <c r="D78" s="76"/>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row>
    <row r="79" spans="1:160" ht="15.75" hidden="1" customHeight="1" x14ac:dyDescent="0.3">
      <c r="A79" s="76"/>
      <c r="B79" s="252" t="s">
        <v>165</v>
      </c>
      <c r="C79" s="273">
        <v>0</v>
      </c>
      <c r="D79" s="76"/>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row>
    <row r="80" spans="1:160" ht="15.75" hidden="1" customHeight="1" x14ac:dyDescent="0.3">
      <c r="A80" s="76"/>
      <c r="B80" s="252" t="s">
        <v>166</v>
      </c>
      <c r="C80" s="258">
        <f>C79+C78</f>
        <v>0</v>
      </c>
      <c r="D80" s="76"/>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row>
    <row r="81" spans="1:160" ht="15.75" hidden="1" customHeight="1" x14ac:dyDescent="0.3">
      <c r="A81" s="76"/>
      <c r="B81" s="252" t="s">
        <v>167</v>
      </c>
      <c r="C81" s="259">
        <f>C82*C76</f>
        <v>0</v>
      </c>
      <c r="D81" s="76"/>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c r="FA81" s="77"/>
      <c r="FB81" s="77"/>
      <c r="FC81" s="77"/>
      <c r="FD81" s="77"/>
    </row>
    <row r="82" spans="1:160" ht="15.75" hidden="1" customHeight="1" x14ac:dyDescent="0.3">
      <c r="A82" s="76"/>
      <c r="B82" s="252" t="s">
        <v>168</v>
      </c>
      <c r="C82" s="259">
        <f>D88</f>
        <v>0</v>
      </c>
      <c r="D82" s="76"/>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row>
    <row r="83" spans="1:160" ht="15.75" hidden="1" customHeight="1" x14ac:dyDescent="0.3">
      <c r="A83" s="76"/>
      <c r="B83" s="260" t="s">
        <v>176</v>
      </c>
      <c r="C83" s="261">
        <f>+AVERAGE(C90:BV90)</f>
        <v>0</v>
      </c>
      <c r="D83" s="76"/>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row>
    <row r="84" spans="1:160" ht="15.75" hidden="1" customHeight="1" x14ac:dyDescent="0.3">
      <c r="A84" s="76"/>
      <c r="B84" s="76"/>
      <c r="C84" s="76"/>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row>
    <row r="85" spans="1:160" ht="15.75" hidden="1" customHeight="1" x14ac:dyDescent="0.3">
      <c r="A85" s="76"/>
      <c r="B85" s="76"/>
      <c r="C85" s="76"/>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c r="FA85" s="77"/>
      <c r="FB85" s="77"/>
      <c r="FC85" s="77"/>
      <c r="FD85" s="77"/>
    </row>
    <row r="86" spans="1:160" ht="34.5" hidden="1" customHeight="1" x14ac:dyDescent="0.3">
      <c r="A86" s="76"/>
      <c r="B86" s="262" t="s">
        <v>170</v>
      </c>
      <c r="C86" s="263">
        <v>1</v>
      </c>
      <c r="D86" s="264">
        <f t="shared" ref="D86:BJ86" si="18">+C86+1</f>
        <v>2</v>
      </c>
      <c r="E86" s="264">
        <f t="shared" si="18"/>
        <v>3</v>
      </c>
      <c r="F86" s="264">
        <f t="shared" si="18"/>
        <v>4</v>
      </c>
      <c r="G86" s="264">
        <f t="shared" si="18"/>
        <v>5</v>
      </c>
      <c r="H86" s="264">
        <f t="shared" si="18"/>
        <v>6</v>
      </c>
      <c r="I86" s="264">
        <f t="shared" si="18"/>
        <v>7</v>
      </c>
      <c r="J86" s="264">
        <f t="shared" si="18"/>
        <v>8</v>
      </c>
      <c r="K86" s="264">
        <f t="shared" si="18"/>
        <v>9</v>
      </c>
      <c r="L86" s="264">
        <f t="shared" si="18"/>
        <v>10</v>
      </c>
      <c r="M86" s="264">
        <f t="shared" si="18"/>
        <v>11</v>
      </c>
      <c r="N86" s="264">
        <f t="shared" si="18"/>
        <v>12</v>
      </c>
      <c r="O86" s="264">
        <f t="shared" si="18"/>
        <v>13</v>
      </c>
      <c r="P86" s="264">
        <f t="shared" si="18"/>
        <v>14</v>
      </c>
      <c r="Q86" s="264">
        <f t="shared" si="18"/>
        <v>15</v>
      </c>
      <c r="R86" s="264">
        <f t="shared" si="18"/>
        <v>16</v>
      </c>
      <c r="S86" s="264">
        <f t="shared" si="18"/>
        <v>17</v>
      </c>
      <c r="T86" s="264">
        <f t="shared" si="18"/>
        <v>18</v>
      </c>
      <c r="U86" s="264">
        <f t="shared" si="18"/>
        <v>19</v>
      </c>
      <c r="V86" s="264">
        <f t="shared" si="18"/>
        <v>20</v>
      </c>
      <c r="W86" s="264">
        <f t="shared" si="18"/>
        <v>21</v>
      </c>
      <c r="X86" s="264">
        <f t="shared" si="18"/>
        <v>22</v>
      </c>
      <c r="Y86" s="264">
        <f t="shared" si="18"/>
        <v>23</v>
      </c>
      <c r="Z86" s="264">
        <f t="shared" si="18"/>
        <v>24</v>
      </c>
      <c r="AA86" s="264">
        <f t="shared" si="18"/>
        <v>25</v>
      </c>
      <c r="AB86" s="264">
        <f t="shared" si="18"/>
        <v>26</v>
      </c>
      <c r="AC86" s="264">
        <f t="shared" si="18"/>
        <v>27</v>
      </c>
      <c r="AD86" s="264">
        <f t="shared" si="18"/>
        <v>28</v>
      </c>
      <c r="AE86" s="264">
        <f t="shared" si="18"/>
        <v>29</v>
      </c>
      <c r="AF86" s="264">
        <f t="shared" si="18"/>
        <v>30</v>
      </c>
      <c r="AG86" s="264">
        <f t="shared" si="18"/>
        <v>31</v>
      </c>
      <c r="AH86" s="264">
        <f t="shared" si="18"/>
        <v>32</v>
      </c>
      <c r="AI86" s="264">
        <f t="shared" si="18"/>
        <v>33</v>
      </c>
      <c r="AJ86" s="264">
        <f t="shared" si="18"/>
        <v>34</v>
      </c>
      <c r="AK86" s="264">
        <f t="shared" si="18"/>
        <v>35</v>
      </c>
      <c r="AL86" s="264">
        <f t="shared" si="18"/>
        <v>36</v>
      </c>
      <c r="AM86" s="264">
        <f t="shared" si="18"/>
        <v>37</v>
      </c>
      <c r="AN86" s="264">
        <f t="shared" si="18"/>
        <v>38</v>
      </c>
      <c r="AO86" s="264">
        <f t="shared" si="18"/>
        <v>39</v>
      </c>
      <c r="AP86" s="264">
        <f t="shared" si="18"/>
        <v>40</v>
      </c>
      <c r="AQ86" s="264">
        <f t="shared" si="18"/>
        <v>41</v>
      </c>
      <c r="AR86" s="264">
        <f t="shared" si="18"/>
        <v>42</v>
      </c>
      <c r="AS86" s="264">
        <f t="shared" si="18"/>
        <v>43</v>
      </c>
      <c r="AT86" s="264">
        <f t="shared" si="18"/>
        <v>44</v>
      </c>
      <c r="AU86" s="264">
        <f t="shared" si="18"/>
        <v>45</v>
      </c>
      <c r="AV86" s="264">
        <f t="shared" si="18"/>
        <v>46</v>
      </c>
      <c r="AW86" s="264">
        <f t="shared" si="18"/>
        <v>47</v>
      </c>
      <c r="AX86" s="264">
        <f t="shared" si="18"/>
        <v>48</v>
      </c>
      <c r="AY86" s="264">
        <f t="shared" si="18"/>
        <v>49</v>
      </c>
      <c r="AZ86" s="264">
        <f t="shared" si="18"/>
        <v>50</v>
      </c>
      <c r="BA86" s="264">
        <f t="shared" si="18"/>
        <v>51</v>
      </c>
      <c r="BB86" s="264">
        <f t="shared" si="18"/>
        <v>52</v>
      </c>
      <c r="BC86" s="264">
        <f t="shared" si="18"/>
        <v>53</v>
      </c>
      <c r="BD86" s="264">
        <f t="shared" si="18"/>
        <v>54</v>
      </c>
      <c r="BE86" s="264">
        <f t="shared" si="18"/>
        <v>55</v>
      </c>
      <c r="BF86" s="264">
        <f t="shared" si="18"/>
        <v>56</v>
      </c>
      <c r="BG86" s="264">
        <f t="shared" si="18"/>
        <v>57</v>
      </c>
      <c r="BH86" s="264">
        <f t="shared" si="18"/>
        <v>58</v>
      </c>
      <c r="BI86" s="264">
        <f t="shared" si="18"/>
        <v>59</v>
      </c>
      <c r="BJ86" s="264">
        <f t="shared" si="18"/>
        <v>60</v>
      </c>
      <c r="BK86" s="264"/>
      <c r="BL86" s="264"/>
      <c r="BM86" s="264"/>
      <c r="BN86" s="264"/>
      <c r="BO86" s="264"/>
      <c r="BP86" s="264"/>
      <c r="BQ86" s="264"/>
      <c r="BR86" s="264"/>
      <c r="BS86" s="264"/>
      <c r="BT86" s="264"/>
      <c r="BU86" s="264"/>
      <c r="BV86" s="264"/>
      <c r="BW86" s="264"/>
      <c r="BX86" s="264"/>
      <c r="BY86" s="264"/>
      <c r="BZ86" s="264"/>
      <c r="CA86" s="264"/>
      <c r="CB86" s="264"/>
      <c r="CC86" s="264"/>
      <c r="CD86" s="264"/>
      <c r="CE86" s="264"/>
      <c r="CF86" s="264"/>
      <c r="CG86" s="264"/>
      <c r="CH86" s="264"/>
      <c r="CI86" s="264"/>
      <c r="CJ86" s="264"/>
      <c r="CK86" s="264"/>
      <c r="CL86" s="264"/>
      <c r="CM86" s="264"/>
      <c r="CN86" s="264"/>
      <c r="CO86" s="264"/>
      <c r="CP86" s="264"/>
      <c r="CQ86" s="264"/>
      <c r="CR86" s="264"/>
      <c r="CS86" s="264"/>
      <c r="CT86" s="264"/>
      <c r="CU86" s="264"/>
      <c r="CV86" s="264"/>
      <c r="CW86" s="264"/>
      <c r="CX86" s="264"/>
      <c r="CY86" s="264"/>
      <c r="CZ86" s="264"/>
      <c r="DA86" s="264"/>
      <c r="DB86" s="264"/>
      <c r="DC86" s="264"/>
      <c r="DD86" s="264"/>
      <c r="DE86" s="264"/>
      <c r="DF86" s="264"/>
      <c r="DG86" s="264"/>
      <c r="DH86" s="264"/>
      <c r="DI86" s="264"/>
      <c r="DJ86" s="264"/>
      <c r="DK86" s="264"/>
      <c r="DL86" s="264"/>
      <c r="DM86" s="264"/>
      <c r="DN86" s="264"/>
      <c r="DO86" s="264"/>
      <c r="DP86" s="264"/>
      <c r="DQ86" s="264"/>
      <c r="DR86" s="264"/>
      <c r="DS86" s="264"/>
      <c r="DT86" s="264"/>
      <c r="DU86" s="264"/>
      <c r="DV86" s="264"/>
      <c r="DW86" s="264"/>
      <c r="DX86" s="264"/>
      <c r="DY86" s="264"/>
      <c r="DZ86" s="264"/>
      <c r="EA86" s="264"/>
      <c r="EB86" s="264"/>
      <c r="EC86" s="264"/>
      <c r="ED86" s="264"/>
      <c r="EE86" s="264"/>
      <c r="EF86" s="264"/>
      <c r="EG86" s="264"/>
      <c r="EH86" s="264"/>
      <c r="EI86" s="264"/>
      <c r="EJ86" s="264"/>
      <c r="EK86" s="264"/>
      <c r="EL86" s="264"/>
      <c r="EM86" s="264"/>
      <c r="EN86" s="264"/>
      <c r="EO86" s="264"/>
      <c r="EP86" s="264"/>
      <c r="EQ86" s="264"/>
      <c r="ER86" s="264"/>
      <c r="ES86" s="264"/>
      <c r="ET86" s="264"/>
      <c r="EU86" s="264"/>
      <c r="EV86" s="264"/>
      <c r="EW86" s="264"/>
      <c r="EX86" s="264"/>
      <c r="EY86" s="264"/>
      <c r="EZ86" s="264"/>
      <c r="FA86" s="264"/>
      <c r="FB86" s="264"/>
      <c r="FC86" s="264"/>
      <c r="FD86" s="264"/>
    </row>
    <row r="87" spans="1:160" ht="34.5" hidden="1" customHeight="1" x14ac:dyDescent="0.3">
      <c r="A87" s="76"/>
      <c r="B87" s="265" t="s">
        <v>171</v>
      </c>
      <c r="C87" s="266">
        <v>44562</v>
      </c>
      <c r="D87" s="267">
        <f t="shared" ref="D87:BJ87" si="19">+C87+31</f>
        <v>44593</v>
      </c>
      <c r="E87" s="267">
        <f t="shared" si="19"/>
        <v>44624</v>
      </c>
      <c r="F87" s="267">
        <f t="shared" si="19"/>
        <v>44655</v>
      </c>
      <c r="G87" s="267">
        <f t="shared" si="19"/>
        <v>44686</v>
      </c>
      <c r="H87" s="267">
        <f t="shared" si="19"/>
        <v>44717</v>
      </c>
      <c r="I87" s="267">
        <f t="shared" si="19"/>
        <v>44748</v>
      </c>
      <c r="J87" s="267">
        <f t="shared" si="19"/>
        <v>44779</v>
      </c>
      <c r="K87" s="267">
        <f t="shared" si="19"/>
        <v>44810</v>
      </c>
      <c r="L87" s="267">
        <f t="shared" si="19"/>
        <v>44841</v>
      </c>
      <c r="M87" s="267">
        <f t="shared" si="19"/>
        <v>44872</v>
      </c>
      <c r="N87" s="267">
        <f t="shared" si="19"/>
        <v>44903</v>
      </c>
      <c r="O87" s="267">
        <f t="shared" si="19"/>
        <v>44934</v>
      </c>
      <c r="P87" s="267">
        <f t="shared" si="19"/>
        <v>44965</v>
      </c>
      <c r="Q87" s="267">
        <f t="shared" si="19"/>
        <v>44996</v>
      </c>
      <c r="R87" s="267">
        <f t="shared" si="19"/>
        <v>45027</v>
      </c>
      <c r="S87" s="267">
        <f t="shared" si="19"/>
        <v>45058</v>
      </c>
      <c r="T87" s="267">
        <f t="shared" si="19"/>
        <v>45089</v>
      </c>
      <c r="U87" s="267">
        <f t="shared" si="19"/>
        <v>45120</v>
      </c>
      <c r="V87" s="267">
        <f t="shared" si="19"/>
        <v>45151</v>
      </c>
      <c r="W87" s="267">
        <f t="shared" si="19"/>
        <v>45182</v>
      </c>
      <c r="X87" s="267">
        <f t="shared" si="19"/>
        <v>45213</v>
      </c>
      <c r="Y87" s="267">
        <f t="shared" si="19"/>
        <v>45244</v>
      </c>
      <c r="Z87" s="267">
        <f t="shared" si="19"/>
        <v>45275</v>
      </c>
      <c r="AA87" s="267">
        <f t="shared" si="19"/>
        <v>45306</v>
      </c>
      <c r="AB87" s="267">
        <f t="shared" si="19"/>
        <v>45337</v>
      </c>
      <c r="AC87" s="267">
        <f t="shared" si="19"/>
        <v>45368</v>
      </c>
      <c r="AD87" s="267">
        <f t="shared" si="19"/>
        <v>45399</v>
      </c>
      <c r="AE87" s="267">
        <f t="shared" si="19"/>
        <v>45430</v>
      </c>
      <c r="AF87" s="267">
        <f t="shared" si="19"/>
        <v>45461</v>
      </c>
      <c r="AG87" s="267">
        <f t="shared" si="19"/>
        <v>45492</v>
      </c>
      <c r="AH87" s="267">
        <f t="shared" si="19"/>
        <v>45523</v>
      </c>
      <c r="AI87" s="267">
        <f t="shared" si="19"/>
        <v>45554</v>
      </c>
      <c r="AJ87" s="267">
        <f t="shared" si="19"/>
        <v>45585</v>
      </c>
      <c r="AK87" s="267">
        <f t="shared" si="19"/>
        <v>45616</v>
      </c>
      <c r="AL87" s="267">
        <f t="shared" si="19"/>
        <v>45647</v>
      </c>
      <c r="AM87" s="267">
        <f t="shared" si="19"/>
        <v>45678</v>
      </c>
      <c r="AN87" s="267">
        <f t="shared" si="19"/>
        <v>45709</v>
      </c>
      <c r="AO87" s="267">
        <f t="shared" si="19"/>
        <v>45740</v>
      </c>
      <c r="AP87" s="267">
        <f t="shared" si="19"/>
        <v>45771</v>
      </c>
      <c r="AQ87" s="267">
        <f t="shared" si="19"/>
        <v>45802</v>
      </c>
      <c r="AR87" s="267">
        <f t="shared" si="19"/>
        <v>45833</v>
      </c>
      <c r="AS87" s="267">
        <f t="shared" si="19"/>
        <v>45864</v>
      </c>
      <c r="AT87" s="267">
        <f t="shared" si="19"/>
        <v>45895</v>
      </c>
      <c r="AU87" s="267">
        <f t="shared" si="19"/>
        <v>45926</v>
      </c>
      <c r="AV87" s="267">
        <f t="shared" si="19"/>
        <v>45957</v>
      </c>
      <c r="AW87" s="267">
        <f t="shared" si="19"/>
        <v>45988</v>
      </c>
      <c r="AX87" s="267">
        <f t="shared" si="19"/>
        <v>46019</v>
      </c>
      <c r="AY87" s="267">
        <f t="shared" si="19"/>
        <v>46050</v>
      </c>
      <c r="AZ87" s="267">
        <f t="shared" si="19"/>
        <v>46081</v>
      </c>
      <c r="BA87" s="267">
        <f t="shared" si="19"/>
        <v>46112</v>
      </c>
      <c r="BB87" s="267">
        <f t="shared" si="19"/>
        <v>46143</v>
      </c>
      <c r="BC87" s="267">
        <f t="shared" si="19"/>
        <v>46174</v>
      </c>
      <c r="BD87" s="267">
        <f t="shared" si="19"/>
        <v>46205</v>
      </c>
      <c r="BE87" s="267">
        <f t="shared" si="19"/>
        <v>46236</v>
      </c>
      <c r="BF87" s="267">
        <f t="shared" si="19"/>
        <v>46267</v>
      </c>
      <c r="BG87" s="267">
        <f t="shared" si="19"/>
        <v>46298</v>
      </c>
      <c r="BH87" s="267">
        <f t="shared" si="19"/>
        <v>46329</v>
      </c>
      <c r="BI87" s="267">
        <f t="shared" si="19"/>
        <v>46360</v>
      </c>
      <c r="BJ87" s="267">
        <f t="shared" si="19"/>
        <v>46391</v>
      </c>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row>
    <row r="88" spans="1:160" ht="34.5" hidden="1" customHeight="1" x14ac:dyDescent="0.3">
      <c r="A88" s="76"/>
      <c r="B88" s="265" t="s">
        <v>172</v>
      </c>
      <c r="C88" s="276">
        <f t="shared" ref="C88:BJ88" si="20">PMT($C$80/$C$76,$C$77,-$C$73)</f>
        <v>0</v>
      </c>
      <c r="D88" s="268">
        <f t="shared" si="20"/>
        <v>0</v>
      </c>
      <c r="E88" s="268">
        <f t="shared" si="20"/>
        <v>0</v>
      </c>
      <c r="F88" s="268">
        <f t="shared" si="20"/>
        <v>0</v>
      </c>
      <c r="G88" s="268">
        <f t="shared" si="20"/>
        <v>0</v>
      </c>
      <c r="H88" s="268">
        <f t="shared" si="20"/>
        <v>0</v>
      </c>
      <c r="I88" s="268">
        <f t="shared" si="20"/>
        <v>0</v>
      </c>
      <c r="J88" s="268">
        <f t="shared" si="20"/>
        <v>0</v>
      </c>
      <c r="K88" s="268">
        <f t="shared" si="20"/>
        <v>0</v>
      </c>
      <c r="L88" s="268">
        <f t="shared" si="20"/>
        <v>0</v>
      </c>
      <c r="M88" s="268">
        <f t="shared" si="20"/>
        <v>0</v>
      </c>
      <c r="N88" s="268">
        <f t="shared" si="20"/>
        <v>0</v>
      </c>
      <c r="O88" s="268">
        <f t="shared" si="20"/>
        <v>0</v>
      </c>
      <c r="P88" s="268">
        <f t="shared" si="20"/>
        <v>0</v>
      </c>
      <c r="Q88" s="268">
        <f t="shared" si="20"/>
        <v>0</v>
      </c>
      <c r="R88" s="268">
        <f t="shared" si="20"/>
        <v>0</v>
      </c>
      <c r="S88" s="268">
        <f t="shared" si="20"/>
        <v>0</v>
      </c>
      <c r="T88" s="268">
        <f t="shared" si="20"/>
        <v>0</v>
      </c>
      <c r="U88" s="268">
        <f t="shared" si="20"/>
        <v>0</v>
      </c>
      <c r="V88" s="268">
        <f t="shared" si="20"/>
        <v>0</v>
      </c>
      <c r="W88" s="268">
        <f t="shared" si="20"/>
        <v>0</v>
      </c>
      <c r="X88" s="268">
        <f t="shared" si="20"/>
        <v>0</v>
      </c>
      <c r="Y88" s="268">
        <f t="shared" si="20"/>
        <v>0</v>
      </c>
      <c r="Z88" s="268">
        <f t="shared" si="20"/>
        <v>0</v>
      </c>
      <c r="AA88" s="268">
        <f t="shared" si="20"/>
        <v>0</v>
      </c>
      <c r="AB88" s="268">
        <f t="shared" si="20"/>
        <v>0</v>
      </c>
      <c r="AC88" s="268">
        <f t="shared" si="20"/>
        <v>0</v>
      </c>
      <c r="AD88" s="268">
        <f t="shared" si="20"/>
        <v>0</v>
      </c>
      <c r="AE88" s="268">
        <f t="shared" si="20"/>
        <v>0</v>
      </c>
      <c r="AF88" s="268">
        <f t="shared" si="20"/>
        <v>0</v>
      </c>
      <c r="AG88" s="268">
        <f t="shared" si="20"/>
        <v>0</v>
      </c>
      <c r="AH88" s="268">
        <f t="shared" si="20"/>
        <v>0</v>
      </c>
      <c r="AI88" s="268">
        <f t="shared" si="20"/>
        <v>0</v>
      </c>
      <c r="AJ88" s="268">
        <f t="shared" si="20"/>
        <v>0</v>
      </c>
      <c r="AK88" s="268">
        <f t="shared" si="20"/>
        <v>0</v>
      </c>
      <c r="AL88" s="268">
        <f t="shared" si="20"/>
        <v>0</v>
      </c>
      <c r="AM88" s="268">
        <f t="shared" si="20"/>
        <v>0</v>
      </c>
      <c r="AN88" s="268">
        <f t="shared" si="20"/>
        <v>0</v>
      </c>
      <c r="AO88" s="268">
        <f t="shared" si="20"/>
        <v>0</v>
      </c>
      <c r="AP88" s="268">
        <f t="shared" si="20"/>
        <v>0</v>
      </c>
      <c r="AQ88" s="268">
        <f t="shared" si="20"/>
        <v>0</v>
      </c>
      <c r="AR88" s="268">
        <f t="shared" si="20"/>
        <v>0</v>
      </c>
      <c r="AS88" s="268">
        <f t="shared" si="20"/>
        <v>0</v>
      </c>
      <c r="AT88" s="268">
        <f t="shared" si="20"/>
        <v>0</v>
      </c>
      <c r="AU88" s="268">
        <f t="shared" si="20"/>
        <v>0</v>
      </c>
      <c r="AV88" s="268">
        <f t="shared" si="20"/>
        <v>0</v>
      </c>
      <c r="AW88" s="268">
        <f t="shared" si="20"/>
        <v>0</v>
      </c>
      <c r="AX88" s="268">
        <f t="shared" si="20"/>
        <v>0</v>
      </c>
      <c r="AY88" s="268">
        <f t="shared" si="20"/>
        <v>0</v>
      </c>
      <c r="AZ88" s="268">
        <f t="shared" si="20"/>
        <v>0</v>
      </c>
      <c r="BA88" s="268">
        <f t="shared" si="20"/>
        <v>0</v>
      </c>
      <c r="BB88" s="268">
        <f t="shared" si="20"/>
        <v>0</v>
      </c>
      <c r="BC88" s="268">
        <f t="shared" si="20"/>
        <v>0</v>
      </c>
      <c r="BD88" s="268">
        <f t="shared" si="20"/>
        <v>0</v>
      </c>
      <c r="BE88" s="268">
        <f t="shared" si="20"/>
        <v>0</v>
      </c>
      <c r="BF88" s="268">
        <f t="shared" si="20"/>
        <v>0</v>
      </c>
      <c r="BG88" s="268">
        <f t="shared" si="20"/>
        <v>0</v>
      </c>
      <c r="BH88" s="268">
        <f t="shared" si="20"/>
        <v>0</v>
      </c>
      <c r="BI88" s="268">
        <f t="shared" si="20"/>
        <v>0</v>
      </c>
      <c r="BJ88" s="268">
        <f t="shared" si="20"/>
        <v>0</v>
      </c>
      <c r="BK88" s="268"/>
      <c r="BL88" s="268"/>
      <c r="BM88" s="268"/>
      <c r="BN88" s="268"/>
      <c r="BO88" s="268"/>
      <c r="BP88" s="268"/>
      <c r="BQ88" s="268"/>
      <c r="BR88" s="268"/>
      <c r="BS88" s="268"/>
      <c r="BT88" s="268"/>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268"/>
      <c r="CX88" s="268"/>
      <c r="CY88" s="268"/>
      <c r="CZ88" s="268"/>
      <c r="DA88" s="268"/>
      <c r="DB88" s="268"/>
      <c r="DC88" s="268"/>
      <c r="DD88" s="268"/>
      <c r="DE88" s="268"/>
      <c r="DF88" s="268"/>
      <c r="DG88" s="268"/>
      <c r="DH88" s="268"/>
      <c r="DI88" s="268"/>
      <c r="DJ88" s="268"/>
      <c r="DK88" s="268"/>
      <c r="DL88" s="268"/>
      <c r="DM88" s="268"/>
      <c r="DN88" s="268"/>
      <c r="DO88" s="268"/>
      <c r="DP88" s="268"/>
      <c r="DQ88" s="268"/>
      <c r="DR88" s="268"/>
      <c r="DS88" s="268"/>
      <c r="DT88" s="268"/>
      <c r="DU88" s="268"/>
      <c r="DV88" s="268"/>
      <c r="DW88" s="268"/>
      <c r="DX88" s="268"/>
      <c r="DY88" s="268"/>
      <c r="DZ88" s="268"/>
      <c r="EA88" s="268"/>
      <c r="EB88" s="268"/>
      <c r="EC88" s="268"/>
      <c r="ED88" s="268"/>
      <c r="EE88" s="268"/>
      <c r="EF88" s="268"/>
      <c r="EG88" s="268"/>
      <c r="EH88" s="268"/>
      <c r="EI88" s="268"/>
      <c r="EJ88" s="268"/>
      <c r="EK88" s="268"/>
      <c r="EL88" s="268"/>
      <c r="EM88" s="268"/>
      <c r="EN88" s="268"/>
      <c r="EO88" s="268"/>
      <c r="EP88" s="268"/>
      <c r="EQ88" s="268"/>
      <c r="ER88" s="268"/>
      <c r="ES88" s="268"/>
      <c r="ET88" s="268"/>
      <c r="EU88" s="268"/>
      <c r="EV88" s="268"/>
      <c r="EW88" s="268"/>
      <c r="EX88" s="268"/>
      <c r="EY88" s="268"/>
      <c r="EZ88" s="268"/>
      <c r="FA88" s="268"/>
      <c r="FB88" s="268"/>
      <c r="FC88" s="268"/>
      <c r="FD88" s="268"/>
    </row>
    <row r="89" spans="1:160" ht="34.5" hidden="1" customHeight="1" x14ac:dyDescent="0.3">
      <c r="A89" s="76"/>
      <c r="B89" s="265" t="s">
        <v>173</v>
      </c>
      <c r="C89" s="268">
        <f t="shared" ref="C89:BJ89" si="21">+PPMT($C$80/$C$76,C86,$C$77,-$C$73)</f>
        <v>0</v>
      </c>
      <c r="D89" s="268">
        <f t="shared" si="21"/>
        <v>0</v>
      </c>
      <c r="E89" s="268">
        <f t="shared" si="21"/>
        <v>0</v>
      </c>
      <c r="F89" s="268">
        <f t="shared" si="21"/>
        <v>0</v>
      </c>
      <c r="G89" s="268">
        <f t="shared" si="21"/>
        <v>0</v>
      </c>
      <c r="H89" s="268">
        <f t="shared" si="21"/>
        <v>0</v>
      </c>
      <c r="I89" s="268">
        <f t="shared" si="21"/>
        <v>0</v>
      </c>
      <c r="J89" s="268">
        <f t="shared" si="21"/>
        <v>0</v>
      </c>
      <c r="K89" s="268">
        <f t="shared" si="21"/>
        <v>0</v>
      </c>
      <c r="L89" s="268">
        <f t="shared" si="21"/>
        <v>0</v>
      </c>
      <c r="M89" s="268">
        <f t="shared" si="21"/>
        <v>0</v>
      </c>
      <c r="N89" s="268">
        <f t="shared" si="21"/>
        <v>0</v>
      </c>
      <c r="O89" s="268">
        <f t="shared" si="21"/>
        <v>0</v>
      </c>
      <c r="P89" s="268">
        <f t="shared" si="21"/>
        <v>0</v>
      </c>
      <c r="Q89" s="268">
        <f t="shared" si="21"/>
        <v>0</v>
      </c>
      <c r="R89" s="268">
        <f t="shared" si="21"/>
        <v>0</v>
      </c>
      <c r="S89" s="268">
        <f t="shared" si="21"/>
        <v>0</v>
      </c>
      <c r="T89" s="268">
        <f t="shared" si="21"/>
        <v>0</v>
      </c>
      <c r="U89" s="268">
        <f t="shared" si="21"/>
        <v>0</v>
      </c>
      <c r="V89" s="268">
        <f t="shared" si="21"/>
        <v>0</v>
      </c>
      <c r="W89" s="268">
        <f t="shared" si="21"/>
        <v>0</v>
      </c>
      <c r="X89" s="268">
        <f t="shared" si="21"/>
        <v>0</v>
      </c>
      <c r="Y89" s="268">
        <f t="shared" si="21"/>
        <v>0</v>
      </c>
      <c r="Z89" s="268">
        <f t="shared" si="21"/>
        <v>0</v>
      </c>
      <c r="AA89" s="268">
        <f t="shared" si="21"/>
        <v>0</v>
      </c>
      <c r="AB89" s="268">
        <f t="shared" si="21"/>
        <v>0</v>
      </c>
      <c r="AC89" s="268">
        <f t="shared" si="21"/>
        <v>0</v>
      </c>
      <c r="AD89" s="268">
        <f t="shared" si="21"/>
        <v>0</v>
      </c>
      <c r="AE89" s="268">
        <f t="shared" si="21"/>
        <v>0</v>
      </c>
      <c r="AF89" s="268">
        <f t="shared" si="21"/>
        <v>0</v>
      </c>
      <c r="AG89" s="268">
        <f t="shared" si="21"/>
        <v>0</v>
      </c>
      <c r="AH89" s="268">
        <f t="shared" si="21"/>
        <v>0</v>
      </c>
      <c r="AI89" s="268">
        <f t="shared" si="21"/>
        <v>0</v>
      </c>
      <c r="AJ89" s="268">
        <f t="shared" si="21"/>
        <v>0</v>
      </c>
      <c r="AK89" s="268">
        <f t="shared" si="21"/>
        <v>0</v>
      </c>
      <c r="AL89" s="268">
        <f t="shared" si="21"/>
        <v>0</v>
      </c>
      <c r="AM89" s="268">
        <f t="shared" si="21"/>
        <v>0</v>
      </c>
      <c r="AN89" s="268">
        <f t="shared" si="21"/>
        <v>0</v>
      </c>
      <c r="AO89" s="268">
        <f t="shared" si="21"/>
        <v>0</v>
      </c>
      <c r="AP89" s="268">
        <f t="shared" si="21"/>
        <v>0</v>
      </c>
      <c r="AQ89" s="268">
        <f t="shared" si="21"/>
        <v>0</v>
      </c>
      <c r="AR89" s="268">
        <f t="shared" si="21"/>
        <v>0</v>
      </c>
      <c r="AS89" s="268">
        <f t="shared" si="21"/>
        <v>0</v>
      </c>
      <c r="AT89" s="268">
        <f t="shared" si="21"/>
        <v>0</v>
      </c>
      <c r="AU89" s="268">
        <f t="shared" si="21"/>
        <v>0</v>
      </c>
      <c r="AV89" s="268">
        <f t="shared" si="21"/>
        <v>0</v>
      </c>
      <c r="AW89" s="268">
        <f t="shared" si="21"/>
        <v>0</v>
      </c>
      <c r="AX89" s="268">
        <f t="shared" si="21"/>
        <v>0</v>
      </c>
      <c r="AY89" s="268">
        <f t="shared" si="21"/>
        <v>0</v>
      </c>
      <c r="AZ89" s="268">
        <f t="shared" si="21"/>
        <v>0</v>
      </c>
      <c r="BA89" s="268">
        <f t="shared" si="21"/>
        <v>0</v>
      </c>
      <c r="BB89" s="268">
        <f t="shared" si="21"/>
        <v>0</v>
      </c>
      <c r="BC89" s="268">
        <f t="shared" si="21"/>
        <v>0</v>
      </c>
      <c r="BD89" s="268">
        <f t="shared" si="21"/>
        <v>0</v>
      </c>
      <c r="BE89" s="268">
        <f t="shared" si="21"/>
        <v>0</v>
      </c>
      <c r="BF89" s="268">
        <f t="shared" si="21"/>
        <v>0</v>
      </c>
      <c r="BG89" s="268">
        <f t="shared" si="21"/>
        <v>0</v>
      </c>
      <c r="BH89" s="268">
        <f t="shared" si="21"/>
        <v>0</v>
      </c>
      <c r="BI89" s="268">
        <f t="shared" si="21"/>
        <v>0</v>
      </c>
      <c r="BJ89" s="268">
        <f t="shared" si="21"/>
        <v>0</v>
      </c>
      <c r="BK89" s="268"/>
      <c r="BL89" s="268"/>
      <c r="BM89" s="268"/>
      <c r="BN89" s="268"/>
      <c r="BO89" s="268"/>
      <c r="BP89" s="268"/>
      <c r="BQ89" s="268"/>
      <c r="BR89" s="268"/>
      <c r="BS89" s="268"/>
      <c r="BT89" s="268"/>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268"/>
      <c r="CX89" s="268"/>
      <c r="CY89" s="268"/>
      <c r="CZ89" s="268"/>
      <c r="DA89" s="268"/>
      <c r="DB89" s="268"/>
      <c r="DC89" s="268"/>
      <c r="DD89" s="268"/>
      <c r="DE89" s="268"/>
      <c r="DF89" s="268"/>
      <c r="DG89" s="268"/>
      <c r="DH89" s="268"/>
      <c r="DI89" s="268"/>
      <c r="DJ89" s="268"/>
      <c r="DK89" s="268"/>
      <c r="DL89" s="268"/>
      <c r="DM89" s="268"/>
      <c r="DN89" s="268"/>
      <c r="DO89" s="268"/>
      <c r="DP89" s="268"/>
      <c r="DQ89" s="268"/>
      <c r="DR89" s="268"/>
      <c r="DS89" s="268"/>
      <c r="DT89" s="268"/>
      <c r="DU89" s="268"/>
      <c r="DV89" s="268"/>
      <c r="DW89" s="268"/>
      <c r="DX89" s="268"/>
      <c r="DY89" s="268"/>
      <c r="DZ89" s="268"/>
      <c r="EA89" s="268"/>
      <c r="EB89" s="268"/>
      <c r="EC89" s="268"/>
      <c r="ED89" s="268"/>
      <c r="EE89" s="268"/>
      <c r="EF89" s="268"/>
      <c r="EG89" s="268"/>
      <c r="EH89" s="268"/>
      <c r="EI89" s="268"/>
      <c r="EJ89" s="268"/>
      <c r="EK89" s="268"/>
      <c r="EL89" s="268"/>
      <c r="EM89" s="268"/>
      <c r="EN89" s="268"/>
      <c r="EO89" s="268"/>
      <c r="EP89" s="268"/>
      <c r="EQ89" s="268"/>
      <c r="ER89" s="268"/>
      <c r="ES89" s="268"/>
      <c r="ET89" s="268"/>
      <c r="EU89" s="268"/>
      <c r="EV89" s="268"/>
      <c r="EW89" s="268"/>
      <c r="EX89" s="268"/>
      <c r="EY89" s="268"/>
      <c r="EZ89" s="268"/>
      <c r="FA89" s="268"/>
      <c r="FB89" s="268"/>
      <c r="FC89" s="268"/>
      <c r="FD89" s="268"/>
    </row>
    <row r="90" spans="1:160" ht="34.5" hidden="1" customHeight="1" x14ac:dyDescent="0.3">
      <c r="A90" s="76"/>
      <c r="B90" s="265" t="s">
        <v>174</v>
      </c>
      <c r="C90" s="268">
        <f t="shared" ref="C90:BJ90" si="22">IPMT($C$80/$C$76,C86,$C$77,-$C$73)</f>
        <v>0</v>
      </c>
      <c r="D90" s="268">
        <f t="shared" si="22"/>
        <v>0</v>
      </c>
      <c r="E90" s="268">
        <f t="shared" si="22"/>
        <v>0</v>
      </c>
      <c r="F90" s="268">
        <f t="shared" si="22"/>
        <v>0</v>
      </c>
      <c r="G90" s="268">
        <f t="shared" si="22"/>
        <v>0</v>
      </c>
      <c r="H90" s="268">
        <f t="shared" si="22"/>
        <v>0</v>
      </c>
      <c r="I90" s="268">
        <f t="shared" si="22"/>
        <v>0</v>
      </c>
      <c r="J90" s="268">
        <f t="shared" si="22"/>
        <v>0</v>
      </c>
      <c r="K90" s="268">
        <f t="shared" si="22"/>
        <v>0</v>
      </c>
      <c r="L90" s="268">
        <f t="shared" si="22"/>
        <v>0</v>
      </c>
      <c r="M90" s="268">
        <f t="shared" si="22"/>
        <v>0</v>
      </c>
      <c r="N90" s="268">
        <f t="shared" si="22"/>
        <v>0</v>
      </c>
      <c r="O90" s="268">
        <f t="shared" si="22"/>
        <v>0</v>
      </c>
      <c r="P90" s="268">
        <f t="shared" si="22"/>
        <v>0</v>
      </c>
      <c r="Q90" s="268">
        <f t="shared" si="22"/>
        <v>0</v>
      </c>
      <c r="R90" s="268">
        <f t="shared" si="22"/>
        <v>0</v>
      </c>
      <c r="S90" s="268">
        <f t="shared" si="22"/>
        <v>0</v>
      </c>
      <c r="T90" s="268">
        <f t="shared" si="22"/>
        <v>0</v>
      </c>
      <c r="U90" s="268">
        <f t="shared" si="22"/>
        <v>0</v>
      </c>
      <c r="V90" s="268">
        <f t="shared" si="22"/>
        <v>0</v>
      </c>
      <c r="W90" s="268">
        <f t="shared" si="22"/>
        <v>0</v>
      </c>
      <c r="X90" s="268">
        <f t="shared" si="22"/>
        <v>0</v>
      </c>
      <c r="Y90" s="268">
        <f t="shared" si="22"/>
        <v>0</v>
      </c>
      <c r="Z90" s="268">
        <f t="shared" si="22"/>
        <v>0</v>
      </c>
      <c r="AA90" s="268">
        <f t="shared" si="22"/>
        <v>0</v>
      </c>
      <c r="AB90" s="268">
        <f t="shared" si="22"/>
        <v>0</v>
      </c>
      <c r="AC90" s="268">
        <f t="shared" si="22"/>
        <v>0</v>
      </c>
      <c r="AD90" s="268">
        <f t="shared" si="22"/>
        <v>0</v>
      </c>
      <c r="AE90" s="268">
        <f t="shared" si="22"/>
        <v>0</v>
      </c>
      <c r="AF90" s="268">
        <f t="shared" si="22"/>
        <v>0</v>
      </c>
      <c r="AG90" s="268">
        <f t="shared" si="22"/>
        <v>0</v>
      </c>
      <c r="AH90" s="268">
        <f t="shared" si="22"/>
        <v>0</v>
      </c>
      <c r="AI90" s="268">
        <f t="shared" si="22"/>
        <v>0</v>
      </c>
      <c r="AJ90" s="268">
        <f t="shared" si="22"/>
        <v>0</v>
      </c>
      <c r="AK90" s="268">
        <f t="shared" si="22"/>
        <v>0</v>
      </c>
      <c r="AL90" s="268">
        <f t="shared" si="22"/>
        <v>0</v>
      </c>
      <c r="AM90" s="268">
        <f t="shared" si="22"/>
        <v>0</v>
      </c>
      <c r="AN90" s="268">
        <f t="shared" si="22"/>
        <v>0</v>
      </c>
      <c r="AO90" s="268">
        <f t="shared" si="22"/>
        <v>0</v>
      </c>
      <c r="AP90" s="268">
        <f t="shared" si="22"/>
        <v>0</v>
      </c>
      <c r="AQ90" s="268">
        <f t="shared" si="22"/>
        <v>0</v>
      </c>
      <c r="AR90" s="268">
        <f t="shared" si="22"/>
        <v>0</v>
      </c>
      <c r="AS90" s="268">
        <f t="shared" si="22"/>
        <v>0</v>
      </c>
      <c r="AT90" s="268">
        <f t="shared" si="22"/>
        <v>0</v>
      </c>
      <c r="AU90" s="268">
        <f t="shared" si="22"/>
        <v>0</v>
      </c>
      <c r="AV90" s="268">
        <f t="shared" si="22"/>
        <v>0</v>
      </c>
      <c r="AW90" s="268">
        <f t="shared" si="22"/>
        <v>0</v>
      </c>
      <c r="AX90" s="268">
        <f t="shared" si="22"/>
        <v>0</v>
      </c>
      <c r="AY90" s="268">
        <f t="shared" si="22"/>
        <v>0</v>
      </c>
      <c r="AZ90" s="268">
        <f t="shared" si="22"/>
        <v>0</v>
      </c>
      <c r="BA90" s="268">
        <f t="shared" si="22"/>
        <v>0</v>
      </c>
      <c r="BB90" s="268">
        <f t="shared" si="22"/>
        <v>0</v>
      </c>
      <c r="BC90" s="268">
        <f t="shared" si="22"/>
        <v>0</v>
      </c>
      <c r="BD90" s="268">
        <f t="shared" si="22"/>
        <v>0</v>
      </c>
      <c r="BE90" s="268">
        <f t="shared" si="22"/>
        <v>0</v>
      </c>
      <c r="BF90" s="268">
        <f t="shared" si="22"/>
        <v>0</v>
      </c>
      <c r="BG90" s="268">
        <f t="shared" si="22"/>
        <v>0</v>
      </c>
      <c r="BH90" s="268">
        <f t="shared" si="22"/>
        <v>0</v>
      </c>
      <c r="BI90" s="268">
        <f t="shared" si="22"/>
        <v>0</v>
      </c>
      <c r="BJ90" s="268">
        <f t="shared" si="22"/>
        <v>0</v>
      </c>
      <c r="BK90" s="268"/>
      <c r="BL90" s="268"/>
      <c r="BM90" s="268"/>
      <c r="BN90" s="268"/>
      <c r="BO90" s="268"/>
      <c r="BP90" s="268"/>
      <c r="BQ90" s="268"/>
      <c r="BR90" s="268"/>
      <c r="BS90" s="268"/>
      <c r="BT90" s="268"/>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268"/>
      <c r="CX90" s="268"/>
      <c r="CY90" s="268"/>
      <c r="CZ90" s="268"/>
      <c r="DA90" s="268"/>
      <c r="DB90" s="268"/>
      <c r="DC90" s="268"/>
      <c r="DD90" s="268"/>
      <c r="DE90" s="268"/>
      <c r="DF90" s="268"/>
      <c r="DG90" s="268"/>
      <c r="DH90" s="268"/>
      <c r="DI90" s="268"/>
      <c r="DJ90" s="268"/>
      <c r="DK90" s="268"/>
      <c r="DL90" s="268"/>
      <c r="DM90" s="268"/>
      <c r="DN90" s="268"/>
      <c r="DO90" s="268"/>
      <c r="DP90" s="268"/>
      <c r="DQ90" s="268"/>
      <c r="DR90" s="268"/>
      <c r="DS90" s="268"/>
      <c r="DT90" s="268"/>
      <c r="DU90" s="268"/>
      <c r="DV90" s="268"/>
      <c r="DW90" s="268"/>
      <c r="DX90" s="268"/>
      <c r="DY90" s="268"/>
      <c r="DZ90" s="268"/>
      <c r="EA90" s="268"/>
      <c r="EB90" s="268"/>
      <c r="EC90" s="268"/>
      <c r="ED90" s="268"/>
      <c r="EE90" s="268"/>
      <c r="EF90" s="268"/>
      <c r="EG90" s="268"/>
      <c r="EH90" s="268"/>
      <c r="EI90" s="268"/>
      <c r="EJ90" s="268"/>
      <c r="EK90" s="268"/>
      <c r="EL90" s="268"/>
      <c r="EM90" s="268"/>
      <c r="EN90" s="268"/>
      <c r="EO90" s="268"/>
      <c r="EP90" s="268"/>
      <c r="EQ90" s="268"/>
      <c r="ER90" s="268"/>
      <c r="ES90" s="268"/>
      <c r="ET90" s="268"/>
      <c r="EU90" s="268"/>
      <c r="EV90" s="268"/>
      <c r="EW90" s="268"/>
      <c r="EX90" s="268"/>
      <c r="EY90" s="268"/>
      <c r="EZ90" s="268"/>
      <c r="FA90" s="268"/>
      <c r="FB90" s="268"/>
      <c r="FC90" s="268"/>
      <c r="FD90" s="268"/>
    </row>
    <row r="91" spans="1:160" ht="34.5" hidden="1" customHeight="1" x14ac:dyDescent="0.3">
      <c r="A91" s="76"/>
      <c r="B91" s="269" t="s">
        <v>175</v>
      </c>
      <c r="C91" s="268">
        <f>+C73-C89</f>
        <v>0</v>
      </c>
      <c r="D91" s="268">
        <f t="shared" ref="D91:BJ91" si="23">+C91-D89</f>
        <v>0</v>
      </c>
      <c r="E91" s="268">
        <f t="shared" si="23"/>
        <v>0</v>
      </c>
      <c r="F91" s="268">
        <f t="shared" si="23"/>
        <v>0</v>
      </c>
      <c r="G91" s="268">
        <f t="shared" si="23"/>
        <v>0</v>
      </c>
      <c r="H91" s="268">
        <f t="shared" si="23"/>
        <v>0</v>
      </c>
      <c r="I91" s="268">
        <f t="shared" si="23"/>
        <v>0</v>
      </c>
      <c r="J91" s="268">
        <f t="shared" si="23"/>
        <v>0</v>
      </c>
      <c r="K91" s="268">
        <f t="shared" si="23"/>
        <v>0</v>
      </c>
      <c r="L91" s="268">
        <f t="shared" si="23"/>
        <v>0</v>
      </c>
      <c r="M91" s="268">
        <f t="shared" si="23"/>
        <v>0</v>
      </c>
      <c r="N91" s="268">
        <f t="shared" si="23"/>
        <v>0</v>
      </c>
      <c r="O91" s="268">
        <f t="shared" si="23"/>
        <v>0</v>
      </c>
      <c r="P91" s="268">
        <f t="shared" si="23"/>
        <v>0</v>
      </c>
      <c r="Q91" s="268">
        <f t="shared" si="23"/>
        <v>0</v>
      </c>
      <c r="R91" s="268">
        <f t="shared" si="23"/>
        <v>0</v>
      </c>
      <c r="S91" s="268">
        <f t="shared" si="23"/>
        <v>0</v>
      </c>
      <c r="T91" s="268">
        <f t="shared" si="23"/>
        <v>0</v>
      </c>
      <c r="U91" s="268">
        <f t="shared" si="23"/>
        <v>0</v>
      </c>
      <c r="V91" s="268">
        <f t="shared" si="23"/>
        <v>0</v>
      </c>
      <c r="W91" s="268">
        <f t="shared" si="23"/>
        <v>0</v>
      </c>
      <c r="X91" s="268">
        <f t="shared" si="23"/>
        <v>0</v>
      </c>
      <c r="Y91" s="268">
        <f t="shared" si="23"/>
        <v>0</v>
      </c>
      <c r="Z91" s="268">
        <f t="shared" si="23"/>
        <v>0</v>
      </c>
      <c r="AA91" s="268">
        <f t="shared" si="23"/>
        <v>0</v>
      </c>
      <c r="AB91" s="268">
        <f t="shared" si="23"/>
        <v>0</v>
      </c>
      <c r="AC91" s="268">
        <f t="shared" si="23"/>
        <v>0</v>
      </c>
      <c r="AD91" s="268">
        <f t="shared" si="23"/>
        <v>0</v>
      </c>
      <c r="AE91" s="268">
        <f t="shared" si="23"/>
        <v>0</v>
      </c>
      <c r="AF91" s="268">
        <f t="shared" si="23"/>
        <v>0</v>
      </c>
      <c r="AG91" s="268">
        <f t="shared" si="23"/>
        <v>0</v>
      </c>
      <c r="AH91" s="268">
        <f t="shared" si="23"/>
        <v>0</v>
      </c>
      <c r="AI91" s="268">
        <f t="shared" si="23"/>
        <v>0</v>
      </c>
      <c r="AJ91" s="268">
        <f t="shared" si="23"/>
        <v>0</v>
      </c>
      <c r="AK91" s="268">
        <f t="shared" si="23"/>
        <v>0</v>
      </c>
      <c r="AL91" s="268">
        <f t="shared" si="23"/>
        <v>0</v>
      </c>
      <c r="AM91" s="268">
        <f t="shared" si="23"/>
        <v>0</v>
      </c>
      <c r="AN91" s="268">
        <f t="shared" si="23"/>
        <v>0</v>
      </c>
      <c r="AO91" s="268">
        <f t="shared" si="23"/>
        <v>0</v>
      </c>
      <c r="AP91" s="268">
        <f t="shared" si="23"/>
        <v>0</v>
      </c>
      <c r="AQ91" s="268">
        <f t="shared" si="23"/>
        <v>0</v>
      </c>
      <c r="AR91" s="268">
        <f t="shared" si="23"/>
        <v>0</v>
      </c>
      <c r="AS91" s="268">
        <f t="shared" si="23"/>
        <v>0</v>
      </c>
      <c r="AT91" s="268">
        <f t="shared" si="23"/>
        <v>0</v>
      </c>
      <c r="AU91" s="268">
        <f t="shared" si="23"/>
        <v>0</v>
      </c>
      <c r="AV91" s="268">
        <f t="shared" si="23"/>
        <v>0</v>
      </c>
      <c r="AW91" s="268">
        <f t="shared" si="23"/>
        <v>0</v>
      </c>
      <c r="AX91" s="268">
        <f t="shared" si="23"/>
        <v>0</v>
      </c>
      <c r="AY91" s="268">
        <f t="shared" si="23"/>
        <v>0</v>
      </c>
      <c r="AZ91" s="268">
        <f t="shared" si="23"/>
        <v>0</v>
      </c>
      <c r="BA91" s="268">
        <f t="shared" si="23"/>
        <v>0</v>
      </c>
      <c r="BB91" s="268">
        <f t="shared" si="23"/>
        <v>0</v>
      </c>
      <c r="BC91" s="268">
        <f t="shared" si="23"/>
        <v>0</v>
      </c>
      <c r="BD91" s="268">
        <f t="shared" si="23"/>
        <v>0</v>
      </c>
      <c r="BE91" s="268">
        <f t="shared" si="23"/>
        <v>0</v>
      </c>
      <c r="BF91" s="268">
        <f t="shared" si="23"/>
        <v>0</v>
      </c>
      <c r="BG91" s="268">
        <f t="shared" si="23"/>
        <v>0</v>
      </c>
      <c r="BH91" s="268">
        <f t="shared" si="23"/>
        <v>0</v>
      </c>
      <c r="BI91" s="268">
        <f t="shared" si="23"/>
        <v>0</v>
      </c>
      <c r="BJ91" s="268">
        <f t="shared" si="23"/>
        <v>0</v>
      </c>
      <c r="BK91" s="268"/>
      <c r="BL91" s="268"/>
      <c r="BM91" s="268"/>
      <c r="BN91" s="268"/>
      <c r="BO91" s="268"/>
      <c r="BP91" s="268"/>
      <c r="BQ91" s="268"/>
      <c r="BR91" s="268"/>
      <c r="BS91" s="268"/>
      <c r="BT91" s="268"/>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68"/>
      <c r="CZ91" s="268"/>
      <c r="DA91" s="268"/>
      <c r="DB91" s="268"/>
      <c r="DC91" s="268"/>
      <c r="DD91" s="268"/>
      <c r="DE91" s="268"/>
      <c r="DF91" s="268"/>
      <c r="DG91" s="268"/>
      <c r="DH91" s="268"/>
      <c r="DI91" s="268"/>
      <c r="DJ91" s="268"/>
      <c r="DK91" s="268"/>
      <c r="DL91" s="268"/>
      <c r="DM91" s="268"/>
      <c r="DN91" s="268"/>
      <c r="DO91" s="268"/>
      <c r="DP91" s="268"/>
      <c r="DQ91" s="268"/>
      <c r="DR91" s="268"/>
      <c r="DS91" s="268"/>
      <c r="DT91" s="268"/>
      <c r="DU91" s="268"/>
      <c r="DV91" s="268"/>
      <c r="DW91" s="268"/>
      <c r="DX91" s="268"/>
      <c r="DY91" s="268"/>
      <c r="DZ91" s="268"/>
      <c r="EA91" s="268"/>
      <c r="EB91" s="268"/>
      <c r="EC91" s="268"/>
      <c r="ED91" s="268"/>
      <c r="EE91" s="268"/>
      <c r="EF91" s="268"/>
      <c r="EG91" s="268"/>
      <c r="EH91" s="268"/>
      <c r="EI91" s="268"/>
      <c r="EJ91" s="268"/>
      <c r="EK91" s="268"/>
      <c r="EL91" s="268"/>
      <c r="EM91" s="268"/>
      <c r="EN91" s="268"/>
      <c r="EO91" s="268"/>
      <c r="EP91" s="268"/>
      <c r="EQ91" s="268"/>
      <c r="ER91" s="268"/>
      <c r="ES91" s="268"/>
      <c r="ET91" s="268"/>
      <c r="EU91" s="268"/>
      <c r="EV91" s="268"/>
      <c r="EW91" s="268"/>
      <c r="EX91" s="268"/>
      <c r="EY91" s="268"/>
      <c r="EZ91" s="268"/>
      <c r="FA91" s="268"/>
      <c r="FB91" s="268"/>
      <c r="FC91" s="268"/>
      <c r="FD91" s="268"/>
    </row>
    <row r="92" spans="1:160" ht="34.5" hidden="1" customHeight="1" x14ac:dyDescent="0.3">
      <c r="A92" s="76"/>
      <c r="B92" s="76"/>
      <c r="C92" s="76"/>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row>
    <row r="93" spans="1:160" ht="15.75" hidden="1" customHeight="1" x14ac:dyDescent="0.3">
      <c r="A93" s="95">
        <v>1</v>
      </c>
      <c r="B93" s="322" t="e">
        <f>1+B71</f>
        <v>#REF!</v>
      </c>
      <c r="C93" s="324"/>
      <c r="D93" s="79"/>
      <c r="E93" s="95"/>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c r="FA93" s="77"/>
      <c r="FB93" s="77"/>
      <c r="FC93" s="77"/>
      <c r="FD93" s="77"/>
    </row>
    <row r="94" spans="1:160" ht="15.75" hidden="1" customHeight="1" x14ac:dyDescent="0.3">
      <c r="A94" s="76"/>
      <c r="B94" s="325"/>
      <c r="C94" s="327"/>
      <c r="D94" s="79"/>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c r="FA94" s="77"/>
      <c r="FB94" s="77"/>
      <c r="FC94" s="77"/>
      <c r="FD94" s="77"/>
    </row>
    <row r="95" spans="1:160" ht="15.75" hidden="1" customHeight="1" x14ac:dyDescent="0.3">
      <c r="A95" s="76"/>
      <c r="B95" s="250" t="s">
        <v>159</v>
      </c>
      <c r="C95" s="251">
        <v>0</v>
      </c>
      <c r="D95" s="76"/>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c r="FA95" s="77"/>
      <c r="FB95" s="77"/>
      <c r="FC95" s="77"/>
      <c r="FD95" s="77"/>
    </row>
    <row r="96" spans="1:160" ht="15.75" hidden="1" customHeight="1" x14ac:dyDescent="0.3">
      <c r="A96" s="76"/>
      <c r="B96" s="252" t="s">
        <v>160</v>
      </c>
      <c r="C96" s="253">
        <v>8</v>
      </c>
      <c r="D96" s="76"/>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c r="FA96" s="77"/>
      <c r="FB96" s="77"/>
      <c r="FC96" s="77"/>
      <c r="FD96" s="77"/>
    </row>
    <row r="97" spans="1:160" ht="15.75" hidden="1" customHeight="1" x14ac:dyDescent="0.3">
      <c r="A97" s="76"/>
      <c r="B97" s="252" t="s">
        <v>161</v>
      </c>
      <c r="C97" s="254">
        <v>0</v>
      </c>
      <c r="D97" s="76"/>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row>
    <row r="98" spans="1:160" ht="15.75" hidden="1" customHeight="1" x14ac:dyDescent="0.3">
      <c r="A98" s="76"/>
      <c r="B98" s="252" t="s">
        <v>162</v>
      </c>
      <c r="C98" s="253">
        <v>12</v>
      </c>
      <c r="D98" s="76"/>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c r="FA98" s="77"/>
      <c r="FB98" s="77"/>
      <c r="FC98" s="77"/>
      <c r="FD98" s="77"/>
    </row>
    <row r="99" spans="1:160" ht="15.75" hidden="1" customHeight="1" x14ac:dyDescent="0.3">
      <c r="A99" s="76"/>
      <c r="B99" s="252" t="s">
        <v>163</v>
      </c>
      <c r="C99" s="255">
        <f>C98*C96</f>
        <v>96</v>
      </c>
      <c r="D99" s="76"/>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c r="FC99" s="77"/>
      <c r="FD99" s="77"/>
    </row>
    <row r="100" spans="1:160" ht="15.75" hidden="1" customHeight="1" x14ac:dyDescent="0.3">
      <c r="A100" s="76"/>
      <c r="B100" s="252" t="s">
        <v>164</v>
      </c>
      <c r="C100" s="256">
        <v>0</v>
      </c>
      <c r="D100" s="76"/>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row>
    <row r="101" spans="1:160" ht="15.75" hidden="1" customHeight="1" x14ac:dyDescent="0.3">
      <c r="A101" s="76"/>
      <c r="B101" s="252" t="s">
        <v>165</v>
      </c>
      <c r="C101" s="273">
        <v>0</v>
      </c>
      <c r="D101" s="76"/>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c r="FA101" s="77"/>
      <c r="FB101" s="77"/>
      <c r="FC101" s="77"/>
      <c r="FD101" s="77"/>
    </row>
    <row r="102" spans="1:160" ht="15.75" hidden="1" customHeight="1" x14ac:dyDescent="0.3">
      <c r="A102" s="76"/>
      <c r="B102" s="252" t="s">
        <v>166</v>
      </c>
      <c r="C102" s="258">
        <f>C101+C100</f>
        <v>0</v>
      </c>
      <c r="D102" s="76"/>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row>
    <row r="103" spans="1:160" ht="15.75" hidden="1" customHeight="1" x14ac:dyDescent="0.3">
      <c r="A103" s="76"/>
      <c r="B103" s="252" t="s">
        <v>167</v>
      </c>
      <c r="C103" s="259">
        <f>C104*C98</f>
        <v>0</v>
      </c>
      <c r="D103" s="76"/>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row>
    <row r="104" spans="1:160" ht="15.75" hidden="1" customHeight="1" x14ac:dyDescent="0.3">
      <c r="A104" s="76"/>
      <c r="B104" s="252" t="s">
        <v>168</v>
      </c>
      <c r="C104" s="259">
        <f>D110</f>
        <v>0</v>
      </c>
      <c r="D104" s="76"/>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row>
    <row r="105" spans="1:160" ht="15.75" hidden="1" customHeight="1" x14ac:dyDescent="0.3">
      <c r="A105" s="76"/>
      <c r="B105" s="260" t="s">
        <v>176</v>
      </c>
      <c r="C105" s="261">
        <f>+AVERAGE(C112:BV112)</f>
        <v>0</v>
      </c>
      <c r="D105" s="76"/>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row>
    <row r="106" spans="1:160" ht="15.75" hidden="1" customHeight="1" x14ac:dyDescent="0.3">
      <c r="A106" s="76"/>
      <c r="B106" s="76"/>
      <c r="C106" s="76"/>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row>
    <row r="107" spans="1:160" ht="15.75" hidden="1" customHeight="1" x14ac:dyDescent="0.3">
      <c r="A107" s="76"/>
      <c r="B107" s="76"/>
      <c r="C107" s="76"/>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row>
    <row r="108" spans="1:160" ht="34.5" hidden="1" customHeight="1" x14ac:dyDescent="0.3">
      <c r="A108" s="76"/>
      <c r="B108" s="262" t="s">
        <v>170</v>
      </c>
      <c r="C108" s="263">
        <v>1</v>
      </c>
      <c r="D108" s="264">
        <f t="shared" ref="D108:BJ108" si="24">+C108+1</f>
        <v>2</v>
      </c>
      <c r="E108" s="264">
        <f t="shared" si="24"/>
        <v>3</v>
      </c>
      <c r="F108" s="264">
        <f t="shared" si="24"/>
        <v>4</v>
      </c>
      <c r="G108" s="264">
        <f t="shared" si="24"/>
        <v>5</v>
      </c>
      <c r="H108" s="264">
        <f t="shared" si="24"/>
        <v>6</v>
      </c>
      <c r="I108" s="264">
        <f t="shared" si="24"/>
        <v>7</v>
      </c>
      <c r="J108" s="264">
        <f t="shared" si="24"/>
        <v>8</v>
      </c>
      <c r="K108" s="264">
        <f t="shared" si="24"/>
        <v>9</v>
      </c>
      <c r="L108" s="264">
        <f t="shared" si="24"/>
        <v>10</v>
      </c>
      <c r="M108" s="264">
        <f t="shared" si="24"/>
        <v>11</v>
      </c>
      <c r="N108" s="264">
        <f t="shared" si="24"/>
        <v>12</v>
      </c>
      <c r="O108" s="264">
        <f t="shared" si="24"/>
        <v>13</v>
      </c>
      <c r="P108" s="264">
        <f t="shared" si="24"/>
        <v>14</v>
      </c>
      <c r="Q108" s="264">
        <f t="shared" si="24"/>
        <v>15</v>
      </c>
      <c r="R108" s="264">
        <f t="shared" si="24"/>
        <v>16</v>
      </c>
      <c r="S108" s="264">
        <f t="shared" si="24"/>
        <v>17</v>
      </c>
      <c r="T108" s="264">
        <f t="shared" si="24"/>
        <v>18</v>
      </c>
      <c r="U108" s="264">
        <f t="shared" si="24"/>
        <v>19</v>
      </c>
      <c r="V108" s="264">
        <f t="shared" si="24"/>
        <v>20</v>
      </c>
      <c r="W108" s="264">
        <f t="shared" si="24"/>
        <v>21</v>
      </c>
      <c r="X108" s="264">
        <f t="shared" si="24"/>
        <v>22</v>
      </c>
      <c r="Y108" s="264">
        <f t="shared" si="24"/>
        <v>23</v>
      </c>
      <c r="Z108" s="264">
        <f t="shared" si="24"/>
        <v>24</v>
      </c>
      <c r="AA108" s="264">
        <f t="shared" si="24"/>
        <v>25</v>
      </c>
      <c r="AB108" s="264">
        <f t="shared" si="24"/>
        <v>26</v>
      </c>
      <c r="AC108" s="264">
        <f t="shared" si="24"/>
        <v>27</v>
      </c>
      <c r="AD108" s="264">
        <f t="shared" si="24"/>
        <v>28</v>
      </c>
      <c r="AE108" s="264">
        <f t="shared" si="24"/>
        <v>29</v>
      </c>
      <c r="AF108" s="264">
        <f t="shared" si="24"/>
        <v>30</v>
      </c>
      <c r="AG108" s="264">
        <f t="shared" si="24"/>
        <v>31</v>
      </c>
      <c r="AH108" s="264">
        <f t="shared" si="24"/>
        <v>32</v>
      </c>
      <c r="AI108" s="264">
        <f t="shared" si="24"/>
        <v>33</v>
      </c>
      <c r="AJ108" s="264">
        <f t="shared" si="24"/>
        <v>34</v>
      </c>
      <c r="AK108" s="264">
        <f t="shared" si="24"/>
        <v>35</v>
      </c>
      <c r="AL108" s="264">
        <f t="shared" si="24"/>
        <v>36</v>
      </c>
      <c r="AM108" s="264">
        <f t="shared" si="24"/>
        <v>37</v>
      </c>
      <c r="AN108" s="264">
        <f t="shared" si="24"/>
        <v>38</v>
      </c>
      <c r="AO108" s="264">
        <f t="shared" si="24"/>
        <v>39</v>
      </c>
      <c r="AP108" s="264">
        <f t="shared" si="24"/>
        <v>40</v>
      </c>
      <c r="AQ108" s="264">
        <f t="shared" si="24"/>
        <v>41</v>
      </c>
      <c r="AR108" s="264">
        <f t="shared" si="24"/>
        <v>42</v>
      </c>
      <c r="AS108" s="264">
        <f t="shared" si="24"/>
        <v>43</v>
      </c>
      <c r="AT108" s="264">
        <f t="shared" si="24"/>
        <v>44</v>
      </c>
      <c r="AU108" s="264">
        <f t="shared" si="24"/>
        <v>45</v>
      </c>
      <c r="AV108" s="264">
        <f t="shared" si="24"/>
        <v>46</v>
      </c>
      <c r="AW108" s="264">
        <f t="shared" si="24"/>
        <v>47</v>
      </c>
      <c r="AX108" s="264">
        <f t="shared" si="24"/>
        <v>48</v>
      </c>
      <c r="AY108" s="264">
        <f t="shared" si="24"/>
        <v>49</v>
      </c>
      <c r="AZ108" s="264">
        <f t="shared" si="24"/>
        <v>50</v>
      </c>
      <c r="BA108" s="264">
        <f t="shared" si="24"/>
        <v>51</v>
      </c>
      <c r="BB108" s="264">
        <f t="shared" si="24"/>
        <v>52</v>
      </c>
      <c r="BC108" s="264">
        <f t="shared" si="24"/>
        <v>53</v>
      </c>
      <c r="BD108" s="264">
        <f t="shared" si="24"/>
        <v>54</v>
      </c>
      <c r="BE108" s="264">
        <f t="shared" si="24"/>
        <v>55</v>
      </c>
      <c r="BF108" s="264">
        <f t="shared" si="24"/>
        <v>56</v>
      </c>
      <c r="BG108" s="264">
        <f t="shared" si="24"/>
        <v>57</v>
      </c>
      <c r="BH108" s="264">
        <f t="shared" si="24"/>
        <v>58</v>
      </c>
      <c r="BI108" s="264">
        <f t="shared" si="24"/>
        <v>59</v>
      </c>
      <c r="BJ108" s="264">
        <f t="shared" si="24"/>
        <v>60</v>
      </c>
      <c r="BK108" s="264"/>
      <c r="BL108" s="264"/>
      <c r="BM108" s="264"/>
      <c r="BN108" s="264"/>
      <c r="BO108" s="264"/>
      <c r="BP108" s="264"/>
      <c r="BQ108" s="264"/>
      <c r="BR108" s="264"/>
      <c r="BS108" s="264"/>
      <c r="BT108" s="264"/>
      <c r="BU108" s="264"/>
      <c r="BV108" s="264"/>
      <c r="BW108" s="264"/>
      <c r="BX108" s="264"/>
      <c r="BY108" s="264"/>
      <c r="BZ108" s="264"/>
      <c r="CA108" s="264"/>
      <c r="CB108" s="264"/>
      <c r="CC108" s="264"/>
      <c r="CD108" s="264"/>
      <c r="CE108" s="264"/>
      <c r="CF108" s="264"/>
      <c r="CG108" s="264"/>
      <c r="CH108" s="264"/>
      <c r="CI108" s="264"/>
      <c r="CJ108" s="264"/>
      <c r="CK108" s="264"/>
      <c r="CL108" s="264"/>
      <c r="CM108" s="264"/>
      <c r="CN108" s="264"/>
      <c r="CO108" s="264"/>
      <c r="CP108" s="264"/>
      <c r="CQ108" s="264"/>
      <c r="CR108" s="264"/>
      <c r="CS108" s="264"/>
      <c r="CT108" s="264"/>
      <c r="CU108" s="264"/>
      <c r="CV108" s="264"/>
      <c r="CW108" s="264"/>
      <c r="CX108" s="264"/>
      <c r="CY108" s="264"/>
      <c r="CZ108" s="264"/>
      <c r="DA108" s="264"/>
      <c r="DB108" s="264"/>
      <c r="DC108" s="264"/>
      <c r="DD108" s="264"/>
      <c r="DE108" s="264"/>
      <c r="DF108" s="264"/>
      <c r="DG108" s="264"/>
      <c r="DH108" s="264"/>
      <c r="DI108" s="264"/>
      <c r="DJ108" s="264"/>
      <c r="DK108" s="264"/>
      <c r="DL108" s="264"/>
      <c r="DM108" s="264"/>
      <c r="DN108" s="264"/>
      <c r="DO108" s="264"/>
      <c r="DP108" s="264"/>
      <c r="DQ108" s="264"/>
      <c r="DR108" s="264"/>
      <c r="DS108" s="264"/>
      <c r="DT108" s="264"/>
      <c r="DU108" s="264"/>
      <c r="DV108" s="264"/>
      <c r="DW108" s="264"/>
      <c r="DX108" s="264"/>
      <c r="DY108" s="264"/>
      <c r="DZ108" s="264"/>
      <c r="EA108" s="264"/>
      <c r="EB108" s="264"/>
      <c r="EC108" s="264"/>
      <c r="ED108" s="264"/>
      <c r="EE108" s="264"/>
      <c r="EF108" s="264"/>
      <c r="EG108" s="264"/>
      <c r="EH108" s="264"/>
      <c r="EI108" s="264"/>
      <c r="EJ108" s="264"/>
      <c r="EK108" s="264"/>
      <c r="EL108" s="264"/>
      <c r="EM108" s="264"/>
      <c r="EN108" s="264"/>
      <c r="EO108" s="264"/>
      <c r="EP108" s="264"/>
      <c r="EQ108" s="264"/>
      <c r="ER108" s="264"/>
      <c r="ES108" s="264"/>
      <c r="ET108" s="264"/>
      <c r="EU108" s="264"/>
      <c r="EV108" s="264"/>
      <c r="EW108" s="264"/>
      <c r="EX108" s="264"/>
      <c r="EY108" s="264"/>
      <c r="EZ108" s="264"/>
      <c r="FA108" s="264"/>
      <c r="FB108" s="264"/>
      <c r="FC108" s="264"/>
      <c r="FD108" s="264"/>
    </row>
    <row r="109" spans="1:160" ht="34.5" hidden="1" customHeight="1" x14ac:dyDescent="0.3">
      <c r="A109" s="76"/>
      <c r="B109" s="265" t="s">
        <v>171</v>
      </c>
      <c r="C109" s="266">
        <v>44927</v>
      </c>
      <c r="D109" s="267">
        <f t="shared" ref="D109:BJ109" si="25">+C109+31</f>
        <v>44958</v>
      </c>
      <c r="E109" s="267">
        <f t="shared" si="25"/>
        <v>44989</v>
      </c>
      <c r="F109" s="267">
        <f t="shared" si="25"/>
        <v>45020</v>
      </c>
      <c r="G109" s="267">
        <f t="shared" si="25"/>
        <v>45051</v>
      </c>
      <c r="H109" s="267">
        <f t="shared" si="25"/>
        <v>45082</v>
      </c>
      <c r="I109" s="267">
        <f t="shared" si="25"/>
        <v>45113</v>
      </c>
      <c r="J109" s="267">
        <f t="shared" si="25"/>
        <v>45144</v>
      </c>
      <c r="K109" s="267">
        <f t="shared" si="25"/>
        <v>45175</v>
      </c>
      <c r="L109" s="267">
        <f t="shared" si="25"/>
        <v>45206</v>
      </c>
      <c r="M109" s="267">
        <f t="shared" si="25"/>
        <v>45237</v>
      </c>
      <c r="N109" s="267">
        <f t="shared" si="25"/>
        <v>45268</v>
      </c>
      <c r="O109" s="267">
        <f t="shared" si="25"/>
        <v>45299</v>
      </c>
      <c r="P109" s="267">
        <f t="shared" si="25"/>
        <v>45330</v>
      </c>
      <c r="Q109" s="267">
        <f t="shared" si="25"/>
        <v>45361</v>
      </c>
      <c r="R109" s="267">
        <f t="shared" si="25"/>
        <v>45392</v>
      </c>
      <c r="S109" s="267">
        <f t="shared" si="25"/>
        <v>45423</v>
      </c>
      <c r="T109" s="267">
        <f t="shared" si="25"/>
        <v>45454</v>
      </c>
      <c r="U109" s="267">
        <f t="shared" si="25"/>
        <v>45485</v>
      </c>
      <c r="V109" s="267">
        <f t="shared" si="25"/>
        <v>45516</v>
      </c>
      <c r="W109" s="267">
        <f t="shared" si="25"/>
        <v>45547</v>
      </c>
      <c r="X109" s="267">
        <f t="shared" si="25"/>
        <v>45578</v>
      </c>
      <c r="Y109" s="267">
        <f t="shared" si="25"/>
        <v>45609</v>
      </c>
      <c r="Z109" s="267">
        <f t="shared" si="25"/>
        <v>45640</v>
      </c>
      <c r="AA109" s="267">
        <f t="shared" si="25"/>
        <v>45671</v>
      </c>
      <c r="AB109" s="267">
        <f t="shared" si="25"/>
        <v>45702</v>
      </c>
      <c r="AC109" s="267">
        <f t="shared" si="25"/>
        <v>45733</v>
      </c>
      <c r="AD109" s="267">
        <f t="shared" si="25"/>
        <v>45764</v>
      </c>
      <c r="AE109" s="267">
        <f t="shared" si="25"/>
        <v>45795</v>
      </c>
      <c r="AF109" s="267">
        <f t="shared" si="25"/>
        <v>45826</v>
      </c>
      <c r="AG109" s="267">
        <f t="shared" si="25"/>
        <v>45857</v>
      </c>
      <c r="AH109" s="267">
        <f t="shared" si="25"/>
        <v>45888</v>
      </c>
      <c r="AI109" s="267">
        <f t="shared" si="25"/>
        <v>45919</v>
      </c>
      <c r="AJ109" s="267">
        <f t="shared" si="25"/>
        <v>45950</v>
      </c>
      <c r="AK109" s="267">
        <f t="shared" si="25"/>
        <v>45981</v>
      </c>
      <c r="AL109" s="267">
        <f t="shared" si="25"/>
        <v>46012</v>
      </c>
      <c r="AM109" s="267">
        <f t="shared" si="25"/>
        <v>46043</v>
      </c>
      <c r="AN109" s="267">
        <f t="shared" si="25"/>
        <v>46074</v>
      </c>
      <c r="AO109" s="267">
        <f t="shared" si="25"/>
        <v>46105</v>
      </c>
      <c r="AP109" s="267">
        <f t="shared" si="25"/>
        <v>46136</v>
      </c>
      <c r="AQ109" s="267">
        <f t="shared" si="25"/>
        <v>46167</v>
      </c>
      <c r="AR109" s="267">
        <f t="shared" si="25"/>
        <v>46198</v>
      </c>
      <c r="AS109" s="267">
        <f t="shared" si="25"/>
        <v>46229</v>
      </c>
      <c r="AT109" s="267">
        <f t="shared" si="25"/>
        <v>46260</v>
      </c>
      <c r="AU109" s="267">
        <f t="shared" si="25"/>
        <v>46291</v>
      </c>
      <c r="AV109" s="267">
        <f t="shared" si="25"/>
        <v>46322</v>
      </c>
      <c r="AW109" s="267">
        <f t="shared" si="25"/>
        <v>46353</v>
      </c>
      <c r="AX109" s="267">
        <f t="shared" si="25"/>
        <v>46384</v>
      </c>
      <c r="AY109" s="267">
        <f t="shared" si="25"/>
        <v>46415</v>
      </c>
      <c r="AZ109" s="267">
        <f t="shared" si="25"/>
        <v>46446</v>
      </c>
      <c r="BA109" s="267">
        <f t="shared" si="25"/>
        <v>46477</v>
      </c>
      <c r="BB109" s="267">
        <f t="shared" si="25"/>
        <v>46508</v>
      </c>
      <c r="BC109" s="267">
        <f t="shared" si="25"/>
        <v>46539</v>
      </c>
      <c r="BD109" s="267">
        <f t="shared" si="25"/>
        <v>46570</v>
      </c>
      <c r="BE109" s="267">
        <f t="shared" si="25"/>
        <v>46601</v>
      </c>
      <c r="BF109" s="267">
        <f t="shared" si="25"/>
        <v>46632</v>
      </c>
      <c r="BG109" s="267">
        <f t="shared" si="25"/>
        <v>46663</v>
      </c>
      <c r="BH109" s="267">
        <f t="shared" si="25"/>
        <v>46694</v>
      </c>
      <c r="BI109" s="267">
        <f t="shared" si="25"/>
        <v>46725</v>
      </c>
      <c r="BJ109" s="267">
        <f t="shared" si="25"/>
        <v>46756</v>
      </c>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row>
    <row r="110" spans="1:160" ht="34.5" hidden="1" customHeight="1" x14ac:dyDescent="0.3">
      <c r="A110" s="76"/>
      <c r="B110" s="265" t="s">
        <v>172</v>
      </c>
      <c r="C110" s="276">
        <f t="shared" ref="C110:BJ110" si="26">PMT($C$102/$C$98,$C$99,-$C$95)</f>
        <v>0</v>
      </c>
      <c r="D110" s="268">
        <f t="shared" si="26"/>
        <v>0</v>
      </c>
      <c r="E110" s="268">
        <f t="shared" si="26"/>
        <v>0</v>
      </c>
      <c r="F110" s="268">
        <f t="shared" si="26"/>
        <v>0</v>
      </c>
      <c r="G110" s="268">
        <f t="shared" si="26"/>
        <v>0</v>
      </c>
      <c r="H110" s="268">
        <f t="shared" si="26"/>
        <v>0</v>
      </c>
      <c r="I110" s="268">
        <f t="shared" si="26"/>
        <v>0</v>
      </c>
      <c r="J110" s="268">
        <f t="shared" si="26"/>
        <v>0</v>
      </c>
      <c r="K110" s="268">
        <f t="shared" si="26"/>
        <v>0</v>
      </c>
      <c r="L110" s="268">
        <f t="shared" si="26"/>
        <v>0</v>
      </c>
      <c r="M110" s="268">
        <f t="shared" si="26"/>
        <v>0</v>
      </c>
      <c r="N110" s="268">
        <f t="shared" si="26"/>
        <v>0</v>
      </c>
      <c r="O110" s="268">
        <f t="shared" si="26"/>
        <v>0</v>
      </c>
      <c r="P110" s="268">
        <f t="shared" si="26"/>
        <v>0</v>
      </c>
      <c r="Q110" s="268">
        <f t="shared" si="26"/>
        <v>0</v>
      </c>
      <c r="R110" s="268">
        <f t="shared" si="26"/>
        <v>0</v>
      </c>
      <c r="S110" s="268">
        <f t="shared" si="26"/>
        <v>0</v>
      </c>
      <c r="T110" s="268">
        <f t="shared" si="26"/>
        <v>0</v>
      </c>
      <c r="U110" s="268">
        <f t="shared" si="26"/>
        <v>0</v>
      </c>
      <c r="V110" s="268">
        <f t="shared" si="26"/>
        <v>0</v>
      </c>
      <c r="W110" s="268">
        <f t="shared" si="26"/>
        <v>0</v>
      </c>
      <c r="X110" s="268">
        <f t="shared" si="26"/>
        <v>0</v>
      </c>
      <c r="Y110" s="268">
        <f t="shared" si="26"/>
        <v>0</v>
      </c>
      <c r="Z110" s="268">
        <f t="shared" si="26"/>
        <v>0</v>
      </c>
      <c r="AA110" s="268">
        <f t="shared" si="26"/>
        <v>0</v>
      </c>
      <c r="AB110" s="268">
        <f t="shared" si="26"/>
        <v>0</v>
      </c>
      <c r="AC110" s="268">
        <f t="shared" si="26"/>
        <v>0</v>
      </c>
      <c r="AD110" s="268">
        <f t="shared" si="26"/>
        <v>0</v>
      </c>
      <c r="AE110" s="268">
        <f t="shared" si="26"/>
        <v>0</v>
      </c>
      <c r="AF110" s="268">
        <f t="shared" si="26"/>
        <v>0</v>
      </c>
      <c r="AG110" s="268">
        <f t="shared" si="26"/>
        <v>0</v>
      </c>
      <c r="AH110" s="268">
        <f t="shared" si="26"/>
        <v>0</v>
      </c>
      <c r="AI110" s="268">
        <f t="shared" si="26"/>
        <v>0</v>
      </c>
      <c r="AJ110" s="268">
        <f t="shared" si="26"/>
        <v>0</v>
      </c>
      <c r="AK110" s="268">
        <f t="shared" si="26"/>
        <v>0</v>
      </c>
      <c r="AL110" s="268">
        <f t="shared" si="26"/>
        <v>0</v>
      </c>
      <c r="AM110" s="268">
        <f t="shared" si="26"/>
        <v>0</v>
      </c>
      <c r="AN110" s="268">
        <f t="shared" si="26"/>
        <v>0</v>
      </c>
      <c r="AO110" s="268">
        <f t="shared" si="26"/>
        <v>0</v>
      </c>
      <c r="AP110" s="268">
        <f t="shared" si="26"/>
        <v>0</v>
      </c>
      <c r="AQ110" s="268">
        <f t="shared" si="26"/>
        <v>0</v>
      </c>
      <c r="AR110" s="268">
        <f t="shared" si="26"/>
        <v>0</v>
      </c>
      <c r="AS110" s="268">
        <f t="shared" si="26"/>
        <v>0</v>
      </c>
      <c r="AT110" s="268">
        <f t="shared" si="26"/>
        <v>0</v>
      </c>
      <c r="AU110" s="268">
        <f t="shared" si="26"/>
        <v>0</v>
      </c>
      <c r="AV110" s="268">
        <f t="shared" si="26"/>
        <v>0</v>
      </c>
      <c r="AW110" s="268">
        <f t="shared" si="26"/>
        <v>0</v>
      </c>
      <c r="AX110" s="268">
        <f t="shared" si="26"/>
        <v>0</v>
      </c>
      <c r="AY110" s="268">
        <f t="shared" si="26"/>
        <v>0</v>
      </c>
      <c r="AZ110" s="268">
        <f t="shared" si="26"/>
        <v>0</v>
      </c>
      <c r="BA110" s="268">
        <f t="shared" si="26"/>
        <v>0</v>
      </c>
      <c r="BB110" s="268">
        <f t="shared" si="26"/>
        <v>0</v>
      </c>
      <c r="BC110" s="268">
        <f t="shared" si="26"/>
        <v>0</v>
      </c>
      <c r="BD110" s="268">
        <f t="shared" si="26"/>
        <v>0</v>
      </c>
      <c r="BE110" s="268">
        <f t="shared" si="26"/>
        <v>0</v>
      </c>
      <c r="BF110" s="268">
        <f t="shared" si="26"/>
        <v>0</v>
      </c>
      <c r="BG110" s="268">
        <f t="shared" si="26"/>
        <v>0</v>
      </c>
      <c r="BH110" s="268">
        <f t="shared" si="26"/>
        <v>0</v>
      </c>
      <c r="BI110" s="268">
        <f t="shared" si="26"/>
        <v>0</v>
      </c>
      <c r="BJ110" s="268">
        <f t="shared" si="26"/>
        <v>0</v>
      </c>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c r="DM110" s="268"/>
      <c r="DN110" s="268"/>
      <c r="DO110" s="268"/>
      <c r="DP110" s="268"/>
      <c r="DQ110" s="268"/>
      <c r="DR110" s="268"/>
      <c r="DS110" s="268"/>
      <c r="DT110" s="268"/>
      <c r="DU110" s="268"/>
      <c r="DV110" s="268"/>
      <c r="DW110" s="268"/>
      <c r="DX110" s="268"/>
      <c r="DY110" s="268"/>
      <c r="DZ110" s="268"/>
      <c r="EA110" s="268"/>
      <c r="EB110" s="268"/>
      <c r="EC110" s="268"/>
      <c r="ED110" s="268"/>
      <c r="EE110" s="268"/>
      <c r="EF110" s="268"/>
      <c r="EG110" s="268"/>
      <c r="EH110" s="268"/>
      <c r="EI110" s="268"/>
      <c r="EJ110" s="268"/>
      <c r="EK110" s="268"/>
      <c r="EL110" s="268"/>
      <c r="EM110" s="268"/>
      <c r="EN110" s="268"/>
      <c r="EO110" s="268"/>
      <c r="EP110" s="268"/>
      <c r="EQ110" s="268"/>
      <c r="ER110" s="268"/>
      <c r="ES110" s="268"/>
      <c r="ET110" s="268"/>
      <c r="EU110" s="268"/>
      <c r="EV110" s="268"/>
      <c r="EW110" s="268"/>
      <c r="EX110" s="268"/>
      <c r="EY110" s="268"/>
      <c r="EZ110" s="268"/>
      <c r="FA110" s="268"/>
      <c r="FB110" s="268"/>
      <c r="FC110" s="268"/>
      <c r="FD110" s="268"/>
    </row>
    <row r="111" spans="1:160" ht="34.5" hidden="1" customHeight="1" x14ac:dyDescent="0.3">
      <c r="A111" s="76"/>
      <c r="B111" s="265" t="s">
        <v>173</v>
      </c>
      <c r="C111" s="268">
        <f t="shared" ref="C111:BJ111" si="27">+PPMT($C$102/$C$98,C108,$C$99,-$C$95)</f>
        <v>0</v>
      </c>
      <c r="D111" s="268">
        <f t="shared" si="27"/>
        <v>0</v>
      </c>
      <c r="E111" s="268">
        <f t="shared" si="27"/>
        <v>0</v>
      </c>
      <c r="F111" s="268">
        <f t="shared" si="27"/>
        <v>0</v>
      </c>
      <c r="G111" s="268">
        <f t="shared" si="27"/>
        <v>0</v>
      </c>
      <c r="H111" s="268">
        <f t="shared" si="27"/>
        <v>0</v>
      </c>
      <c r="I111" s="268">
        <f t="shared" si="27"/>
        <v>0</v>
      </c>
      <c r="J111" s="268">
        <f t="shared" si="27"/>
        <v>0</v>
      </c>
      <c r="K111" s="268">
        <f t="shared" si="27"/>
        <v>0</v>
      </c>
      <c r="L111" s="268">
        <f t="shared" si="27"/>
        <v>0</v>
      </c>
      <c r="M111" s="268">
        <f t="shared" si="27"/>
        <v>0</v>
      </c>
      <c r="N111" s="268">
        <f t="shared" si="27"/>
        <v>0</v>
      </c>
      <c r="O111" s="268">
        <f t="shared" si="27"/>
        <v>0</v>
      </c>
      <c r="P111" s="268">
        <f t="shared" si="27"/>
        <v>0</v>
      </c>
      <c r="Q111" s="268">
        <f t="shared" si="27"/>
        <v>0</v>
      </c>
      <c r="R111" s="268">
        <f t="shared" si="27"/>
        <v>0</v>
      </c>
      <c r="S111" s="268">
        <f t="shared" si="27"/>
        <v>0</v>
      </c>
      <c r="T111" s="268">
        <f t="shared" si="27"/>
        <v>0</v>
      </c>
      <c r="U111" s="268">
        <f t="shared" si="27"/>
        <v>0</v>
      </c>
      <c r="V111" s="268">
        <f t="shared" si="27"/>
        <v>0</v>
      </c>
      <c r="W111" s="268">
        <f t="shared" si="27"/>
        <v>0</v>
      </c>
      <c r="X111" s="268">
        <f t="shared" si="27"/>
        <v>0</v>
      </c>
      <c r="Y111" s="268">
        <f t="shared" si="27"/>
        <v>0</v>
      </c>
      <c r="Z111" s="268">
        <f t="shared" si="27"/>
        <v>0</v>
      </c>
      <c r="AA111" s="268">
        <f t="shared" si="27"/>
        <v>0</v>
      </c>
      <c r="AB111" s="268">
        <f t="shared" si="27"/>
        <v>0</v>
      </c>
      <c r="AC111" s="268">
        <f t="shared" si="27"/>
        <v>0</v>
      </c>
      <c r="AD111" s="268">
        <f t="shared" si="27"/>
        <v>0</v>
      </c>
      <c r="AE111" s="268">
        <f t="shared" si="27"/>
        <v>0</v>
      </c>
      <c r="AF111" s="268">
        <f t="shared" si="27"/>
        <v>0</v>
      </c>
      <c r="AG111" s="268">
        <f t="shared" si="27"/>
        <v>0</v>
      </c>
      <c r="AH111" s="268">
        <f t="shared" si="27"/>
        <v>0</v>
      </c>
      <c r="AI111" s="268">
        <f t="shared" si="27"/>
        <v>0</v>
      </c>
      <c r="AJ111" s="268">
        <f t="shared" si="27"/>
        <v>0</v>
      </c>
      <c r="AK111" s="268">
        <f t="shared" si="27"/>
        <v>0</v>
      </c>
      <c r="AL111" s="268">
        <f t="shared" si="27"/>
        <v>0</v>
      </c>
      <c r="AM111" s="268">
        <f t="shared" si="27"/>
        <v>0</v>
      </c>
      <c r="AN111" s="268">
        <f t="shared" si="27"/>
        <v>0</v>
      </c>
      <c r="AO111" s="268">
        <f t="shared" si="27"/>
        <v>0</v>
      </c>
      <c r="AP111" s="268">
        <f t="shared" si="27"/>
        <v>0</v>
      </c>
      <c r="AQ111" s="268">
        <f t="shared" si="27"/>
        <v>0</v>
      </c>
      <c r="AR111" s="268">
        <f t="shared" si="27"/>
        <v>0</v>
      </c>
      <c r="AS111" s="268">
        <f t="shared" si="27"/>
        <v>0</v>
      </c>
      <c r="AT111" s="268">
        <f t="shared" si="27"/>
        <v>0</v>
      </c>
      <c r="AU111" s="268">
        <f t="shared" si="27"/>
        <v>0</v>
      </c>
      <c r="AV111" s="268">
        <f t="shared" si="27"/>
        <v>0</v>
      </c>
      <c r="AW111" s="268">
        <f t="shared" si="27"/>
        <v>0</v>
      </c>
      <c r="AX111" s="268">
        <f t="shared" si="27"/>
        <v>0</v>
      </c>
      <c r="AY111" s="268">
        <f t="shared" si="27"/>
        <v>0</v>
      </c>
      <c r="AZ111" s="268">
        <f t="shared" si="27"/>
        <v>0</v>
      </c>
      <c r="BA111" s="268">
        <f t="shared" si="27"/>
        <v>0</v>
      </c>
      <c r="BB111" s="268">
        <f t="shared" si="27"/>
        <v>0</v>
      </c>
      <c r="BC111" s="268">
        <f t="shared" si="27"/>
        <v>0</v>
      </c>
      <c r="BD111" s="268">
        <f t="shared" si="27"/>
        <v>0</v>
      </c>
      <c r="BE111" s="268">
        <f t="shared" si="27"/>
        <v>0</v>
      </c>
      <c r="BF111" s="268">
        <f t="shared" si="27"/>
        <v>0</v>
      </c>
      <c r="BG111" s="268">
        <f t="shared" si="27"/>
        <v>0</v>
      </c>
      <c r="BH111" s="268">
        <f t="shared" si="27"/>
        <v>0</v>
      </c>
      <c r="BI111" s="268">
        <f t="shared" si="27"/>
        <v>0</v>
      </c>
      <c r="BJ111" s="268">
        <f t="shared" si="27"/>
        <v>0</v>
      </c>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c r="DM111" s="268"/>
      <c r="DN111" s="268"/>
      <c r="DO111" s="268"/>
      <c r="DP111" s="268"/>
      <c r="DQ111" s="268"/>
      <c r="DR111" s="268"/>
      <c r="DS111" s="268"/>
      <c r="DT111" s="268"/>
      <c r="DU111" s="268"/>
      <c r="DV111" s="268"/>
      <c r="DW111" s="268"/>
      <c r="DX111" s="268"/>
      <c r="DY111" s="268"/>
      <c r="DZ111" s="268"/>
      <c r="EA111" s="268"/>
      <c r="EB111" s="268"/>
      <c r="EC111" s="268"/>
      <c r="ED111" s="268"/>
      <c r="EE111" s="268"/>
      <c r="EF111" s="268"/>
      <c r="EG111" s="268"/>
      <c r="EH111" s="268"/>
      <c r="EI111" s="268"/>
      <c r="EJ111" s="268"/>
      <c r="EK111" s="268"/>
      <c r="EL111" s="268"/>
      <c r="EM111" s="268"/>
      <c r="EN111" s="268"/>
      <c r="EO111" s="268"/>
      <c r="EP111" s="268"/>
      <c r="EQ111" s="268"/>
      <c r="ER111" s="268"/>
      <c r="ES111" s="268"/>
      <c r="ET111" s="268"/>
      <c r="EU111" s="268"/>
      <c r="EV111" s="268"/>
      <c r="EW111" s="268"/>
      <c r="EX111" s="268"/>
      <c r="EY111" s="268"/>
      <c r="EZ111" s="268"/>
      <c r="FA111" s="268"/>
      <c r="FB111" s="268"/>
      <c r="FC111" s="268"/>
      <c r="FD111" s="268"/>
    </row>
    <row r="112" spans="1:160" ht="34.5" hidden="1" customHeight="1" x14ac:dyDescent="0.3">
      <c r="A112" s="76"/>
      <c r="B112" s="265" t="s">
        <v>174</v>
      </c>
      <c r="C112" s="268">
        <f t="shared" ref="C112:BJ112" si="28">IPMT($C$102/$C$98,C108,$C$99,-$C$95)</f>
        <v>0</v>
      </c>
      <c r="D112" s="268">
        <f t="shared" si="28"/>
        <v>0</v>
      </c>
      <c r="E112" s="268">
        <f t="shared" si="28"/>
        <v>0</v>
      </c>
      <c r="F112" s="268">
        <f t="shared" si="28"/>
        <v>0</v>
      </c>
      <c r="G112" s="268">
        <f t="shared" si="28"/>
        <v>0</v>
      </c>
      <c r="H112" s="268">
        <f t="shared" si="28"/>
        <v>0</v>
      </c>
      <c r="I112" s="268">
        <f t="shared" si="28"/>
        <v>0</v>
      </c>
      <c r="J112" s="268">
        <f t="shared" si="28"/>
        <v>0</v>
      </c>
      <c r="K112" s="268">
        <f t="shared" si="28"/>
        <v>0</v>
      </c>
      <c r="L112" s="268">
        <f t="shared" si="28"/>
        <v>0</v>
      </c>
      <c r="M112" s="268">
        <f t="shared" si="28"/>
        <v>0</v>
      </c>
      <c r="N112" s="268">
        <f t="shared" si="28"/>
        <v>0</v>
      </c>
      <c r="O112" s="268">
        <f t="shared" si="28"/>
        <v>0</v>
      </c>
      <c r="P112" s="268">
        <f t="shared" si="28"/>
        <v>0</v>
      </c>
      <c r="Q112" s="268">
        <f t="shared" si="28"/>
        <v>0</v>
      </c>
      <c r="R112" s="268">
        <f t="shared" si="28"/>
        <v>0</v>
      </c>
      <c r="S112" s="268">
        <f t="shared" si="28"/>
        <v>0</v>
      </c>
      <c r="T112" s="268">
        <f t="shared" si="28"/>
        <v>0</v>
      </c>
      <c r="U112" s="268">
        <f t="shared" si="28"/>
        <v>0</v>
      </c>
      <c r="V112" s="268">
        <f t="shared" si="28"/>
        <v>0</v>
      </c>
      <c r="W112" s="268">
        <f t="shared" si="28"/>
        <v>0</v>
      </c>
      <c r="X112" s="268">
        <f t="shared" si="28"/>
        <v>0</v>
      </c>
      <c r="Y112" s="268">
        <f t="shared" si="28"/>
        <v>0</v>
      </c>
      <c r="Z112" s="268">
        <f t="shared" si="28"/>
        <v>0</v>
      </c>
      <c r="AA112" s="268">
        <f t="shared" si="28"/>
        <v>0</v>
      </c>
      <c r="AB112" s="268">
        <f t="shared" si="28"/>
        <v>0</v>
      </c>
      <c r="AC112" s="268">
        <f t="shared" si="28"/>
        <v>0</v>
      </c>
      <c r="AD112" s="268">
        <f t="shared" si="28"/>
        <v>0</v>
      </c>
      <c r="AE112" s="268">
        <f t="shared" si="28"/>
        <v>0</v>
      </c>
      <c r="AF112" s="268">
        <f t="shared" si="28"/>
        <v>0</v>
      </c>
      <c r="AG112" s="268">
        <f t="shared" si="28"/>
        <v>0</v>
      </c>
      <c r="AH112" s="268">
        <f t="shared" si="28"/>
        <v>0</v>
      </c>
      <c r="AI112" s="268">
        <f t="shared" si="28"/>
        <v>0</v>
      </c>
      <c r="AJ112" s="268">
        <f t="shared" si="28"/>
        <v>0</v>
      </c>
      <c r="AK112" s="268">
        <f t="shared" si="28"/>
        <v>0</v>
      </c>
      <c r="AL112" s="268">
        <f t="shared" si="28"/>
        <v>0</v>
      </c>
      <c r="AM112" s="268">
        <f t="shared" si="28"/>
        <v>0</v>
      </c>
      <c r="AN112" s="268">
        <f t="shared" si="28"/>
        <v>0</v>
      </c>
      <c r="AO112" s="268">
        <f t="shared" si="28"/>
        <v>0</v>
      </c>
      <c r="AP112" s="268">
        <f t="shared" si="28"/>
        <v>0</v>
      </c>
      <c r="AQ112" s="268">
        <f t="shared" si="28"/>
        <v>0</v>
      </c>
      <c r="AR112" s="268">
        <f t="shared" si="28"/>
        <v>0</v>
      </c>
      <c r="AS112" s="268">
        <f t="shared" si="28"/>
        <v>0</v>
      </c>
      <c r="AT112" s="268">
        <f t="shared" si="28"/>
        <v>0</v>
      </c>
      <c r="AU112" s="268">
        <f t="shared" si="28"/>
        <v>0</v>
      </c>
      <c r="AV112" s="268">
        <f t="shared" si="28"/>
        <v>0</v>
      </c>
      <c r="AW112" s="268">
        <f t="shared" si="28"/>
        <v>0</v>
      </c>
      <c r="AX112" s="268">
        <f t="shared" si="28"/>
        <v>0</v>
      </c>
      <c r="AY112" s="268">
        <f t="shared" si="28"/>
        <v>0</v>
      </c>
      <c r="AZ112" s="268">
        <f t="shared" si="28"/>
        <v>0</v>
      </c>
      <c r="BA112" s="268">
        <f t="shared" si="28"/>
        <v>0</v>
      </c>
      <c r="BB112" s="268">
        <f t="shared" si="28"/>
        <v>0</v>
      </c>
      <c r="BC112" s="268">
        <f t="shared" si="28"/>
        <v>0</v>
      </c>
      <c r="BD112" s="268">
        <f t="shared" si="28"/>
        <v>0</v>
      </c>
      <c r="BE112" s="268">
        <f t="shared" si="28"/>
        <v>0</v>
      </c>
      <c r="BF112" s="268">
        <f t="shared" si="28"/>
        <v>0</v>
      </c>
      <c r="BG112" s="268">
        <f t="shared" si="28"/>
        <v>0</v>
      </c>
      <c r="BH112" s="268">
        <f t="shared" si="28"/>
        <v>0</v>
      </c>
      <c r="BI112" s="268">
        <f t="shared" si="28"/>
        <v>0</v>
      </c>
      <c r="BJ112" s="268">
        <f t="shared" si="28"/>
        <v>0</v>
      </c>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c r="DM112" s="268"/>
      <c r="DN112" s="268"/>
      <c r="DO112" s="268"/>
      <c r="DP112" s="268"/>
      <c r="DQ112" s="268"/>
      <c r="DR112" s="268"/>
      <c r="DS112" s="268"/>
      <c r="DT112" s="268"/>
      <c r="DU112" s="268"/>
      <c r="DV112" s="268"/>
      <c r="DW112" s="268"/>
      <c r="DX112" s="268"/>
      <c r="DY112" s="268"/>
      <c r="DZ112" s="268"/>
      <c r="EA112" s="268"/>
      <c r="EB112" s="268"/>
      <c r="EC112" s="268"/>
      <c r="ED112" s="268"/>
      <c r="EE112" s="268"/>
      <c r="EF112" s="268"/>
      <c r="EG112" s="268"/>
      <c r="EH112" s="268"/>
      <c r="EI112" s="268"/>
      <c r="EJ112" s="268"/>
      <c r="EK112" s="268"/>
      <c r="EL112" s="268"/>
      <c r="EM112" s="268"/>
      <c r="EN112" s="268"/>
      <c r="EO112" s="268"/>
      <c r="EP112" s="268"/>
      <c r="EQ112" s="268"/>
      <c r="ER112" s="268"/>
      <c r="ES112" s="268"/>
      <c r="ET112" s="268"/>
      <c r="EU112" s="268"/>
      <c r="EV112" s="268"/>
      <c r="EW112" s="268"/>
      <c r="EX112" s="268"/>
      <c r="EY112" s="268"/>
      <c r="EZ112" s="268"/>
      <c r="FA112" s="268"/>
      <c r="FB112" s="268"/>
      <c r="FC112" s="268"/>
      <c r="FD112" s="268"/>
    </row>
    <row r="113" spans="1:160" ht="34.5" hidden="1" customHeight="1" x14ac:dyDescent="0.3">
      <c r="A113" s="76"/>
      <c r="B113" s="269" t="s">
        <v>175</v>
      </c>
      <c r="C113" s="268">
        <f>+C95-C111</f>
        <v>0</v>
      </c>
      <c r="D113" s="268">
        <f t="shared" ref="D113:BJ113" si="29">+C113-D111</f>
        <v>0</v>
      </c>
      <c r="E113" s="268">
        <f t="shared" si="29"/>
        <v>0</v>
      </c>
      <c r="F113" s="268">
        <f t="shared" si="29"/>
        <v>0</v>
      </c>
      <c r="G113" s="268">
        <f t="shared" si="29"/>
        <v>0</v>
      </c>
      <c r="H113" s="268">
        <f t="shared" si="29"/>
        <v>0</v>
      </c>
      <c r="I113" s="268">
        <f t="shared" si="29"/>
        <v>0</v>
      </c>
      <c r="J113" s="268">
        <f t="shared" si="29"/>
        <v>0</v>
      </c>
      <c r="K113" s="268">
        <f t="shared" si="29"/>
        <v>0</v>
      </c>
      <c r="L113" s="268">
        <f t="shared" si="29"/>
        <v>0</v>
      </c>
      <c r="M113" s="268">
        <f t="shared" si="29"/>
        <v>0</v>
      </c>
      <c r="N113" s="268">
        <f t="shared" si="29"/>
        <v>0</v>
      </c>
      <c r="O113" s="268">
        <f t="shared" si="29"/>
        <v>0</v>
      </c>
      <c r="P113" s="268">
        <f t="shared" si="29"/>
        <v>0</v>
      </c>
      <c r="Q113" s="268">
        <f t="shared" si="29"/>
        <v>0</v>
      </c>
      <c r="R113" s="268">
        <f t="shared" si="29"/>
        <v>0</v>
      </c>
      <c r="S113" s="268">
        <f t="shared" si="29"/>
        <v>0</v>
      </c>
      <c r="T113" s="268">
        <f t="shared" si="29"/>
        <v>0</v>
      </c>
      <c r="U113" s="268">
        <f t="shared" si="29"/>
        <v>0</v>
      </c>
      <c r="V113" s="268">
        <f t="shared" si="29"/>
        <v>0</v>
      </c>
      <c r="W113" s="268">
        <f t="shared" si="29"/>
        <v>0</v>
      </c>
      <c r="X113" s="268">
        <f t="shared" si="29"/>
        <v>0</v>
      </c>
      <c r="Y113" s="268">
        <f t="shared" si="29"/>
        <v>0</v>
      </c>
      <c r="Z113" s="268">
        <f t="shared" si="29"/>
        <v>0</v>
      </c>
      <c r="AA113" s="268">
        <f t="shared" si="29"/>
        <v>0</v>
      </c>
      <c r="AB113" s="268">
        <f t="shared" si="29"/>
        <v>0</v>
      </c>
      <c r="AC113" s="268">
        <f t="shared" si="29"/>
        <v>0</v>
      </c>
      <c r="AD113" s="268">
        <f t="shared" si="29"/>
        <v>0</v>
      </c>
      <c r="AE113" s="268">
        <f t="shared" si="29"/>
        <v>0</v>
      </c>
      <c r="AF113" s="268">
        <f t="shared" si="29"/>
        <v>0</v>
      </c>
      <c r="AG113" s="268">
        <f t="shared" si="29"/>
        <v>0</v>
      </c>
      <c r="AH113" s="268">
        <f t="shared" si="29"/>
        <v>0</v>
      </c>
      <c r="AI113" s="268">
        <f t="shared" si="29"/>
        <v>0</v>
      </c>
      <c r="AJ113" s="268">
        <f t="shared" si="29"/>
        <v>0</v>
      </c>
      <c r="AK113" s="268">
        <f t="shared" si="29"/>
        <v>0</v>
      </c>
      <c r="AL113" s="268">
        <f t="shared" si="29"/>
        <v>0</v>
      </c>
      <c r="AM113" s="268">
        <f t="shared" si="29"/>
        <v>0</v>
      </c>
      <c r="AN113" s="268">
        <f t="shared" si="29"/>
        <v>0</v>
      </c>
      <c r="AO113" s="268">
        <f t="shared" si="29"/>
        <v>0</v>
      </c>
      <c r="AP113" s="268">
        <f t="shared" si="29"/>
        <v>0</v>
      </c>
      <c r="AQ113" s="268">
        <f t="shared" si="29"/>
        <v>0</v>
      </c>
      <c r="AR113" s="268">
        <f t="shared" si="29"/>
        <v>0</v>
      </c>
      <c r="AS113" s="268">
        <f t="shared" si="29"/>
        <v>0</v>
      </c>
      <c r="AT113" s="268">
        <f t="shared" si="29"/>
        <v>0</v>
      </c>
      <c r="AU113" s="268">
        <f t="shared" si="29"/>
        <v>0</v>
      </c>
      <c r="AV113" s="268">
        <f t="shared" si="29"/>
        <v>0</v>
      </c>
      <c r="AW113" s="268">
        <f t="shared" si="29"/>
        <v>0</v>
      </c>
      <c r="AX113" s="268">
        <f t="shared" si="29"/>
        <v>0</v>
      </c>
      <c r="AY113" s="268">
        <f t="shared" si="29"/>
        <v>0</v>
      </c>
      <c r="AZ113" s="268">
        <f t="shared" si="29"/>
        <v>0</v>
      </c>
      <c r="BA113" s="268">
        <f t="shared" si="29"/>
        <v>0</v>
      </c>
      <c r="BB113" s="268">
        <f t="shared" si="29"/>
        <v>0</v>
      </c>
      <c r="BC113" s="268">
        <f t="shared" si="29"/>
        <v>0</v>
      </c>
      <c r="BD113" s="268">
        <f t="shared" si="29"/>
        <v>0</v>
      </c>
      <c r="BE113" s="268">
        <f t="shared" si="29"/>
        <v>0</v>
      </c>
      <c r="BF113" s="268">
        <f t="shared" si="29"/>
        <v>0</v>
      </c>
      <c r="BG113" s="268">
        <f t="shared" si="29"/>
        <v>0</v>
      </c>
      <c r="BH113" s="268">
        <f t="shared" si="29"/>
        <v>0</v>
      </c>
      <c r="BI113" s="268">
        <f t="shared" si="29"/>
        <v>0</v>
      </c>
      <c r="BJ113" s="268">
        <f t="shared" si="29"/>
        <v>0</v>
      </c>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268"/>
      <c r="CX113" s="268"/>
      <c r="CY113" s="268"/>
      <c r="CZ113" s="268"/>
      <c r="DA113" s="268"/>
      <c r="DB113" s="268"/>
      <c r="DC113" s="268"/>
      <c r="DD113" s="268"/>
      <c r="DE113" s="268"/>
      <c r="DF113" s="268"/>
      <c r="DG113" s="268"/>
      <c r="DH113" s="268"/>
      <c r="DI113" s="268"/>
      <c r="DJ113" s="268"/>
      <c r="DK113" s="268"/>
      <c r="DL113" s="268"/>
      <c r="DM113" s="268"/>
      <c r="DN113" s="268"/>
      <c r="DO113" s="268"/>
      <c r="DP113" s="268"/>
      <c r="DQ113" s="268"/>
      <c r="DR113" s="268"/>
      <c r="DS113" s="268"/>
      <c r="DT113" s="268"/>
      <c r="DU113" s="268"/>
      <c r="DV113" s="268"/>
      <c r="DW113" s="268"/>
      <c r="DX113" s="268"/>
      <c r="DY113" s="268"/>
      <c r="DZ113" s="268"/>
      <c r="EA113" s="268"/>
      <c r="EB113" s="268"/>
      <c r="EC113" s="268"/>
      <c r="ED113" s="268"/>
      <c r="EE113" s="268"/>
      <c r="EF113" s="268"/>
      <c r="EG113" s="268"/>
      <c r="EH113" s="268"/>
      <c r="EI113" s="268"/>
      <c r="EJ113" s="268"/>
      <c r="EK113" s="268"/>
      <c r="EL113" s="268"/>
      <c r="EM113" s="268"/>
      <c r="EN113" s="268"/>
      <c r="EO113" s="268"/>
      <c r="EP113" s="268"/>
      <c r="EQ113" s="268"/>
      <c r="ER113" s="268"/>
      <c r="ES113" s="268"/>
      <c r="ET113" s="268"/>
      <c r="EU113" s="268"/>
      <c r="EV113" s="268"/>
      <c r="EW113" s="268"/>
      <c r="EX113" s="268"/>
      <c r="EY113" s="268"/>
      <c r="EZ113" s="268"/>
      <c r="FA113" s="268"/>
      <c r="FB113" s="268"/>
      <c r="FC113" s="268"/>
      <c r="FD113" s="268"/>
    </row>
    <row r="114" spans="1:160" ht="15.75" hidden="1" customHeight="1" x14ac:dyDescent="0.3">
      <c r="A114" s="76"/>
      <c r="B114" s="76"/>
      <c r="C114" s="76"/>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row>
    <row r="115" spans="1:160" ht="15.75" hidden="1" customHeight="1" x14ac:dyDescent="0.3">
      <c r="A115" s="76"/>
      <c r="B115" s="76"/>
      <c r="C115" s="76"/>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c r="FA115" s="77"/>
      <c r="FB115" s="77"/>
      <c r="FC115" s="77"/>
      <c r="FD115" s="77"/>
    </row>
    <row r="116" spans="1:160" ht="15.75" hidden="1" customHeight="1" x14ac:dyDescent="0.3">
      <c r="A116" s="76"/>
      <c r="B116" s="277"/>
      <c r="C116" s="277"/>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78"/>
      <c r="AU116" s="278"/>
      <c r="AV116" s="278"/>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c r="BQ116" s="278"/>
      <c r="BR116" s="278"/>
      <c r="BS116" s="278"/>
      <c r="BT116" s="278"/>
      <c r="BU116" s="278"/>
      <c r="BV116" s="278"/>
      <c r="BW116" s="278"/>
      <c r="BX116" s="278"/>
      <c r="BY116" s="278"/>
      <c r="BZ116" s="278"/>
      <c r="CA116" s="278"/>
      <c r="CB116" s="278"/>
      <c r="CC116" s="278"/>
      <c r="CD116" s="278"/>
      <c r="CE116" s="278"/>
      <c r="CF116" s="278"/>
      <c r="CG116" s="278"/>
      <c r="CH116" s="278"/>
      <c r="CI116" s="278"/>
      <c r="CJ116" s="278"/>
      <c r="CK116" s="278"/>
      <c r="CL116" s="278"/>
      <c r="CM116" s="278"/>
      <c r="CN116" s="278"/>
      <c r="CO116" s="278"/>
      <c r="CP116" s="278"/>
      <c r="CQ116" s="278"/>
      <c r="CR116" s="278"/>
      <c r="CS116" s="278"/>
      <c r="CT116" s="278"/>
      <c r="CU116" s="278"/>
      <c r="CV116" s="278"/>
      <c r="CW116" s="278"/>
      <c r="CX116" s="278"/>
      <c r="CY116" s="278"/>
      <c r="CZ116" s="278"/>
      <c r="DA116" s="278"/>
      <c r="DB116" s="278"/>
      <c r="DC116" s="278"/>
      <c r="DD116" s="278"/>
      <c r="DE116" s="278"/>
      <c r="DF116" s="278"/>
      <c r="DG116" s="278"/>
      <c r="DH116" s="278"/>
      <c r="DI116" s="278"/>
      <c r="DJ116" s="278"/>
      <c r="DK116" s="278"/>
      <c r="DL116" s="278"/>
      <c r="DM116" s="278"/>
      <c r="DN116" s="278"/>
      <c r="DO116" s="278"/>
      <c r="DP116" s="278"/>
      <c r="DQ116" s="278"/>
      <c r="DR116" s="278"/>
      <c r="DS116" s="278"/>
      <c r="DT116" s="278"/>
      <c r="DU116" s="278"/>
      <c r="DV116" s="278"/>
      <c r="DW116" s="278"/>
      <c r="DX116" s="278"/>
      <c r="DY116" s="278"/>
      <c r="DZ116" s="278"/>
      <c r="EA116" s="278"/>
      <c r="EB116" s="278"/>
      <c r="EC116" s="278"/>
      <c r="ED116" s="278"/>
      <c r="EE116" s="278"/>
      <c r="EF116" s="278"/>
      <c r="EG116" s="278"/>
      <c r="EH116" s="278"/>
      <c r="EI116" s="278"/>
      <c r="EJ116" s="278"/>
      <c r="EK116" s="278"/>
      <c r="EL116" s="278"/>
      <c r="EM116" s="278"/>
      <c r="EN116" s="278"/>
      <c r="EO116" s="278"/>
      <c r="EP116" s="278"/>
      <c r="EQ116" s="278"/>
      <c r="ER116" s="278"/>
      <c r="ES116" s="278"/>
      <c r="ET116" s="278"/>
      <c r="EU116" s="278"/>
      <c r="EV116" s="278"/>
      <c r="EW116" s="278"/>
      <c r="EX116" s="278"/>
      <c r="EY116" s="278"/>
      <c r="EZ116" s="278"/>
      <c r="FA116" s="278"/>
      <c r="FB116" s="278"/>
      <c r="FC116" s="278"/>
      <c r="FD116" s="278"/>
    </row>
    <row r="117" spans="1:160" ht="15.75" hidden="1" customHeight="1" x14ac:dyDescent="0.3">
      <c r="A117" s="76"/>
      <c r="B117" s="277"/>
      <c r="C117" s="277"/>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278"/>
      <c r="AT117" s="278"/>
      <c r="AU117" s="278"/>
      <c r="AV117" s="278"/>
      <c r="AW117" s="278"/>
      <c r="AX117" s="278"/>
      <c r="AY117" s="278"/>
      <c r="AZ117" s="278"/>
      <c r="BA117" s="278"/>
      <c r="BB117" s="278"/>
      <c r="BC117" s="278"/>
      <c r="BD117" s="278"/>
      <c r="BE117" s="278"/>
      <c r="BF117" s="278"/>
      <c r="BG117" s="278"/>
      <c r="BH117" s="278"/>
      <c r="BI117" s="278"/>
      <c r="BJ117" s="278"/>
      <c r="BK117" s="278"/>
      <c r="BL117" s="278"/>
      <c r="BM117" s="278"/>
      <c r="BN117" s="278"/>
      <c r="BO117" s="278"/>
      <c r="BP117" s="278"/>
      <c r="BQ117" s="278"/>
      <c r="BR117" s="278"/>
      <c r="BS117" s="278"/>
      <c r="BT117" s="278"/>
      <c r="BU117" s="278"/>
      <c r="BV117" s="278"/>
      <c r="BW117" s="278"/>
      <c r="BX117" s="278"/>
      <c r="BY117" s="278"/>
      <c r="BZ117" s="278"/>
      <c r="CA117" s="278"/>
      <c r="CB117" s="278"/>
      <c r="CC117" s="278"/>
      <c r="CD117" s="278"/>
      <c r="CE117" s="278"/>
      <c r="CF117" s="278"/>
      <c r="CG117" s="278"/>
      <c r="CH117" s="278"/>
      <c r="CI117" s="278"/>
      <c r="CJ117" s="278"/>
      <c r="CK117" s="278"/>
      <c r="CL117" s="278"/>
      <c r="CM117" s="278"/>
      <c r="CN117" s="278"/>
      <c r="CO117" s="278"/>
      <c r="CP117" s="278"/>
      <c r="CQ117" s="278"/>
      <c r="CR117" s="278"/>
      <c r="CS117" s="278"/>
      <c r="CT117" s="278"/>
      <c r="CU117" s="278"/>
      <c r="CV117" s="278"/>
      <c r="CW117" s="278"/>
      <c r="CX117" s="278"/>
      <c r="CY117" s="278"/>
      <c r="CZ117" s="278"/>
      <c r="DA117" s="278"/>
      <c r="DB117" s="278"/>
      <c r="DC117" s="278"/>
      <c r="DD117" s="278"/>
      <c r="DE117" s="278"/>
      <c r="DF117" s="278"/>
      <c r="DG117" s="278"/>
      <c r="DH117" s="278"/>
      <c r="DI117" s="278"/>
      <c r="DJ117" s="278"/>
      <c r="DK117" s="278"/>
      <c r="DL117" s="278"/>
      <c r="DM117" s="278"/>
      <c r="DN117" s="278"/>
      <c r="DO117" s="278"/>
      <c r="DP117" s="278"/>
      <c r="DQ117" s="278"/>
      <c r="DR117" s="278"/>
      <c r="DS117" s="278"/>
      <c r="DT117" s="278"/>
      <c r="DU117" s="278"/>
      <c r="DV117" s="278"/>
      <c r="DW117" s="278"/>
      <c r="DX117" s="278"/>
      <c r="DY117" s="278"/>
      <c r="DZ117" s="278"/>
      <c r="EA117" s="278"/>
      <c r="EB117" s="278"/>
      <c r="EC117" s="278"/>
      <c r="ED117" s="278"/>
      <c r="EE117" s="278"/>
      <c r="EF117" s="278"/>
      <c r="EG117" s="278"/>
      <c r="EH117" s="278"/>
      <c r="EI117" s="278"/>
      <c r="EJ117" s="278"/>
      <c r="EK117" s="278"/>
      <c r="EL117" s="278"/>
      <c r="EM117" s="278"/>
      <c r="EN117" s="278"/>
      <c r="EO117" s="278"/>
      <c r="EP117" s="278"/>
      <c r="EQ117" s="278"/>
      <c r="ER117" s="278"/>
      <c r="ES117" s="278"/>
      <c r="ET117" s="278"/>
      <c r="EU117" s="278"/>
      <c r="EV117" s="278"/>
      <c r="EW117" s="278"/>
      <c r="EX117" s="278"/>
      <c r="EY117" s="278"/>
      <c r="EZ117" s="278"/>
      <c r="FA117" s="278"/>
      <c r="FB117" s="278"/>
      <c r="FC117" s="278"/>
      <c r="FD117" s="278"/>
    </row>
    <row r="118" spans="1:160" ht="15.75" hidden="1" customHeight="1" x14ac:dyDescent="0.3">
      <c r="A118" s="76"/>
      <c r="B118" s="76"/>
      <c r="C118" s="76"/>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c r="EY118" s="77"/>
      <c r="EZ118" s="77"/>
      <c r="FA118" s="77"/>
      <c r="FB118" s="77"/>
      <c r="FC118" s="77"/>
      <c r="FD118" s="77"/>
    </row>
    <row r="119" spans="1:160" ht="15.75" hidden="1" customHeight="1" x14ac:dyDescent="0.3">
      <c r="A119" s="76"/>
      <c r="B119" s="279" t="s">
        <v>177</v>
      </c>
      <c r="C119" s="76"/>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c r="FA119" s="77"/>
      <c r="FB119" s="77"/>
      <c r="FC119" s="77"/>
      <c r="FD119" s="77"/>
    </row>
    <row r="120" spans="1:160" ht="15.75" hidden="1" customHeight="1" x14ac:dyDescent="0.3">
      <c r="A120" s="76"/>
      <c r="B120" s="76"/>
      <c r="C120" s="76"/>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c r="FA120" s="77"/>
      <c r="FB120" s="77"/>
      <c r="FC120" s="77"/>
      <c r="FD120" s="77"/>
    </row>
    <row r="121" spans="1:160" ht="34.5" hidden="1" customHeight="1" x14ac:dyDescent="0.3">
      <c r="A121" s="76"/>
      <c r="B121" s="262" t="s">
        <v>170</v>
      </c>
      <c r="C121" s="264">
        <v>1</v>
      </c>
      <c r="D121" s="264">
        <v>2</v>
      </c>
      <c r="E121" s="264">
        <v>3</v>
      </c>
      <c r="F121" s="264">
        <v>4</v>
      </c>
      <c r="G121" s="264">
        <f t="shared" ref="G121:BV121" si="30">+F121+1</f>
        <v>5</v>
      </c>
      <c r="H121" s="264">
        <f t="shared" si="30"/>
        <v>6</v>
      </c>
      <c r="I121" s="264">
        <f t="shared" si="30"/>
        <v>7</v>
      </c>
      <c r="J121" s="264">
        <f t="shared" si="30"/>
        <v>8</v>
      </c>
      <c r="K121" s="264">
        <f t="shared" si="30"/>
        <v>9</v>
      </c>
      <c r="L121" s="264">
        <f t="shared" si="30"/>
        <v>10</v>
      </c>
      <c r="M121" s="264">
        <f t="shared" si="30"/>
        <v>11</v>
      </c>
      <c r="N121" s="264">
        <f t="shared" si="30"/>
        <v>12</v>
      </c>
      <c r="O121" s="264">
        <f t="shared" si="30"/>
        <v>13</v>
      </c>
      <c r="P121" s="264">
        <f t="shared" si="30"/>
        <v>14</v>
      </c>
      <c r="Q121" s="264">
        <f t="shared" si="30"/>
        <v>15</v>
      </c>
      <c r="R121" s="264">
        <f t="shared" si="30"/>
        <v>16</v>
      </c>
      <c r="S121" s="264">
        <f t="shared" si="30"/>
        <v>17</v>
      </c>
      <c r="T121" s="264">
        <f t="shared" si="30"/>
        <v>18</v>
      </c>
      <c r="U121" s="264">
        <f t="shared" si="30"/>
        <v>19</v>
      </c>
      <c r="V121" s="264">
        <f t="shared" si="30"/>
        <v>20</v>
      </c>
      <c r="W121" s="264">
        <f t="shared" si="30"/>
        <v>21</v>
      </c>
      <c r="X121" s="264">
        <f t="shared" si="30"/>
        <v>22</v>
      </c>
      <c r="Y121" s="264">
        <f t="shared" si="30"/>
        <v>23</v>
      </c>
      <c r="Z121" s="264">
        <f t="shared" si="30"/>
        <v>24</v>
      </c>
      <c r="AA121" s="264">
        <f t="shared" si="30"/>
        <v>25</v>
      </c>
      <c r="AB121" s="264">
        <f t="shared" si="30"/>
        <v>26</v>
      </c>
      <c r="AC121" s="264">
        <f t="shared" si="30"/>
        <v>27</v>
      </c>
      <c r="AD121" s="264">
        <f t="shared" si="30"/>
        <v>28</v>
      </c>
      <c r="AE121" s="264">
        <f t="shared" si="30"/>
        <v>29</v>
      </c>
      <c r="AF121" s="264">
        <f t="shared" si="30"/>
        <v>30</v>
      </c>
      <c r="AG121" s="264">
        <f t="shared" si="30"/>
        <v>31</v>
      </c>
      <c r="AH121" s="264">
        <f t="shared" si="30"/>
        <v>32</v>
      </c>
      <c r="AI121" s="264">
        <f t="shared" si="30"/>
        <v>33</v>
      </c>
      <c r="AJ121" s="264">
        <f t="shared" si="30"/>
        <v>34</v>
      </c>
      <c r="AK121" s="264">
        <f t="shared" si="30"/>
        <v>35</v>
      </c>
      <c r="AL121" s="264">
        <f t="shared" si="30"/>
        <v>36</v>
      </c>
      <c r="AM121" s="264">
        <f t="shared" si="30"/>
        <v>37</v>
      </c>
      <c r="AN121" s="264">
        <f t="shared" si="30"/>
        <v>38</v>
      </c>
      <c r="AO121" s="264">
        <f t="shared" si="30"/>
        <v>39</v>
      </c>
      <c r="AP121" s="264">
        <f t="shared" si="30"/>
        <v>40</v>
      </c>
      <c r="AQ121" s="264">
        <f t="shared" si="30"/>
        <v>41</v>
      </c>
      <c r="AR121" s="264">
        <f t="shared" si="30"/>
        <v>42</v>
      </c>
      <c r="AS121" s="264">
        <f t="shared" si="30"/>
        <v>43</v>
      </c>
      <c r="AT121" s="264">
        <f t="shared" si="30"/>
        <v>44</v>
      </c>
      <c r="AU121" s="264">
        <f t="shared" si="30"/>
        <v>45</v>
      </c>
      <c r="AV121" s="264">
        <f t="shared" si="30"/>
        <v>46</v>
      </c>
      <c r="AW121" s="264">
        <f t="shared" si="30"/>
        <v>47</v>
      </c>
      <c r="AX121" s="264">
        <f t="shared" si="30"/>
        <v>48</v>
      </c>
      <c r="AY121" s="264">
        <f t="shared" si="30"/>
        <v>49</v>
      </c>
      <c r="AZ121" s="264">
        <f t="shared" si="30"/>
        <v>50</v>
      </c>
      <c r="BA121" s="264">
        <f t="shared" si="30"/>
        <v>51</v>
      </c>
      <c r="BB121" s="264">
        <f t="shared" si="30"/>
        <v>52</v>
      </c>
      <c r="BC121" s="264">
        <f t="shared" si="30"/>
        <v>53</v>
      </c>
      <c r="BD121" s="264">
        <f t="shared" si="30"/>
        <v>54</v>
      </c>
      <c r="BE121" s="264">
        <f t="shared" si="30"/>
        <v>55</v>
      </c>
      <c r="BF121" s="264">
        <f t="shared" si="30"/>
        <v>56</v>
      </c>
      <c r="BG121" s="264">
        <f t="shared" si="30"/>
        <v>57</v>
      </c>
      <c r="BH121" s="264">
        <f t="shared" si="30"/>
        <v>58</v>
      </c>
      <c r="BI121" s="264">
        <f t="shared" si="30"/>
        <v>59</v>
      </c>
      <c r="BJ121" s="264">
        <f t="shared" si="30"/>
        <v>60</v>
      </c>
      <c r="BK121" s="264">
        <f t="shared" si="30"/>
        <v>61</v>
      </c>
      <c r="BL121" s="264">
        <f t="shared" si="30"/>
        <v>62</v>
      </c>
      <c r="BM121" s="264">
        <f t="shared" si="30"/>
        <v>63</v>
      </c>
      <c r="BN121" s="264">
        <f t="shared" si="30"/>
        <v>64</v>
      </c>
      <c r="BO121" s="264">
        <f t="shared" si="30"/>
        <v>65</v>
      </c>
      <c r="BP121" s="264">
        <f t="shared" si="30"/>
        <v>66</v>
      </c>
      <c r="BQ121" s="264">
        <f t="shared" si="30"/>
        <v>67</v>
      </c>
      <c r="BR121" s="264">
        <f t="shared" si="30"/>
        <v>68</v>
      </c>
      <c r="BS121" s="264">
        <f t="shared" si="30"/>
        <v>69</v>
      </c>
      <c r="BT121" s="264">
        <f t="shared" si="30"/>
        <v>70</v>
      </c>
      <c r="BU121" s="264">
        <f t="shared" si="30"/>
        <v>71</v>
      </c>
      <c r="BV121" s="264">
        <f t="shared" si="30"/>
        <v>72</v>
      </c>
      <c r="BW121" s="264"/>
      <c r="BX121" s="264"/>
      <c r="BY121" s="264"/>
      <c r="BZ121" s="264"/>
      <c r="CA121" s="264"/>
      <c r="CB121" s="264"/>
      <c r="CC121" s="264"/>
      <c r="CD121" s="264"/>
      <c r="CE121" s="264"/>
      <c r="CF121" s="264"/>
      <c r="CG121" s="264"/>
      <c r="CH121" s="264"/>
      <c r="CI121" s="280"/>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c r="FA121" s="77"/>
      <c r="FB121" s="77"/>
      <c r="FC121" s="77"/>
      <c r="FD121" s="77"/>
    </row>
    <row r="122" spans="1:160" ht="34.5" hidden="1" customHeight="1" x14ac:dyDescent="0.3">
      <c r="A122" s="76"/>
      <c r="B122" s="265" t="s">
        <v>171</v>
      </c>
      <c r="C122" s="266">
        <v>43466</v>
      </c>
      <c r="D122" s="267">
        <f t="shared" ref="D122:N122" si="31">+C122+31</f>
        <v>43497</v>
      </c>
      <c r="E122" s="267">
        <f t="shared" si="31"/>
        <v>43528</v>
      </c>
      <c r="F122" s="267">
        <f t="shared" si="31"/>
        <v>43559</v>
      </c>
      <c r="G122" s="267">
        <f t="shared" si="31"/>
        <v>43590</v>
      </c>
      <c r="H122" s="267">
        <f t="shared" si="31"/>
        <v>43621</v>
      </c>
      <c r="I122" s="267">
        <f t="shared" si="31"/>
        <v>43652</v>
      </c>
      <c r="J122" s="267">
        <f t="shared" si="31"/>
        <v>43683</v>
      </c>
      <c r="K122" s="267">
        <f t="shared" si="31"/>
        <v>43714</v>
      </c>
      <c r="L122" s="267">
        <f t="shared" si="31"/>
        <v>43745</v>
      </c>
      <c r="M122" s="267">
        <f t="shared" si="31"/>
        <v>43776</v>
      </c>
      <c r="N122" s="267">
        <f t="shared" si="31"/>
        <v>43807</v>
      </c>
      <c r="O122" s="267">
        <f>C43</f>
        <v>43922</v>
      </c>
      <c r="P122" s="267">
        <f t="shared" ref="P122:BA122" si="32">+O122+31</f>
        <v>43953</v>
      </c>
      <c r="Q122" s="267">
        <f t="shared" si="32"/>
        <v>43984</v>
      </c>
      <c r="R122" s="267">
        <f t="shared" si="32"/>
        <v>44015</v>
      </c>
      <c r="S122" s="267">
        <f t="shared" si="32"/>
        <v>44046</v>
      </c>
      <c r="T122" s="267">
        <f t="shared" si="32"/>
        <v>44077</v>
      </c>
      <c r="U122" s="267">
        <f t="shared" si="32"/>
        <v>44108</v>
      </c>
      <c r="V122" s="267">
        <f t="shared" si="32"/>
        <v>44139</v>
      </c>
      <c r="W122" s="267">
        <f t="shared" si="32"/>
        <v>44170</v>
      </c>
      <c r="X122" s="267">
        <f t="shared" si="32"/>
        <v>44201</v>
      </c>
      <c r="Y122" s="267">
        <f t="shared" si="32"/>
        <v>44232</v>
      </c>
      <c r="Z122" s="267">
        <f t="shared" si="32"/>
        <v>44263</v>
      </c>
      <c r="AA122" s="267">
        <f t="shared" si="32"/>
        <v>44294</v>
      </c>
      <c r="AB122" s="267">
        <f t="shared" si="32"/>
        <v>44325</v>
      </c>
      <c r="AC122" s="267">
        <f t="shared" si="32"/>
        <v>44356</v>
      </c>
      <c r="AD122" s="267">
        <f t="shared" si="32"/>
        <v>44387</v>
      </c>
      <c r="AE122" s="267">
        <f t="shared" si="32"/>
        <v>44418</v>
      </c>
      <c r="AF122" s="267">
        <f t="shared" si="32"/>
        <v>44449</v>
      </c>
      <c r="AG122" s="267">
        <f t="shared" si="32"/>
        <v>44480</v>
      </c>
      <c r="AH122" s="267">
        <f t="shared" si="32"/>
        <v>44511</v>
      </c>
      <c r="AI122" s="267">
        <f t="shared" si="32"/>
        <v>44542</v>
      </c>
      <c r="AJ122" s="267">
        <f t="shared" si="32"/>
        <v>44573</v>
      </c>
      <c r="AK122" s="267">
        <f t="shared" si="32"/>
        <v>44604</v>
      </c>
      <c r="AL122" s="267">
        <f t="shared" si="32"/>
        <v>44635</v>
      </c>
      <c r="AM122" s="267">
        <f t="shared" si="32"/>
        <v>44666</v>
      </c>
      <c r="AN122" s="267">
        <f t="shared" si="32"/>
        <v>44697</v>
      </c>
      <c r="AO122" s="267">
        <f t="shared" si="32"/>
        <v>44728</v>
      </c>
      <c r="AP122" s="267">
        <f t="shared" si="32"/>
        <v>44759</v>
      </c>
      <c r="AQ122" s="267">
        <f t="shared" si="32"/>
        <v>44790</v>
      </c>
      <c r="AR122" s="267">
        <f t="shared" si="32"/>
        <v>44821</v>
      </c>
      <c r="AS122" s="267">
        <f t="shared" si="32"/>
        <v>44852</v>
      </c>
      <c r="AT122" s="267">
        <f t="shared" si="32"/>
        <v>44883</v>
      </c>
      <c r="AU122" s="267">
        <f t="shared" si="32"/>
        <v>44914</v>
      </c>
      <c r="AV122" s="267">
        <f t="shared" si="32"/>
        <v>44945</v>
      </c>
      <c r="AW122" s="267">
        <f t="shared" si="32"/>
        <v>44976</v>
      </c>
      <c r="AX122" s="267">
        <f t="shared" si="32"/>
        <v>45007</v>
      </c>
      <c r="AY122" s="267">
        <f t="shared" si="32"/>
        <v>45038</v>
      </c>
      <c r="AZ122" s="267">
        <f t="shared" si="32"/>
        <v>45069</v>
      </c>
      <c r="BA122" s="267">
        <f t="shared" si="32"/>
        <v>45100</v>
      </c>
      <c r="BB122" s="267">
        <f>+BA122+11</f>
        <v>45111</v>
      </c>
      <c r="BC122" s="267">
        <f t="shared" ref="BC122:BV122" si="33">+BB122+31</f>
        <v>45142</v>
      </c>
      <c r="BD122" s="267">
        <f t="shared" si="33"/>
        <v>45173</v>
      </c>
      <c r="BE122" s="267">
        <f t="shared" si="33"/>
        <v>45204</v>
      </c>
      <c r="BF122" s="267">
        <f t="shared" si="33"/>
        <v>45235</v>
      </c>
      <c r="BG122" s="267">
        <f t="shared" si="33"/>
        <v>45266</v>
      </c>
      <c r="BH122" s="267">
        <f t="shared" si="33"/>
        <v>45297</v>
      </c>
      <c r="BI122" s="267">
        <f t="shared" si="33"/>
        <v>45328</v>
      </c>
      <c r="BJ122" s="267">
        <f t="shared" si="33"/>
        <v>45359</v>
      </c>
      <c r="BK122" s="267">
        <f t="shared" si="33"/>
        <v>45390</v>
      </c>
      <c r="BL122" s="267">
        <f t="shared" si="33"/>
        <v>45421</v>
      </c>
      <c r="BM122" s="267">
        <f t="shared" si="33"/>
        <v>45452</v>
      </c>
      <c r="BN122" s="267">
        <f t="shared" si="33"/>
        <v>45483</v>
      </c>
      <c r="BO122" s="267">
        <f t="shared" si="33"/>
        <v>45514</v>
      </c>
      <c r="BP122" s="267">
        <f t="shared" si="33"/>
        <v>45545</v>
      </c>
      <c r="BQ122" s="267">
        <f t="shared" si="33"/>
        <v>45576</v>
      </c>
      <c r="BR122" s="267">
        <f t="shared" si="33"/>
        <v>45607</v>
      </c>
      <c r="BS122" s="267">
        <f t="shared" si="33"/>
        <v>45638</v>
      </c>
      <c r="BT122" s="267">
        <f t="shared" si="33"/>
        <v>45669</v>
      </c>
      <c r="BU122" s="267">
        <f t="shared" si="33"/>
        <v>45700</v>
      </c>
      <c r="BV122" s="267">
        <f t="shared" si="33"/>
        <v>45731</v>
      </c>
      <c r="BW122" s="267"/>
      <c r="BX122" s="267"/>
      <c r="BY122" s="267"/>
      <c r="BZ122" s="267"/>
      <c r="CA122" s="267"/>
      <c r="CB122" s="267"/>
      <c r="CC122" s="267"/>
      <c r="CD122" s="267"/>
      <c r="CE122" s="267"/>
      <c r="CF122" s="267"/>
      <c r="CG122" s="267"/>
      <c r="CH122" s="267"/>
      <c r="CI122" s="281"/>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row>
    <row r="123" spans="1:160" ht="34.5" hidden="1" customHeight="1" x14ac:dyDescent="0.3">
      <c r="A123" s="76"/>
      <c r="B123" s="265" t="s">
        <v>172</v>
      </c>
      <c r="C123" s="268">
        <f t="shared" ref="C123:N123" si="34">+C22</f>
        <v>0</v>
      </c>
      <c r="D123" s="268">
        <f t="shared" si="34"/>
        <v>0</v>
      </c>
      <c r="E123" s="268">
        <f t="shared" si="34"/>
        <v>0</v>
      </c>
      <c r="F123" s="268">
        <f t="shared" si="34"/>
        <v>0</v>
      </c>
      <c r="G123" s="268">
        <f t="shared" si="34"/>
        <v>0</v>
      </c>
      <c r="H123" s="268">
        <f t="shared" si="34"/>
        <v>0</v>
      </c>
      <c r="I123" s="268">
        <f t="shared" si="34"/>
        <v>0</v>
      </c>
      <c r="J123" s="268">
        <f t="shared" si="34"/>
        <v>0</v>
      </c>
      <c r="K123" s="268">
        <f t="shared" si="34"/>
        <v>0</v>
      </c>
      <c r="L123" s="268">
        <f t="shared" si="34"/>
        <v>0</v>
      </c>
      <c r="M123" s="268">
        <f t="shared" si="34"/>
        <v>0</v>
      </c>
      <c r="N123" s="268">
        <f t="shared" si="34"/>
        <v>0</v>
      </c>
      <c r="O123" s="268" t="e">
        <f t="shared" ref="O123:Z123" si="35">+O22+C44</f>
        <v>#REF!</v>
      </c>
      <c r="P123" s="268" t="e">
        <f t="shared" si="35"/>
        <v>#REF!</v>
      </c>
      <c r="Q123" s="268" t="e">
        <f t="shared" si="35"/>
        <v>#REF!</v>
      </c>
      <c r="R123" s="268" t="e">
        <f t="shared" si="35"/>
        <v>#REF!</v>
      </c>
      <c r="S123" s="268" t="e">
        <f t="shared" si="35"/>
        <v>#REF!</v>
      </c>
      <c r="T123" s="268" t="e">
        <f t="shared" si="35"/>
        <v>#REF!</v>
      </c>
      <c r="U123" s="268" t="e">
        <f t="shared" si="35"/>
        <v>#REF!</v>
      </c>
      <c r="V123" s="268" t="e">
        <f t="shared" si="35"/>
        <v>#REF!</v>
      </c>
      <c r="W123" s="268" t="e">
        <f t="shared" si="35"/>
        <v>#REF!</v>
      </c>
      <c r="X123" s="268" t="e">
        <f t="shared" si="35"/>
        <v>#REF!</v>
      </c>
      <c r="Y123" s="268" t="e">
        <f t="shared" si="35"/>
        <v>#REF!</v>
      </c>
      <c r="Z123" s="268" t="e">
        <f t="shared" si="35"/>
        <v>#REF!</v>
      </c>
      <c r="AA123" s="268" t="e">
        <f t="shared" ref="AA123:AL123" si="36">+AA22+O44+C66</f>
        <v>#REF!</v>
      </c>
      <c r="AB123" s="268" t="e">
        <f t="shared" si="36"/>
        <v>#REF!</v>
      </c>
      <c r="AC123" s="268" t="e">
        <f t="shared" si="36"/>
        <v>#REF!</v>
      </c>
      <c r="AD123" s="268" t="e">
        <f t="shared" si="36"/>
        <v>#REF!</v>
      </c>
      <c r="AE123" s="268" t="e">
        <f t="shared" si="36"/>
        <v>#REF!</v>
      </c>
      <c r="AF123" s="268" t="e">
        <f t="shared" si="36"/>
        <v>#REF!</v>
      </c>
      <c r="AG123" s="268" t="e">
        <f t="shared" si="36"/>
        <v>#REF!</v>
      </c>
      <c r="AH123" s="268" t="e">
        <f t="shared" si="36"/>
        <v>#REF!</v>
      </c>
      <c r="AI123" s="268" t="e">
        <f t="shared" si="36"/>
        <v>#REF!</v>
      </c>
      <c r="AJ123" s="268" t="e">
        <f t="shared" si="36"/>
        <v>#REF!</v>
      </c>
      <c r="AK123" s="268" t="e">
        <f t="shared" si="36"/>
        <v>#REF!</v>
      </c>
      <c r="AL123" s="268" t="e">
        <f t="shared" si="36"/>
        <v>#REF!</v>
      </c>
      <c r="AM123" s="268" t="e">
        <f t="shared" ref="AM123:AX123" si="37">+AM22+AA44+O66+C88</f>
        <v>#REF!</v>
      </c>
      <c r="AN123" s="268" t="e">
        <f t="shared" si="37"/>
        <v>#REF!</v>
      </c>
      <c r="AO123" s="268" t="e">
        <f t="shared" si="37"/>
        <v>#REF!</v>
      </c>
      <c r="AP123" s="268" t="e">
        <f t="shared" si="37"/>
        <v>#REF!</v>
      </c>
      <c r="AQ123" s="268" t="e">
        <f t="shared" si="37"/>
        <v>#REF!</v>
      </c>
      <c r="AR123" s="268" t="e">
        <f t="shared" si="37"/>
        <v>#REF!</v>
      </c>
      <c r="AS123" s="268" t="e">
        <f t="shared" si="37"/>
        <v>#REF!</v>
      </c>
      <c r="AT123" s="268" t="e">
        <f t="shared" si="37"/>
        <v>#REF!</v>
      </c>
      <c r="AU123" s="268" t="e">
        <f t="shared" si="37"/>
        <v>#REF!</v>
      </c>
      <c r="AV123" s="268" t="e">
        <f t="shared" si="37"/>
        <v>#REF!</v>
      </c>
      <c r="AW123" s="268" t="e">
        <f t="shared" si="37"/>
        <v>#REF!</v>
      </c>
      <c r="AX123" s="268" t="e">
        <f t="shared" si="37"/>
        <v>#REF!</v>
      </c>
      <c r="AY123" s="268" t="e">
        <f t="shared" ref="AY123:BV123" si="38">+AY22+AM44+AA66+O88+C110</f>
        <v>#REF!</v>
      </c>
      <c r="AZ123" s="268" t="e">
        <f t="shared" si="38"/>
        <v>#REF!</v>
      </c>
      <c r="BA123" s="268" t="e">
        <f t="shared" si="38"/>
        <v>#REF!</v>
      </c>
      <c r="BB123" s="268" t="e">
        <f t="shared" si="38"/>
        <v>#REF!</v>
      </c>
      <c r="BC123" s="268" t="e">
        <f t="shared" si="38"/>
        <v>#REF!</v>
      </c>
      <c r="BD123" s="268" t="e">
        <f t="shared" si="38"/>
        <v>#REF!</v>
      </c>
      <c r="BE123" s="268" t="e">
        <f t="shared" si="38"/>
        <v>#REF!</v>
      </c>
      <c r="BF123" s="268" t="e">
        <f t="shared" si="38"/>
        <v>#REF!</v>
      </c>
      <c r="BG123" s="268" t="e">
        <f t="shared" si="38"/>
        <v>#REF!</v>
      </c>
      <c r="BH123" s="268" t="e">
        <f t="shared" si="38"/>
        <v>#REF!</v>
      </c>
      <c r="BI123" s="268" t="e">
        <f t="shared" si="38"/>
        <v>#REF!</v>
      </c>
      <c r="BJ123" s="268" t="e">
        <f t="shared" si="38"/>
        <v>#REF!</v>
      </c>
      <c r="BK123" s="268" t="e">
        <f t="shared" si="38"/>
        <v>#REF!</v>
      </c>
      <c r="BL123" s="268" t="e">
        <f t="shared" si="38"/>
        <v>#REF!</v>
      </c>
      <c r="BM123" s="268" t="e">
        <f t="shared" si="38"/>
        <v>#REF!</v>
      </c>
      <c r="BN123" s="268" t="e">
        <f t="shared" si="38"/>
        <v>#REF!</v>
      </c>
      <c r="BO123" s="268" t="e">
        <f t="shared" si="38"/>
        <v>#REF!</v>
      </c>
      <c r="BP123" s="268" t="e">
        <f t="shared" si="38"/>
        <v>#REF!</v>
      </c>
      <c r="BQ123" s="268" t="e">
        <f t="shared" si="38"/>
        <v>#REF!</v>
      </c>
      <c r="BR123" s="268" t="e">
        <f t="shared" si="38"/>
        <v>#REF!</v>
      </c>
      <c r="BS123" s="268" t="e">
        <f t="shared" si="38"/>
        <v>#REF!</v>
      </c>
      <c r="BT123" s="268" t="e">
        <f t="shared" si="38"/>
        <v>#REF!</v>
      </c>
      <c r="BU123" s="268" t="e">
        <f t="shared" si="38"/>
        <v>#REF!</v>
      </c>
      <c r="BV123" s="268" t="e">
        <f t="shared" si="38"/>
        <v>#REF!</v>
      </c>
      <c r="BW123" s="268"/>
      <c r="BX123" s="268"/>
      <c r="BY123" s="268"/>
      <c r="BZ123" s="268"/>
      <c r="CA123" s="268"/>
      <c r="CB123" s="268"/>
      <c r="CC123" s="268"/>
      <c r="CD123" s="268"/>
      <c r="CE123" s="268"/>
      <c r="CF123" s="268"/>
      <c r="CG123" s="268"/>
      <c r="CH123" s="268"/>
      <c r="CI123" s="282"/>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c r="FA123" s="77"/>
      <c r="FB123" s="77"/>
      <c r="FC123" s="77"/>
      <c r="FD123" s="77"/>
    </row>
    <row r="124" spans="1:160" ht="34.5" hidden="1" customHeight="1" x14ac:dyDescent="0.3">
      <c r="A124" s="76"/>
      <c r="B124" s="265" t="s">
        <v>173</v>
      </c>
      <c r="C124" s="268">
        <f t="shared" ref="C124:N124" si="39">+C23</f>
        <v>0</v>
      </c>
      <c r="D124" s="268">
        <f t="shared" si="39"/>
        <v>0</v>
      </c>
      <c r="E124" s="268">
        <f t="shared" si="39"/>
        <v>0</v>
      </c>
      <c r="F124" s="268">
        <f t="shared" si="39"/>
        <v>0</v>
      </c>
      <c r="G124" s="268">
        <f t="shared" si="39"/>
        <v>0</v>
      </c>
      <c r="H124" s="268">
        <f t="shared" si="39"/>
        <v>0</v>
      </c>
      <c r="I124" s="268">
        <f t="shared" si="39"/>
        <v>0</v>
      </c>
      <c r="J124" s="268">
        <f t="shared" si="39"/>
        <v>0</v>
      </c>
      <c r="K124" s="268">
        <f t="shared" si="39"/>
        <v>0</v>
      </c>
      <c r="L124" s="268">
        <f t="shared" si="39"/>
        <v>0</v>
      </c>
      <c r="M124" s="268">
        <f t="shared" si="39"/>
        <v>0</v>
      </c>
      <c r="N124" s="268">
        <f t="shared" si="39"/>
        <v>0</v>
      </c>
      <c r="O124" s="268" t="e">
        <f t="shared" ref="O124:Z124" si="40">+O23+C45</f>
        <v>#REF!</v>
      </c>
      <c r="P124" s="268" t="e">
        <f t="shared" si="40"/>
        <v>#REF!</v>
      </c>
      <c r="Q124" s="268" t="e">
        <f t="shared" si="40"/>
        <v>#REF!</v>
      </c>
      <c r="R124" s="268" t="e">
        <f t="shared" si="40"/>
        <v>#REF!</v>
      </c>
      <c r="S124" s="268" t="e">
        <f t="shared" si="40"/>
        <v>#REF!</v>
      </c>
      <c r="T124" s="268" t="e">
        <f t="shared" si="40"/>
        <v>#REF!</v>
      </c>
      <c r="U124" s="268" t="e">
        <f t="shared" si="40"/>
        <v>#REF!</v>
      </c>
      <c r="V124" s="268" t="e">
        <f t="shared" si="40"/>
        <v>#REF!</v>
      </c>
      <c r="W124" s="268" t="e">
        <f t="shared" si="40"/>
        <v>#REF!</v>
      </c>
      <c r="X124" s="268" t="e">
        <f t="shared" si="40"/>
        <v>#REF!</v>
      </c>
      <c r="Y124" s="268" t="e">
        <f t="shared" si="40"/>
        <v>#REF!</v>
      </c>
      <c r="Z124" s="268" t="e">
        <f t="shared" si="40"/>
        <v>#REF!</v>
      </c>
      <c r="AA124" s="268" t="e">
        <f t="shared" ref="AA124:AL124" si="41">+AA23+O45+C67</f>
        <v>#REF!</v>
      </c>
      <c r="AB124" s="268" t="e">
        <f t="shared" si="41"/>
        <v>#REF!</v>
      </c>
      <c r="AC124" s="268" t="e">
        <f t="shared" si="41"/>
        <v>#REF!</v>
      </c>
      <c r="AD124" s="268" t="e">
        <f t="shared" si="41"/>
        <v>#REF!</v>
      </c>
      <c r="AE124" s="268" t="e">
        <f t="shared" si="41"/>
        <v>#REF!</v>
      </c>
      <c r="AF124" s="268" t="e">
        <f t="shared" si="41"/>
        <v>#REF!</v>
      </c>
      <c r="AG124" s="268" t="e">
        <f t="shared" si="41"/>
        <v>#REF!</v>
      </c>
      <c r="AH124" s="268" t="e">
        <f t="shared" si="41"/>
        <v>#REF!</v>
      </c>
      <c r="AI124" s="268" t="e">
        <f t="shared" si="41"/>
        <v>#REF!</v>
      </c>
      <c r="AJ124" s="268" t="e">
        <f t="shared" si="41"/>
        <v>#REF!</v>
      </c>
      <c r="AK124" s="268" t="e">
        <f t="shared" si="41"/>
        <v>#REF!</v>
      </c>
      <c r="AL124" s="268" t="e">
        <f t="shared" si="41"/>
        <v>#REF!</v>
      </c>
      <c r="AM124" s="268" t="e">
        <f t="shared" ref="AM124:AX124" si="42">+AM23+AA45+O67+C89</f>
        <v>#REF!</v>
      </c>
      <c r="AN124" s="268" t="e">
        <f t="shared" si="42"/>
        <v>#REF!</v>
      </c>
      <c r="AO124" s="268" t="e">
        <f t="shared" si="42"/>
        <v>#REF!</v>
      </c>
      <c r="AP124" s="268" t="e">
        <f t="shared" si="42"/>
        <v>#REF!</v>
      </c>
      <c r="AQ124" s="268" t="e">
        <f t="shared" si="42"/>
        <v>#REF!</v>
      </c>
      <c r="AR124" s="268" t="e">
        <f t="shared" si="42"/>
        <v>#REF!</v>
      </c>
      <c r="AS124" s="268" t="e">
        <f t="shared" si="42"/>
        <v>#REF!</v>
      </c>
      <c r="AT124" s="268" t="e">
        <f t="shared" si="42"/>
        <v>#REF!</v>
      </c>
      <c r="AU124" s="268" t="e">
        <f t="shared" si="42"/>
        <v>#REF!</v>
      </c>
      <c r="AV124" s="268" t="e">
        <f t="shared" si="42"/>
        <v>#REF!</v>
      </c>
      <c r="AW124" s="268" t="e">
        <f t="shared" si="42"/>
        <v>#REF!</v>
      </c>
      <c r="AX124" s="268" t="e">
        <f t="shared" si="42"/>
        <v>#REF!</v>
      </c>
      <c r="AY124" s="268" t="e">
        <f t="shared" ref="AY124:BV124" si="43">+AY23+AM45+AA67+O89+C111</f>
        <v>#REF!</v>
      </c>
      <c r="AZ124" s="268" t="e">
        <f t="shared" si="43"/>
        <v>#REF!</v>
      </c>
      <c r="BA124" s="268" t="e">
        <f t="shared" si="43"/>
        <v>#REF!</v>
      </c>
      <c r="BB124" s="268" t="e">
        <f t="shared" si="43"/>
        <v>#REF!</v>
      </c>
      <c r="BC124" s="268" t="e">
        <f t="shared" si="43"/>
        <v>#REF!</v>
      </c>
      <c r="BD124" s="268" t="e">
        <f t="shared" si="43"/>
        <v>#REF!</v>
      </c>
      <c r="BE124" s="268" t="e">
        <f t="shared" si="43"/>
        <v>#REF!</v>
      </c>
      <c r="BF124" s="268" t="e">
        <f t="shared" si="43"/>
        <v>#REF!</v>
      </c>
      <c r="BG124" s="268" t="e">
        <f t="shared" si="43"/>
        <v>#REF!</v>
      </c>
      <c r="BH124" s="268" t="e">
        <f t="shared" si="43"/>
        <v>#REF!</v>
      </c>
      <c r="BI124" s="268" t="e">
        <f t="shared" si="43"/>
        <v>#REF!</v>
      </c>
      <c r="BJ124" s="268" t="e">
        <f t="shared" si="43"/>
        <v>#REF!</v>
      </c>
      <c r="BK124" s="268" t="e">
        <f t="shared" si="43"/>
        <v>#REF!</v>
      </c>
      <c r="BL124" s="268" t="e">
        <f t="shared" si="43"/>
        <v>#REF!</v>
      </c>
      <c r="BM124" s="268" t="e">
        <f t="shared" si="43"/>
        <v>#REF!</v>
      </c>
      <c r="BN124" s="268" t="e">
        <f t="shared" si="43"/>
        <v>#REF!</v>
      </c>
      <c r="BO124" s="268" t="e">
        <f t="shared" si="43"/>
        <v>#REF!</v>
      </c>
      <c r="BP124" s="268" t="e">
        <f t="shared" si="43"/>
        <v>#REF!</v>
      </c>
      <c r="BQ124" s="268" t="e">
        <f t="shared" si="43"/>
        <v>#REF!</v>
      </c>
      <c r="BR124" s="268" t="e">
        <f t="shared" si="43"/>
        <v>#REF!</v>
      </c>
      <c r="BS124" s="268" t="e">
        <f t="shared" si="43"/>
        <v>#REF!</v>
      </c>
      <c r="BT124" s="268" t="e">
        <f t="shared" si="43"/>
        <v>#REF!</v>
      </c>
      <c r="BU124" s="268" t="e">
        <f t="shared" si="43"/>
        <v>#REF!</v>
      </c>
      <c r="BV124" s="268" t="e">
        <f t="shared" si="43"/>
        <v>#REF!</v>
      </c>
      <c r="BW124" s="268"/>
      <c r="BX124" s="268"/>
      <c r="BY124" s="268"/>
      <c r="BZ124" s="268"/>
      <c r="CA124" s="268"/>
      <c r="CB124" s="268"/>
      <c r="CC124" s="268"/>
      <c r="CD124" s="268"/>
      <c r="CE124" s="268"/>
      <c r="CF124" s="268"/>
      <c r="CG124" s="268"/>
      <c r="CH124" s="268"/>
      <c r="CI124" s="282"/>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c r="FA124" s="77"/>
      <c r="FB124" s="77"/>
      <c r="FC124" s="77"/>
      <c r="FD124" s="77"/>
    </row>
    <row r="125" spans="1:160" ht="34.5" hidden="1" customHeight="1" x14ac:dyDescent="0.3">
      <c r="A125" s="76"/>
      <c r="B125" s="265" t="s">
        <v>174</v>
      </c>
      <c r="C125" s="268">
        <f t="shared" ref="C125:N125" si="44">+C24</f>
        <v>0</v>
      </c>
      <c r="D125" s="268">
        <f t="shared" si="44"/>
        <v>0</v>
      </c>
      <c r="E125" s="268">
        <f t="shared" si="44"/>
        <v>0</v>
      </c>
      <c r="F125" s="268">
        <f t="shared" si="44"/>
        <v>0</v>
      </c>
      <c r="G125" s="268">
        <f t="shared" si="44"/>
        <v>0</v>
      </c>
      <c r="H125" s="268">
        <f t="shared" si="44"/>
        <v>0</v>
      </c>
      <c r="I125" s="268">
        <f t="shared" si="44"/>
        <v>0</v>
      </c>
      <c r="J125" s="268">
        <f t="shared" si="44"/>
        <v>0</v>
      </c>
      <c r="K125" s="268">
        <f t="shared" si="44"/>
        <v>0</v>
      </c>
      <c r="L125" s="268">
        <f t="shared" si="44"/>
        <v>0</v>
      </c>
      <c r="M125" s="268">
        <f t="shared" si="44"/>
        <v>0</v>
      </c>
      <c r="N125" s="268">
        <f t="shared" si="44"/>
        <v>0</v>
      </c>
      <c r="O125" s="268" t="e">
        <f t="shared" ref="O125:Z125" si="45">+O24+C46</f>
        <v>#REF!</v>
      </c>
      <c r="P125" s="268" t="e">
        <f t="shared" si="45"/>
        <v>#REF!</v>
      </c>
      <c r="Q125" s="268" t="e">
        <f t="shared" si="45"/>
        <v>#REF!</v>
      </c>
      <c r="R125" s="268" t="e">
        <f t="shared" si="45"/>
        <v>#REF!</v>
      </c>
      <c r="S125" s="268" t="e">
        <f t="shared" si="45"/>
        <v>#REF!</v>
      </c>
      <c r="T125" s="268" t="e">
        <f t="shared" si="45"/>
        <v>#REF!</v>
      </c>
      <c r="U125" s="268" t="e">
        <f t="shared" si="45"/>
        <v>#REF!</v>
      </c>
      <c r="V125" s="268" t="e">
        <f t="shared" si="45"/>
        <v>#REF!</v>
      </c>
      <c r="W125" s="268" t="e">
        <f t="shared" si="45"/>
        <v>#REF!</v>
      </c>
      <c r="X125" s="268" t="e">
        <f t="shared" si="45"/>
        <v>#REF!</v>
      </c>
      <c r="Y125" s="268" t="e">
        <f t="shared" si="45"/>
        <v>#REF!</v>
      </c>
      <c r="Z125" s="268" t="e">
        <f t="shared" si="45"/>
        <v>#REF!</v>
      </c>
      <c r="AA125" s="268" t="e">
        <f t="shared" ref="AA125:AL125" si="46">+AA24+O46+C68</f>
        <v>#REF!</v>
      </c>
      <c r="AB125" s="268" t="e">
        <f t="shared" si="46"/>
        <v>#REF!</v>
      </c>
      <c r="AC125" s="268" t="e">
        <f t="shared" si="46"/>
        <v>#REF!</v>
      </c>
      <c r="AD125" s="268" t="e">
        <f t="shared" si="46"/>
        <v>#REF!</v>
      </c>
      <c r="AE125" s="268" t="e">
        <f t="shared" si="46"/>
        <v>#REF!</v>
      </c>
      <c r="AF125" s="268" t="e">
        <f t="shared" si="46"/>
        <v>#REF!</v>
      </c>
      <c r="AG125" s="268" t="e">
        <f t="shared" si="46"/>
        <v>#REF!</v>
      </c>
      <c r="AH125" s="268" t="e">
        <f t="shared" si="46"/>
        <v>#REF!</v>
      </c>
      <c r="AI125" s="268" t="e">
        <f t="shared" si="46"/>
        <v>#REF!</v>
      </c>
      <c r="AJ125" s="268" t="e">
        <f t="shared" si="46"/>
        <v>#REF!</v>
      </c>
      <c r="AK125" s="268" t="e">
        <f t="shared" si="46"/>
        <v>#REF!</v>
      </c>
      <c r="AL125" s="268" t="e">
        <f t="shared" si="46"/>
        <v>#REF!</v>
      </c>
      <c r="AM125" s="268" t="e">
        <f t="shared" ref="AM125:AX125" si="47">+AM24+AA46+O68+C90</f>
        <v>#REF!</v>
      </c>
      <c r="AN125" s="268" t="e">
        <f t="shared" si="47"/>
        <v>#REF!</v>
      </c>
      <c r="AO125" s="268" t="e">
        <f t="shared" si="47"/>
        <v>#REF!</v>
      </c>
      <c r="AP125" s="268" t="e">
        <f t="shared" si="47"/>
        <v>#REF!</v>
      </c>
      <c r="AQ125" s="268" t="e">
        <f t="shared" si="47"/>
        <v>#REF!</v>
      </c>
      <c r="AR125" s="268" t="e">
        <f t="shared" si="47"/>
        <v>#REF!</v>
      </c>
      <c r="AS125" s="268" t="e">
        <f t="shared" si="47"/>
        <v>#REF!</v>
      </c>
      <c r="AT125" s="268" t="e">
        <f t="shared" si="47"/>
        <v>#REF!</v>
      </c>
      <c r="AU125" s="268" t="e">
        <f t="shared" si="47"/>
        <v>#REF!</v>
      </c>
      <c r="AV125" s="268" t="e">
        <f t="shared" si="47"/>
        <v>#REF!</v>
      </c>
      <c r="AW125" s="268" t="e">
        <f t="shared" si="47"/>
        <v>#REF!</v>
      </c>
      <c r="AX125" s="268" t="e">
        <f t="shared" si="47"/>
        <v>#REF!</v>
      </c>
      <c r="AY125" s="268" t="e">
        <f t="shared" ref="AY125:BV125" si="48">+AY24+AM46+AA68+O90+C112</f>
        <v>#REF!</v>
      </c>
      <c r="AZ125" s="268" t="e">
        <f t="shared" si="48"/>
        <v>#REF!</v>
      </c>
      <c r="BA125" s="268" t="e">
        <f t="shared" si="48"/>
        <v>#REF!</v>
      </c>
      <c r="BB125" s="268" t="e">
        <f t="shared" si="48"/>
        <v>#REF!</v>
      </c>
      <c r="BC125" s="268" t="e">
        <f t="shared" si="48"/>
        <v>#REF!</v>
      </c>
      <c r="BD125" s="268" t="e">
        <f t="shared" si="48"/>
        <v>#REF!</v>
      </c>
      <c r="BE125" s="268" t="e">
        <f t="shared" si="48"/>
        <v>#REF!</v>
      </c>
      <c r="BF125" s="268" t="e">
        <f t="shared" si="48"/>
        <v>#REF!</v>
      </c>
      <c r="BG125" s="268" t="e">
        <f t="shared" si="48"/>
        <v>#REF!</v>
      </c>
      <c r="BH125" s="268" t="e">
        <f t="shared" si="48"/>
        <v>#REF!</v>
      </c>
      <c r="BI125" s="268" t="e">
        <f t="shared" si="48"/>
        <v>#REF!</v>
      </c>
      <c r="BJ125" s="268" t="e">
        <f t="shared" si="48"/>
        <v>#REF!</v>
      </c>
      <c r="BK125" s="268" t="e">
        <f t="shared" si="48"/>
        <v>#REF!</v>
      </c>
      <c r="BL125" s="268" t="e">
        <f t="shared" si="48"/>
        <v>#REF!</v>
      </c>
      <c r="BM125" s="268" t="e">
        <f t="shared" si="48"/>
        <v>#REF!</v>
      </c>
      <c r="BN125" s="268" t="e">
        <f t="shared" si="48"/>
        <v>#REF!</v>
      </c>
      <c r="BO125" s="268" t="e">
        <f t="shared" si="48"/>
        <v>#REF!</v>
      </c>
      <c r="BP125" s="268" t="e">
        <f t="shared" si="48"/>
        <v>#REF!</v>
      </c>
      <c r="BQ125" s="268" t="e">
        <f t="shared" si="48"/>
        <v>#REF!</v>
      </c>
      <c r="BR125" s="268" t="e">
        <f t="shared" si="48"/>
        <v>#REF!</v>
      </c>
      <c r="BS125" s="268" t="e">
        <f t="shared" si="48"/>
        <v>#REF!</v>
      </c>
      <c r="BT125" s="268" t="e">
        <f t="shared" si="48"/>
        <v>#REF!</v>
      </c>
      <c r="BU125" s="268" t="e">
        <f t="shared" si="48"/>
        <v>#REF!</v>
      </c>
      <c r="BV125" s="268" t="e">
        <f t="shared" si="48"/>
        <v>#REF!</v>
      </c>
      <c r="BW125" s="268"/>
      <c r="BX125" s="268"/>
      <c r="BY125" s="268"/>
      <c r="BZ125" s="268"/>
      <c r="CA125" s="268"/>
      <c r="CB125" s="268"/>
      <c r="CC125" s="268"/>
      <c r="CD125" s="268"/>
      <c r="CE125" s="268"/>
      <c r="CF125" s="268"/>
      <c r="CG125" s="268"/>
      <c r="CH125" s="268"/>
      <c r="CI125" s="282"/>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c r="FA125" s="77"/>
      <c r="FB125" s="77"/>
      <c r="FC125" s="77"/>
      <c r="FD125" s="77"/>
    </row>
    <row r="126" spans="1:160" ht="34.5" hidden="1" customHeight="1" x14ac:dyDescent="0.3">
      <c r="A126" s="76"/>
      <c r="B126" s="269" t="s">
        <v>175</v>
      </c>
      <c r="C126" s="268">
        <f>+$C$7-C124</f>
        <v>0</v>
      </c>
      <c r="D126" s="268">
        <f t="shared" ref="D126:N126" si="49">+C126-D124</f>
        <v>0</v>
      </c>
      <c r="E126" s="268">
        <f t="shared" si="49"/>
        <v>0</v>
      </c>
      <c r="F126" s="268">
        <f t="shared" si="49"/>
        <v>0</v>
      </c>
      <c r="G126" s="268">
        <f t="shared" si="49"/>
        <v>0</v>
      </c>
      <c r="H126" s="268">
        <f t="shared" si="49"/>
        <v>0</v>
      </c>
      <c r="I126" s="268">
        <f t="shared" si="49"/>
        <v>0</v>
      </c>
      <c r="J126" s="268">
        <f t="shared" si="49"/>
        <v>0</v>
      </c>
      <c r="K126" s="268">
        <f t="shared" si="49"/>
        <v>0</v>
      </c>
      <c r="L126" s="268">
        <f t="shared" si="49"/>
        <v>0</v>
      </c>
      <c r="M126" s="268">
        <f t="shared" si="49"/>
        <v>0</v>
      </c>
      <c r="N126" s="268">
        <f t="shared" si="49"/>
        <v>0</v>
      </c>
      <c r="O126" s="268" t="e">
        <f>+N126-O124+C31</f>
        <v>#REF!</v>
      </c>
      <c r="P126" s="268" t="e">
        <f t="shared" ref="P126:Z126" si="50">+O126-P124</f>
        <v>#REF!</v>
      </c>
      <c r="Q126" s="268" t="e">
        <f t="shared" si="50"/>
        <v>#REF!</v>
      </c>
      <c r="R126" s="268" t="e">
        <f t="shared" si="50"/>
        <v>#REF!</v>
      </c>
      <c r="S126" s="268" t="e">
        <f t="shared" si="50"/>
        <v>#REF!</v>
      </c>
      <c r="T126" s="268" t="e">
        <f t="shared" si="50"/>
        <v>#REF!</v>
      </c>
      <c r="U126" s="268" t="e">
        <f t="shared" si="50"/>
        <v>#REF!</v>
      </c>
      <c r="V126" s="268" t="e">
        <f t="shared" si="50"/>
        <v>#REF!</v>
      </c>
      <c r="W126" s="268" t="e">
        <f t="shared" si="50"/>
        <v>#REF!</v>
      </c>
      <c r="X126" s="268" t="e">
        <f t="shared" si="50"/>
        <v>#REF!</v>
      </c>
      <c r="Y126" s="268" t="e">
        <f t="shared" si="50"/>
        <v>#REF!</v>
      </c>
      <c r="Z126" s="268" t="e">
        <f t="shared" si="50"/>
        <v>#REF!</v>
      </c>
      <c r="AA126" s="268" t="e">
        <f>+Z126-AA124+C51</f>
        <v>#REF!</v>
      </c>
      <c r="AB126" s="268" t="e">
        <f t="shared" ref="AB126:AL126" si="51">+AA126-AB124</f>
        <v>#REF!</v>
      </c>
      <c r="AC126" s="268" t="e">
        <f t="shared" si="51"/>
        <v>#REF!</v>
      </c>
      <c r="AD126" s="268" t="e">
        <f t="shared" si="51"/>
        <v>#REF!</v>
      </c>
      <c r="AE126" s="268" t="e">
        <f t="shared" si="51"/>
        <v>#REF!</v>
      </c>
      <c r="AF126" s="268" t="e">
        <f t="shared" si="51"/>
        <v>#REF!</v>
      </c>
      <c r="AG126" s="268" t="e">
        <f t="shared" si="51"/>
        <v>#REF!</v>
      </c>
      <c r="AH126" s="268" t="e">
        <f t="shared" si="51"/>
        <v>#REF!</v>
      </c>
      <c r="AI126" s="268" t="e">
        <f t="shared" si="51"/>
        <v>#REF!</v>
      </c>
      <c r="AJ126" s="268" t="e">
        <f t="shared" si="51"/>
        <v>#REF!</v>
      </c>
      <c r="AK126" s="268" t="e">
        <f t="shared" si="51"/>
        <v>#REF!</v>
      </c>
      <c r="AL126" s="268" t="e">
        <f t="shared" si="51"/>
        <v>#REF!</v>
      </c>
      <c r="AM126" s="283" t="e">
        <f>+AL126-AM124+C73</f>
        <v>#REF!</v>
      </c>
      <c r="AN126" s="268" t="e">
        <f t="shared" ref="AN126:AX126" si="52">+AM126-AN124</f>
        <v>#REF!</v>
      </c>
      <c r="AO126" s="268" t="e">
        <f t="shared" si="52"/>
        <v>#REF!</v>
      </c>
      <c r="AP126" s="268" t="e">
        <f t="shared" si="52"/>
        <v>#REF!</v>
      </c>
      <c r="AQ126" s="268" t="e">
        <f t="shared" si="52"/>
        <v>#REF!</v>
      </c>
      <c r="AR126" s="268" t="e">
        <f t="shared" si="52"/>
        <v>#REF!</v>
      </c>
      <c r="AS126" s="268" t="e">
        <f t="shared" si="52"/>
        <v>#REF!</v>
      </c>
      <c r="AT126" s="268" t="e">
        <f t="shared" si="52"/>
        <v>#REF!</v>
      </c>
      <c r="AU126" s="268" t="e">
        <f t="shared" si="52"/>
        <v>#REF!</v>
      </c>
      <c r="AV126" s="268" t="e">
        <f t="shared" si="52"/>
        <v>#REF!</v>
      </c>
      <c r="AW126" s="268" t="e">
        <f t="shared" si="52"/>
        <v>#REF!</v>
      </c>
      <c r="AX126" s="268" t="e">
        <f t="shared" si="52"/>
        <v>#REF!</v>
      </c>
      <c r="AY126" s="268" t="e">
        <f>+AX126-AY124+C95</f>
        <v>#REF!</v>
      </c>
      <c r="AZ126" s="268" t="e">
        <f t="shared" ref="AZ126:BV126" si="53">+AY126-AZ124</f>
        <v>#REF!</v>
      </c>
      <c r="BA126" s="268" t="e">
        <f t="shared" si="53"/>
        <v>#REF!</v>
      </c>
      <c r="BB126" s="268" t="e">
        <f t="shared" si="53"/>
        <v>#REF!</v>
      </c>
      <c r="BC126" s="268" t="e">
        <f t="shared" si="53"/>
        <v>#REF!</v>
      </c>
      <c r="BD126" s="268" t="e">
        <f t="shared" si="53"/>
        <v>#REF!</v>
      </c>
      <c r="BE126" s="268" t="e">
        <f t="shared" si="53"/>
        <v>#REF!</v>
      </c>
      <c r="BF126" s="268" t="e">
        <f t="shared" si="53"/>
        <v>#REF!</v>
      </c>
      <c r="BG126" s="268" t="e">
        <f t="shared" si="53"/>
        <v>#REF!</v>
      </c>
      <c r="BH126" s="268" t="e">
        <f t="shared" si="53"/>
        <v>#REF!</v>
      </c>
      <c r="BI126" s="268" t="e">
        <f t="shared" si="53"/>
        <v>#REF!</v>
      </c>
      <c r="BJ126" s="268" t="e">
        <f t="shared" si="53"/>
        <v>#REF!</v>
      </c>
      <c r="BK126" s="268" t="e">
        <f t="shared" si="53"/>
        <v>#REF!</v>
      </c>
      <c r="BL126" s="268" t="e">
        <f t="shared" si="53"/>
        <v>#REF!</v>
      </c>
      <c r="BM126" s="268" t="e">
        <f t="shared" si="53"/>
        <v>#REF!</v>
      </c>
      <c r="BN126" s="268" t="e">
        <f t="shared" si="53"/>
        <v>#REF!</v>
      </c>
      <c r="BO126" s="268" t="e">
        <f t="shared" si="53"/>
        <v>#REF!</v>
      </c>
      <c r="BP126" s="268" t="e">
        <f t="shared" si="53"/>
        <v>#REF!</v>
      </c>
      <c r="BQ126" s="268" t="e">
        <f t="shared" si="53"/>
        <v>#REF!</v>
      </c>
      <c r="BR126" s="268" t="e">
        <f t="shared" si="53"/>
        <v>#REF!</v>
      </c>
      <c r="BS126" s="268" t="e">
        <f t="shared" si="53"/>
        <v>#REF!</v>
      </c>
      <c r="BT126" s="268" t="e">
        <f t="shared" si="53"/>
        <v>#REF!</v>
      </c>
      <c r="BU126" s="268" t="e">
        <f t="shared" si="53"/>
        <v>#REF!</v>
      </c>
      <c r="BV126" s="268" t="e">
        <f t="shared" si="53"/>
        <v>#REF!</v>
      </c>
      <c r="BW126" s="268"/>
      <c r="BX126" s="268"/>
      <c r="BY126" s="268"/>
      <c r="BZ126" s="268"/>
      <c r="CA126" s="268"/>
      <c r="CB126" s="268"/>
      <c r="CC126" s="268"/>
      <c r="CD126" s="268"/>
      <c r="CE126" s="268"/>
      <c r="CF126" s="268"/>
      <c r="CG126" s="268"/>
      <c r="CH126" s="268"/>
      <c r="CI126" s="282"/>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c r="FA126" s="77"/>
      <c r="FB126" s="77"/>
      <c r="FC126" s="77"/>
      <c r="FD126" s="77"/>
    </row>
    <row r="127" spans="1:160" ht="15.75" hidden="1" customHeight="1" x14ac:dyDescent="0.3">
      <c r="A127" s="76"/>
      <c r="B127" s="76"/>
      <c r="C127" s="76"/>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row>
    <row r="128" spans="1:160" ht="15.75" customHeight="1" x14ac:dyDescent="0.3">
      <c r="A128" s="76"/>
      <c r="B128" s="76"/>
      <c r="C128" s="76"/>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c r="FA128" s="77"/>
      <c r="FB128" s="77"/>
      <c r="FC128" s="77"/>
      <c r="FD128" s="77"/>
    </row>
    <row r="129" spans="1:160" ht="15.75" customHeight="1" x14ac:dyDescent="0.3">
      <c r="A129" s="76"/>
      <c r="B129" s="76"/>
      <c r="C129" s="76"/>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row>
    <row r="130" spans="1:160" ht="15.75" customHeight="1" x14ac:dyDescent="0.3">
      <c r="A130" s="76"/>
      <c r="B130" s="76"/>
      <c r="C130" s="76"/>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row>
    <row r="131" spans="1:160" ht="15.75" customHeight="1" x14ac:dyDescent="0.3">
      <c r="A131" s="76"/>
      <c r="B131" s="76"/>
      <c r="C131" s="76"/>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row>
    <row r="132" spans="1:160" ht="15.75" customHeight="1" x14ac:dyDescent="0.3">
      <c r="A132" s="76"/>
      <c r="B132" s="76"/>
      <c r="C132" s="76"/>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row>
    <row r="133" spans="1:160" ht="15.75" customHeight="1" x14ac:dyDescent="0.3">
      <c r="A133" s="76"/>
      <c r="B133" s="76"/>
      <c r="C133" s="76"/>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c r="FA133" s="77"/>
      <c r="FB133" s="77"/>
      <c r="FC133" s="77"/>
      <c r="FD133" s="77"/>
    </row>
    <row r="134" spans="1:160" ht="15.75" customHeight="1" x14ac:dyDescent="0.3">
      <c r="A134" s="76"/>
      <c r="B134" s="76"/>
      <c r="C134" s="76"/>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row>
    <row r="135" spans="1:160" ht="15.75" customHeight="1" x14ac:dyDescent="0.3">
      <c r="A135" s="76"/>
      <c r="B135" s="76"/>
      <c r="C135" s="76"/>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row>
    <row r="136" spans="1:160" ht="15.75" customHeight="1" x14ac:dyDescent="0.3">
      <c r="A136" s="76"/>
      <c r="B136" s="76"/>
      <c r="C136" s="76"/>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row>
    <row r="137" spans="1:160" ht="15.75" customHeight="1" x14ac:dyDescent="0.3">
      <c r="A137" s="76"/>
      <c r="B137" s="76"/>
      <c r="C137" s="76"/>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row>
    <row r="138" spans="1:160" ht="15.75" customHeight="1" x14ac:dyDescent="0.3">
      <c r="A138" s="76"/>
      <c r="B138" s="76"/>
      <c r="C138" s="76"/>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c r="FA138" s="77"/>
      <c r="FB138" s="77"/>
      <c r="FC138" s="77"/>
      <c r="FD138" s="77"/>
    </row>
    <row r="139" spans="1:160" ht="15.75" customHeight="1" x14ac:dyDescent="0.3">
      <c r="A139" s="76"/>
      <c r="B139" s="76"/>
      <c r="C139" s="76"/>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row>
    <row r="140" spans="1:160" ht="15.75" customHeight="1" x14ac:dyDescent="0.3">
      <c r="A140" s="76"/>
      <c r="B140" s="76"/>
      <c r="C140" s="76"/>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row>
    <row r="141" spans="1:160" ht="15.75" customHeight="1" x14ac:dyDescent="0.3">
      <c r="A141" s="76"/>
      <c r="B141" s="76"/>
      <c r="C141" s="76"/>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row>
    <row r="142" spans="1:160" ht="15.75" customHeight="1" x14ac:dyDescent="0.3">
      <c r="A142" s="76"/>
      <c r="B142" s="76"/>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row>
    <row r="143" spans="1:160" ht="15.75" customHeight="1" x14ac:dyDescent="0.3">
      <c r="A143" s="76"/>
      <c r="B143" s="76"/>
      <c r="C143" s="76"/>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c r="FA143" s="77"/>
      <c r="FB143" s="77"/>
      <c r="FC143" s="77"/>
      <c r="FD143" s="77"/>
    </row>
    <row r="144" spans="1:160" ht="15.75" customHeight="1" x14ac:dyDescent="0.3">
      <c r="A144" s="76"/>
      <c r="B144" s="76"/>
      <c r="C144" s="76"/>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row>
    <row r="145" spans="1:160" ht="15.75" customHeight="1" x14ac:dyDescent="0.3">
      <c r="A145" s="76"/>
      <c r="B145" s="76"/>
      <c r="C145" s="76"/>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row>
    <row r="146" spans="1:160" ht="15.75" customHeight="1" x14ac:dyDescent="0.3">
      <c r="A146" s="76"/>
      <c r="B146" s="76"/>
      <c r="C146" s="76"/>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row>
    <row r="147" spans="1:160" ht="15.75" customHeight="1" x14ac:dyDescent="0.3">
      <c r="A147" s="76"/>
      <c r="B147" s="76"/>
      <c r="C147" s="76"/>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row>
    <row r="148" spans="1:160" ht="15.75" customHeight="1" x14ac:dyDescent="0.3">
      <c r="A148" s="76"/>
      <c r="B148" s="76"/>
      <c r="C148" s="76"/>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c r="FA148" s="77"/>
      <c r="FB148" s="77"/>
      <c r="FC148" s="77"/>
      <c r="FD148" s="77"/>
    </row>
    <row r="149" spans="1:160" ht="15.75" customHeight="1" x14ac:dyDescent="0.3">
      <c r="A149" s="76"/>
      <c r="B149" s="76"/>
      <c r="C149" s="76"/>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row>
    <row r="150" spans="1:160" ht="15.75" customHeight="1" x14ac:dyDescent="0.3">
      <c r="A150" s="76"/>
      <c r="B150" s="76"/>
      <c r="C150" s="76"/>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row>
    <row r="151" spans="1:160" ht="15.75" customHeight="1" x14ac:dyDescent="0.3">
      <c r="A151" s="76"/>
      <c r="B151" s="76"/>
      <c r="C151" s="76"/>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row>
    <row r="152" spans="1:160" ht="15.75" customHeight="1" x14ac:dyDescent="0.3">
      <c r="A152" s="76"/>
      <c r="B152" s="76"/>
      <c r="C152" s="76"/>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row>
    <row r="153" spans="1:160" ht="15.75" customHeight="1" x14ac:dyDescent="0.3">
      <c r="A153" s="76"/>
      <c r="B153" s="76"/>
      <c r="C153" s="76"/>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Q153" s="77"/>
      <c r="ER153" s="77"/>
      <c r="ES153" s="77"/>
      <c r="ET153" s="77"/>
      <c r="EU153" s="77"/>
      <c r="EV153" s="77"/>
      <c r="EW153" s="77"/>
      <c r="EX153" s="77"/>
      <c r="EY153" s="77"/>
      <c r="EZ153" s="77"/>
      <c r="FA153" s="77"/>
      <c r="FB153" s="77"/>
      <c r="FC153" s="77"/>
      <c r="FD153" s="77"/>
    </row>
    <row r="154" spans="1:160" ht="15.75" customHeight="1" x14ac:dyDescent="0.3">
      <c r="A154" s="76"/>
      <c r="B154" s="76"/>
      <c r="C154" s="76"/>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row>
    <row r="155" spans="1:160" ht="15.75" customHeight="1" x14ac:dyDescent="0.3">
      <c r="A155" s="76"/>
      <c r="B155" s="76"/>
      <c r="C155" s="76"/>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row>
    <row r="156" spans="1:160" ht="15.75" customHeight="1" x14ac:dyDescent="0.3">
      <c r="A156" s="76"/>
      <c r="B156" s="76"/>
      <c r="C156" s="76"/>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row>
    <row r="157" spans="1:160" ht="15.75" customHeight="1" x14ac:dyDescent="0.3">
      <c r="A157" s="76"/>
      <c r="B157" s="76"/>
      <c r="C157" s="76"/>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row>
    <row r="158" spans="1:160" ht="15.75" customHeight="1" x14ac:dyDescent="0.3">
      <c r="A158" s="76"/>
      <c r="B158" s="76"/>
      <c r="C158" s="76"/>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row>
    <row r="159" spans="1:160" ht="15.75" customHeight="1" x14ac:dyDescent="0.3">
      <c r="A159" s="76"/>
      <c r="B159" s="76"/>
      <c r="C159" s="76"/>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row>
    <row r="160" spans="1:160" ht="15.75" customHeight="1" x14ac:dyDescent="0.3">
      <c r="A160" s="76"/>
      <c r="B160" s="76"/>
      <c r="C160" s="76"/>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row>
    <row r="161" spans="1:160" ht="15.75" customHeight="1" x14ac:dyDescent="0.3">
      <c r="A161" s="76"/>
      <c r="B161" s="76"/>
      <c r="C161" s="76"/>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row>
    <row r="162" spans="1:160" ht="15.75" customHeight="1" x14ac:dyDescent="0.3">
      <c r="A162" s="76"/>
      <c r="B162" s="76"/>
      <c r="C162" s="76"/>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row>
    <row r="163" spans="1:160" ht="15.75" customHeight="1" x14ac:dyDescent="0.3">
      <c r="A163" s="76"/>
      <c r="B163" s="76"/>
      <c r="C163" s="76"/>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row>
    <row r="164" spans="1:160" ht="15.75" customHeight="1" x14ac:dyDescent="0.3">
      <c r="A164" s="76"/>
      <c r="B164" s="76"/>
      <c r="C164" s="76"/>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row>
    <row r="165" spans="1:160" ht="15.75" customHeight="1" x14ac:dyDescent="0.3">
      <c r="A165" s="76"/>
      <c r="B165" s="76"/>
      <c r="C165" s="76"/>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row>
    <row r="166" spans="1:160" ht="15.75" customHeight="1" x14ac:dyDescent="0.3">
      <c r="A166" s="76"/>
      <c r="B166" s="76"/>
      <c r="C166" s="76"/>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row>
    <row r="167" spans="1:160" ht="15.75" customHeight="1" x14ac:dyDescent="0.3">
      <c r="A167" s="76"/>
      <c r="B167" s="76"/>
      <c r="C167" s="76"/>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row>
    <row r="168" spans="1:160" ht="15.75" customHeight="1" x14ac:dyDescent="0.3">
      <c r="A168" s="76"/>
      <c r="B168" s="76"/>
      <c r="C168" s="76"/>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row>
    <row r="169" spans="1:160" ht="15.75" customHeight="1" x14ac:dyDescent="0.3">
      <c r="A169" s="76"/>
      <c r="B169" s="76"/>
      <c r="C169" s="76"/>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row>
    <row r="170" spans="1:160" ht="15.75" customHeight="1" x14ac:dyDescent="0.3">
      <c r="A170" s="76"/>
      <c r="B170" s="76"/>
      <c r="C170" s="76"/>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row>
    <row r="171" spans="1:160" ht="15.75" customHeight="1" x14ac:dyDescent="0.3">
      <c r="A171" s="76"/>
      <c r="B171" s="76"/>
      <c r="C171" s="76"/>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row>
    <row r="172" spans="1:160" ht="15.75" customHeight="1" x14ac:dyDescent="0.3">
      <c r="A172" s="76"/>
      <c r="B172" s="76"/>
      <c r="C172" s="76"/>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row>
    <row r="173" spans="1:160" ht="15.75" customHeight="1" x14ac:dyDescent="0.3">
      <c r="A173" s="76"/>
      <c r="B173" s="76"/>
      <c r="C173" s="76"/>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c r="EC173" s="77"/>
      <c r="ED173" s="77"/>
      <c r="EE173" s="77"/>
      <c r="EF173" s="77"/>
      <c r="EG173" s="77"/>
      <c r="EH173" s="77"/>
      <c r="EI173" s="77"/>
      <c r="EJ173" s="77"/>
      <c r="EK173" s="77"/>
      <c r="EL173" s="77"/>
      <c r="EM173" s="77"/>
      <c r="EN173" s="77"/>
      <c r="EO173" s="77"/>
      <c r="EP173" s="77"/>
      <c r="EQ173" s="77"/>
      <c r="ER173" s="77"/>
      <c r="ES173" s="77"/>
      <c r="ET173" s="77"/>
      <c r="EU173" s="77"/>
      <c r="EV173" s="77"/>
      <c r="EW173" s="77"/>
      <c r="EX173" s="77"/>
      <c r="EY173" s="77"/>
      <c r="EZ173" s="77"/>
      <c r="FA173" s="77"/>
      <c r="FB173" s="77"/>
      <c r="FC173" s="77"/>
      <c r="FD173" s="77"/>
    </row>
    <row r="174" spans="1:160" ht="15.75" customHeight="1" x14ac:dyDescent="0.3">
      <c r="A174" s="76"/>
      <c r="B174" s="76"/>
      <c r="C174" s="76"/>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row>
    <row r="175" spans="1:160" ht="15.75" customHeight="1" x14ac:dyDescent="0.3">
      <c r="A175" s="76"/>
      <c r="B175" s="76"/>
      <c r="C175" s="76"/>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row>
    <row r="176" spans="1:160" ht="15.75" customHeight="1" x14ac:dyDescent="0.3">
      <c r="A176" s="76"/>
      <c r="B176" s="76"/>
      <c r="C176" s="76"/>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row>
    <row r="177" spans="1:160" ht="15.75" customHeight="1" x14ac:dyDescent="0.3">
      <c r="A177" s="76"/>
      <c r="B177" s="76"/>
      <c r="C177" s="76"/>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row>
    <row r="178" spans="1:160" ht="15.75" customHeight="1" x14ac:dyDescent="0.3">
      <c r="A178" s="76"/>
      <c r="B178" s="76"/>
      <c r="C178" s="76"/>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7"/>
      <c r="ET178" s="77"/>
      <c r="EU178" s="77"/>
      <c r="EV178" s="77"/>
      <c r="EW178" s="77"/>
      <c r="EX178" s="77"/>
      <c r="EY178" s="77"/>
      <c r="EZ178" s="77"/>
      <c r="FA178" s="77"/>
      <c r="FB178" s="77"/>
      <c r="FC178" s="77"/>
      <c r="FD178" s="77"/>
    </row>
    <row r="179" spans="1:160" ht="15.75" customHeight="1" x14ac:dyDescent="0.3">
      <c r="A179" s="76"/>
      <c r="B179" s="76"/>
      <c r="C179" s="76"/>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row>
    <row r="180" spans="1:160" ht="15.75" customHeight="1" x14ac:dyDescent="0.3">
      <c r="A180" s="76"/>
      <c r="B180" s="76"/>
      <c r="C180" s="76"/>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row>
    <row r="181" spans="1:160" ht="15.75" customHeight="1" x14ac:dyDescent="0.3">
      <c r="A181" s="76"/>
      <c r="B181" s="76"/>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row>
    <row r="182" spans="1:160" ht="15.75" customHeight="1" x14ac:dyDescent="0.3">
      <c r="A182" s="76"/>
      <c r="B182" s="76"/>
      <c r="C182" s="76"/>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row>
    <row r="183" spans="1:160" ht="15.75" customHeight="1" x14ac:dyDescent="0.3">
      <c r="A183" s="76"/>
      <c r="B183" s="76"/>
      <c r="C183" s="76"/>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c r="EC183" s="77"/>
      <c r="ED183" s="77"/>
      <c r="EE183" s="77"/>
      <c r="EF183" s="77"/>
      <c r="EG183" s="77"/>
      <c r="EH183" s="77"/>
      <c r="EI183" s="77"/>
      <c r="EJ183" s="77"/>
      <c r="EK183" s="77"/>
      <c r="EL183" s="77"/>
      <c r="EM183" s="77"/>
      <c r="EN183" s="77"/>
      <c r="EO183" s="77"/>
      <c r="EP183" s="77"/>
      <c r="EQ183" s="77"/>
      <c r="ER183" s="77"/>
      <c r="ES183" s="77"/>
      <c r="ET183" s="77"/>
      <c r="EU183" s="77"/>
      <c r="EV183" s="77"/>
      <c r="EW183" s="77"/>
      <c r="EX183" s="77"/>
      <c r="EY183" s="77"/>
      <c r="EZ183" s="77"/>
      <c r="FA183" s="77"/>
      <c r="FB183" s="77"/>
      <c r="FC183" s="77"/>
      <c r="FD183" s="77"/>
    </row>
    <row r="184" spans="1:160" ht="15.75" customHeight="1" x14ac:dyDescent="0.3">
      <c r="A184" s="76"/>
      <c r="B184" s="76"/>
      <c r="C184" s="76"/>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row>
    <row r="185" spans="1:160" ht="15.75" customHeight="1" x14ac:dyDescent="0.3">
      <c r="A185" s="76"/>
      <c r="B185" s="76"/>
      <c r="C185" s="76"/>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row>
    <row r="186" spans="1:160" ht="15.75" customHeight="1" x14ac:dyDescent="0.3">
      <c r="A186" s="76"/>
      <c r="B186" s="76"/>
      <c r="C186" s="76"/>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row>
    <row r="187" spans="1:160" ht="15.75" customHeight="1" x14ac:dyDescent="0.3">
      <c r="A187" s="76"/>
      <c r="B187" s="76"/>
      <c r="C187" s="76"/>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row>
    <row r="188" spans="1:160" ht="15.75" customHeight="1" x14ac:dyDescent="0.3">
      <c r="A188" s="76"/>
      <c r="B188" s="76"/>
      <c r="C188" s="76"/>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7"/>
      <c r="FD188" s="77"/>
    </row>
    <row r="189" spans="1:160" ht="15.75" customHeight="1" x14ac:dyDescent="0.3">
      <c r="A189" s="76"/>
      <c r="B189" s="76"/>
      <c r="C189" s="76"/>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7"/>
      <c r="ET189" s="77"/>
      <c r="EU189" s="77"/>
      <c r="EV189" s="77"/>
      <c r="EW189" s="77"/>
      <c r="EX189" s="77"/>
      <c r="EY189" s="77"/>
      <c r="EZ189" s="77"/>
      <c r="FA189" s="77"/>
      <c r="FB189" s="77"/>
      <c r="FC189" s="77"/>
      <c r="FD189" s="77"/>
    </row>
    <row r="190" spans="1:160" ht="15.75" customHeight="1" x14ac:dyDescent="0.3">
      <c r="A190" s="76"/>
      <c r="B190" s="76"/>
      <c r="C190" s="76"/>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M190" s="77"/>
      <c r="EN190" s="77"/>
      <c r="EO190" s="77"/>
      <c r="EP190" s="77"/>
      <c r="EQ190" s="77"/>
      <c r="ER190" s="77"/>
      <c r="ES190" s="77"/>
      <c r="ET190" s="77"/>
      <c r="EU190" s="77"/>
      <c r="EV190" s="77"/>
      <c r="EW190" s="77"/>
      <c r="EX190" s="77"/>
      <c r="EY190" s="77"/>
      <c r="EZ190" s="77"/>
      <c r="FA190" s="77"/>
      <c r="FB190" s="77"/>
      <c r="FC190" s="77"/>
      <c r="FD190" s="77"/>
    </row>
    <row r="191" spans="1:160" ht="15.75" customHeight="1" x14ac:dyDescent="0.3">
      <c r="A191" s="76"/>
      <c r="B191" s="76"/>
      <c r="C191" s="76"/>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c r="EC191" s="77"/>
      <c r="ED191" s="77"/>
      <c r="EE191" s="77"/>
      <c r="EF191" s="77"/>
      <c r="EG191" s="77"/>
      <c r="EH191" s="77"/>
      <c r="EI191" s="77"/>
      <c r="EJ191" s="77"/>
      <c r="EK191" s="77"/>
      <c r="EL191" s="77"/>
      <c r="EM191" s="77"/>
      <c r="EN191" s="77"/>
      <c r="EO191" s="77"/>
      <c r="EP191" s="77"/>
      <c r="EQ191" s="77"/>
      <c r="ER191" s="77"/>
      <c r="ES191" s="77"/>
      <c r="ET191" s="77"/>
      <c r="EU191" s="77"/>
      <c r="EV191" s="77"/>
      <c r="EW191" s="77"/>
      <c r="EX191" s="77"/>
      <c r="EY191" s="77"/>
      <c r="EZ191" s="77"/>
      <c r="FA191" s="77"/>
      <c r="FB191" s="77"/>
      <c r="FC191" s="77"/>
      <c r="FD191" s="77"/>
    </row>
    <row r="192" spans="1:160" ht="15.75" customHeight="1" x14ac:dyDescent="0.3">
      <c r="A192" s="76"/>
      <c r="B192" s="76"/>
      <c r="C192" s="76"/>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77"/>
      <c r="ES192" s="77"/>
      <c r="ET192" s="77"/>
      <c r="EU192" s="77"/>
      <c r="EV192" s="77"/>
      <c r="EW192" s="77"/>
      <c r="EX192" s="77"/>
      <c r="EY192" s="77"/>
      <c r="EZ192" s="77"/>
      <c r="FA192" s="77"/>
      <c r="FB192" s="77"/>
      <c r="FC192" s="77"/>
      <c r="FD192" s="77"/>
    </row>
    <row r="193" spans="1:160" ht="15.75" customHeight="1" x14ac:dyDescent="0.3">
      <c r="A193" s="76"/>
      <c r="B193" s="76"/>
      <c r="C193" s="76"/>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P193" s="77"/>
      <c r="EQ193" s="77"/>
      <c r="ER193" s="77"/>
      <c r="ES193" s="77"/>
      <c r="ET193" s="77"/>
      <c r="EU193" s="77"/>
      <c r="EV193" s="77"/>
      <c r="EW193" s="77"/>
      <c r="EX193" s="77"/>
      <c r="EY193" s="77"/>
      <c r="EZ193" s="77"/>
      <c r="FA193" s="77"/>
      <c r="FB193" s="77"/>
      <c r="FC193" s="77"/>
      <c r="FD193" s="77"/>
    </row>
    <row r="194" spans="1:160" ht="15.75" customHeight="1" x14ac:dyDescent="0.3">
      <c r="A194" s="76"/>
      <c r="B194" s="76"/>
      <c r="C194" s="76"/>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7"/>
      <c r="ET194" s="77"/>
      <c r="EU194" s="77"/>
      <c r="EV194" s="77"/>
      <c r="EW194" s="77"/>
      <c r="EX194" s="77"/>
      <c r="EY194" s="77"/>
      <c r="EZ194" s="77"/>
      <c r="FA194" s="77"/>
      <c r="FB194" s="77"/>
      <c r="FC194" s="77"/>
      <c r="FD194" s="77"/>
    </row>
    <row r="195" spans="1:160" ht="15.75" customHeight="1" x14ac:dyDescent="0.3">
      <c r="A195" s="76"/>
      <c r="B195" s="76"/>
      <c r="C195" s="76"/>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7"/>
      <c r="ET195" s="77"/>
      <c r="EU195" s="77"/>
      <c r="EV195" s="77"/>
      <c r="EW195" s="77"/>
      <c r="EX195" s="77"/>
      <c r="EY195" s="77"/>
      <c r="EZ195" s="77"/>
      <c r="FA195" s="77"/>
      <c r="FB195" s="77"/>
      <c r="FC195" s="77"/>
      <c r="FD195" s="77"/>
    </row>
    <row r="196" spans="1:160" ht="15.75" customHeight="1" x14ac:dyDescent="0.3">
      <c r="A196" s="76"/>
      <c r="B196" s="76"/>
      <c r="C196" s="76"/>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7"/>
      <c r="ET196" s="77"/>
      <c r="EU196" s="77"/>
      <c r="EV196" s="77"/>
      <c r="EW196" s="77"/>
      <c r="EX196" s="77"/>
      <c r="EY196" s="77"/>
      <c r="EZ196" s="77"/>
      <c r="FA196" s="77"/>
      <c r="FB196" s="77"/>
      <c r="FC196" s="77"/>
      <c r="FD196" s="77"/>
    </row>
    <row r="197" spans="1:160" ht="15.75" customHeight="1" x14ac:dyDescent="0.3">
      <c r="A197" s="76"/>
      <c r="B197" s="76"/>
      <c r="C197" s="76"/>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c r="EY197" s="77"/>
      <c r="EZ197" s="77"/>
      <c r="FA197" s="77"/>
      <c r="FB197" s="77"/>
      <c r="FC197" s="77"/>
      <c r="FD197" s="77"/>
    </row>
    <row r="198" spans="1:160" ht="15.75" customHeight="1" x14ac:dyDescent="0.3">
      <c r="A198" s="76"/>
      <c r="B198" s="76"/>
      <c r="C198" s="76"/>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7"/>
      <c r="ET198" s="77"/>
      <c r="EU198" s="77"/>
      <c r="EV198" s="77"/>
      <c r="EW198" s="77"/>
      <c r="EX198" s="77"/>
      <c r="EY198" s="77"/>
      <c r="EZ198" s="77"/>
      <c r="FA198" s="77"/>
      <c r="FB198" s="77"/>
      <c r="FC198" s="77"/>
      <c r="FD198" s="77"/>
    </row>
    <row r="199" spans="1:160" ht="15.75" customHeight="1" x14ac:dyDescent="0.3">
      <c r="A199" s="76"/>
      <c r="B199" s="76"/>
      <c r="C199" s="76"/>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7"/>
      <c r="ET199" s="77"/>
      <c r="EU199" s="77"/>
      <c r="EV199" s="77"/>
      <c r="EW199" s="77"/>
      <c r="EX199" s="77"/>
      <c r="EY199" s="77"/>
      <c r="EZ199" s="77"/>
      <c r="FA199" s="77"/>
      <c r="FB199" s="77"/>
      <c r="FC199" s="77"/>
      <c r="FD199" s="77"/>
    </row>
    <row r="200" spans="1:160" ht="15.75" customHeight="1" x14ac:dyDescent="0.3">
      <c r="A200" s="76"/>
      <c r="B200" s="76"/>
      <c r="C200" s="76"/>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c r="EY200" s="77"/>
      <c r="EZ200" s="77"/>
      <c r="FA200" s="77"/>
      <c r="FB200" s="77"/>
      <c r="FC200" s="77"/>
      <c r="FD200" s="77"/>
    </row>
    <row r="201" spans="1:160" ht="15.75" customHeight="1" x14ac:dyDescent="0.3">
      <c r="A201" s="76"/>
      <c r="B201" s="76"/>
      <c r="C201" s="76"/>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c r="EY201" s="77"/>
      <c r="EZ201" s="77"/>
      <c r="FA201" s="77"/>
      <c r="FB201" s="77"/>
      <c r="FC201" s="77"/>
      <c r="FD201" s="77"/>
    </row>
    <row r="202" spans="1:160" ht="15.75" customHeight="1" x14ac:dyDescent="0.3">
      <c r="A202" s="76"/>
      <c r="B202" s="76"/>
      <c r="C202" s="76"/>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c r="EY202" s="77"/>
      <c r="EZ202" s="77"/>
      <c r="FA202" s="77"/>
      <c r="FB202" s="77"/>
      <c r="FC202" s="77"/>
      <c r="FD202" s="77"/>
    </row>
    <row r="203" spans="1:160" ht="15.75" customHeight="1" x14ac:dyDescent="0.3">
      <c r="A203" s="76"/>
      <c r="B203" s="76"/>
      <c r="C203" s="76"/>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row>
    <row r="204" spans="1:160" ht="15.75" customHeight="1" x14ac:dyDescent="0.3">
      <c r="A204" s="76"/>
      <c r="B204" s="76"/>
      <c r="C204" s="76"/>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c r="EY204" s="77"/>
      <c r="EZ204" s="77"/>
      <c r="FA204" s="77"/>
      <c r="FB204" s="77"/>
      <c r="FC204" s="77"/>
      <c r="FD204" s="77"/>
    </row>
    <row r="205" spans="1:160" ht="15.75" customHeight="1" x14ac:dyDescent="0.3">
      <c r="A205" s="76"/>
      <c r="B205" s="76"/>
      <c r="C205" s="76"/>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c r="EY205" s="77"/>
      <c r="EZ205" s="77"/>
      <c r="FA205" s="77"/>
      <c r="FB205" s="77"/>
      <c r="FC205" s="77"/>
      <c r="FD205" s="77"/>
    </row>
    <row r="206" spans="1:160" ht="15.75" customHeight="1" x14ac:dyDescent="0.3">
      <c r="A206" s="76"/>
      <c r="B206" s="76"/>
      <c r="C206" s="76"/>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c r="DS206" s="77"/>
      <c r="DT206" s="77"/>
      <c r="DU206" s="77"/>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7"/>
      <c r="ET206" s="77"/>
      <c r="EU206" s="77"/>
      <c r="EV206" s="77"/>
      <c r="EW206" s="77"/>
      <c r="EX206" s="77"/>
      <c r="EY206" s="77"/>
      <c r="EZ206" s="77"/>
      <c r="FA206" s="77"/>
      <c r="FB206" s="77"/>
      <c r="FC206" s="77"/>
      <c r="FD206" s="77"/>
    </row>
    <row r="207" spans="1:160" ht="15.75" customHeight="1" x14ac:dyDescent="0.3">
      <c r="A207" s="76"/>
      <c r="B207" s="76"/>
      <c r="C207" s="76"/>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7"/>
      <c r="ET207" s="77"/>
      <c r="EU207" s="77"/>
      <c r="EV207" s="77"/>
      <c r="EW207" s="77"/>
      <c r="EX207" s="77"/>
      <c r="EY207" s="77"/>
      <c r="EZ207" s="77"/>
      <c r="FA207" s="77"/>
      <c r="FB207" s="77"/>
      <c r="FC207" s="77"/>
      <c r="FD207" s="77"/>
    </row>
    <row r="208" spans="1:160" ht="15.75" customHeight="1" x14ac:dyDescent="0.3">
      <c r="A208" s="76"/>
      <c r="B208" s="76"/>
      <c r="C208" s="76"/>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c r="DS208" s="77"/>
      <c r="DT208" s="77"/>
      <c r="DU208" s="77"/>
      <c r="DV208" s="77"/>
      <c r="DW208" s="77"/>
      <c r="DX208" s="77"/>
      <c r="DY208" s="77"/>
      <c r="DZ208" s="77"/>
      <c r="EA208" s="77"/>
      <c r="EB208" s="77"/>
      <c r="EC208" s="77"/>
      <c r="ED208" s="77"/>
      <c r="EE208" s="77"/>
      <c r="EF208" s="77"/>
      <c r="EG208" s="77"/>
      <c r="EH208" s="77"/>
      <c r="EI208" s="77"/>
      <c r="EJ208" s="77"/>
      <c r="EK208" s="77"/>
      <c r="EL208" s="77"/>
      <c r="EM208" s="77"/>
      <c r="EN208" s="77"/>
      <c r="EO208" s="77"/>
      <c r="EP208" s="77"/>
      <c r="EQ208" s="77"/>
      <c r="ER208" s="77"/>
      <c r="ES208" s="77"/>
      <c r="ET208" s="77"/>
      <c r="EU208" s="77"/>
      <c r="EV208" s="77"/>
      <c r="EW208" s="77"/>
      <c r="EX208" s="77"/>
      <c r="EY208" s="77"/>
      <c r="EZ208" s="77"/>
      <c r="FA208" s="77"/>
      <c r="FB208" s="77"/>
      <c r="FC208" s="77"/>
      <c r="FD208" s="77"/>
    </row>
    <row r="209" spans="1:160" ht="15.75" customHeight="1" x14ac:dyDescent="0.3">
      <c r="A209" s="76"/>
      <c r="B209" s="76"/>
      <c r="C209" s="76"/>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c r="EC209" s="77"/>
      <c r="ED209" s="77"/>
      <c r="EE209" s="77"/>
      <c r="EF209" s="77"/>
      <c r="EG209" s="77"/>
      <c r="EH209" s="77"/>
      <c r="EI209" s="77"/>
      <c r="EJ209" s="77"/>
      <c r="EK209" s="77"/>
      <c r="EL209" s="77"/>
      <c r="EM209" s="77"/>
      <c r="EN209" s="77"/>
      <c r="EO209" s="77"/>
      <c r="EP209" s="77"/>
      <c r="EQ209" s="77"/>
      <c r="ER209" s="77"/>
      <c r="ES209" s="77"/>
      <c r="ET209" s="77"/>
      <c r="EU209" s="77"/>
      <c r="EV209" s="77"/>
      <c r="EW209" s="77"/>
      <c r="EX209" s="77"/>
      <c r="EY209" s="77"/>
      <c r="EZ209" s="77"/>
      <c r="FA209" s="77"/>
      <c r="FB209" s="77"/>
      <c r="FC209" s="77"/>
      <c r="FD209" s="77"/>
    </row>
    <row r="210" spans="1:160" ht="15.75" customHeight="1" x14ac:dyDescent="0.3">
      <c r="A210" s="76"/>
      <c r="B210" s="76"/>
      <c r="C210" s="76"/>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c r="EC210" s="77"/>
      <c r="ED210" s="77"/>
      <c r="EE210" s="77"/>
      <c r="EF210" s="77"/>
      <c r="EG210" s="77"/>
      <c r="EH210" s="77"/>
      <c r="EI210" s="77"/>
      <c r="EJ210" s="77"/>
      <c r="EK210" s="77"/>
      <c r="EL210" s="77"/>
      <c r="EM210" s="77"/>
      <c r="EN210" s="77"/>
      <c r="EO210" s="77"/>
      <c r="EP210" s="77"/>
      <c r="EQ210" s="77"/>
      <c r="ER210" s="77"/>
      <c r="ES210" s="77"/>
      <c r="ET210" s="77"/>
      <c r="EU210" s="77"/>
      <c r="EV210" s="77"/>
      <c r="EW210" s="77"/>
      <c r="EX210" s="77"/>
      <c r="EY210" s="77"/>
      <c r="EZ210" s="77"/>
      <c r="FA210" s="77"/>
      <c r="FB210" s="77"/>
      <c r="FC210" s="77"/>
      <c r="FD210" s="77"/>
    </row>
    <row r="211" spans="1:160" ht="15.75" customHeight="1" x14ac:dyDescent="0.3">
      <c r="A211" s="76"/>
      <c r="B211" s="76"/>
      <c r="C211" s="76"/>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7"/>
      <c r="ET211" s="77"/>
      <c r="EU211" s="77"/>
      <c r="EV211" s="77"/>
      <c r="EW211" s="77"/>
      <c r="EX211" s="77"/>
      <c r="EY211" s="77"/>
      <c r="EZ211" s="77"/>
      <c r="FA211" s="77"/>
      <c r="FB211" s="77"/>
      <c r="FC211" s="77"/>
      <c r="FD211" s="77"/>
    </row>
    <row r="212" spans="1:160" ht="15.75" customHeight="1" x14ac:dyDescent="0.3">
      <c r="A212" s="76"/>
      <c r="B212" s="76"/>
      <c r="C212" s="76"/>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ER212" s="77"/>
      <c r="ES212" s="77"/>
      <c r="ET212" s="77"/>
      <c r="EU212" s="77"/>
      <c r="EV212" s="77"/>
      <c r="EW212" s="77"/>
      <c r="EX212" s="77"/>
      <c r="EY212" s="77"/>
      <c r="EZ212" s="77"/>
      <c r="FA212" s="77"/>
      <c r="FB212" s="77"/>
      <c r="FC212" s="77"/>
      <c r="FD212" s="77"/>
    </row>
    <row r="213" spans="1:160" ht="15.75" customHeight="1" x14ac:dyDescent="0.3">
      <c r="A213" s="76"/>
      <c r="B213" s="76"/>
      <c r="C213" s="76"/>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c r="EC213" s="77"/>
      <c r="ED213" s="77"/>
      <c r="EE213" s="77"/>
      <c r="EF213" s="77"/>
      <c r="EG213" s="77"/>
      <c r="EH213" s="77"/>
      <c r="EI213" s="77"/>
      <c r="EJ213" s="77"/>
      <c r="EK213" s="77"/>
      <c r="EL213" s="77"/>
      <c r="EM213" s="77"/>
      <c r="EN213" s="77"/>
      <c r="EO213" s="77"/>
      <c r="EP213" s="77"/>
      <c r="EQ213" s="77"/>
      <c r="ER213" s="77"/>
      <c r="ES213" s="77"/>
      <c r="ET213" s="77"/>
      <c r="EU213" s="77"/>
      <c r="EV213" s="77"/>
      <c r="EW213" s="77"/>
      <c r="EX213" s="77"/>
      <c r="EY213" s="77"/>
      <c r="EZ213" s="77"/>
      <c r="FA213" s="77"/>
      <c r="FB213" s="77"/>
      <c r="FC213" s="77"/>
      <c r="FD213" s="77"/>
    </row>
    <row r="214" spans="1:160" ht="15.75" customHeight="1" x14ac:dyDescent="0.3">
      <c r="A214" s="76"/>
      <c r="B214" s="76"/>
      <c r="C214" s="76"/>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c r="EC214" s="77"/>
      <c r="ED214" s="77"/>
      <c r="EE214" s="77"/>
      <c r="EF214" s="77"/>
      <c r="EG214" s="77"/>
      <c r="EH214" s="77"/>
      <c r="EI214" s="77"/>
      <c r="EJ214" s="77"/>
      <c r="EK214" s="77"/>
      <c r="EL214" s="77"/>
      <c r="EM214" s="77"/>
      <c r="EN214" s="77"/>
      <c r="EO214" s="77"/>
      <c r="EP214" s="77"/>
      <c r="EQ214" s="77"/>
      <c r="ER214" s="77"/>
      <c r="ES214" s="77"/>
      <c r="ET214" s="77"/>
      <c r="EU214" s="77"/>
      <c r="EV214" s="77"/>
      <c r="EW214" s="77"/>
      <c r="EX214" s="77"/>
      <c r="EY214" s="77"/>
      <c r="EZ214" s="77"/>
      <c r="FA214" s="77"/>
      <c r="FB214" s="77"/>
      <c r="FC214" s="77"/>
      <c r="FD214" s="77"/>
    </row>
    <row r="215" spans="1:160" ht="15.75" customHeight="1" x14ac:dyDescent="0.3">
      <c r="A215" s="76"/>
      <c r="B215" s="76"/>
      <c r="C215" s="76"/>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7"/>
      <c r="ET215" s="77"/>
      <c r="EU215" s="77"/>
      <c r="EV215" s="77"/>
      <c r="EW215" s="77"/>
      <c r="EX215" s="77"/>
      <c r="EY215" s="77"/>
      <c r="EZ215" s="77"/>
      <c r="FA215" s="77"/>
      <c r="FB215" s="77"/>
      <c r="FC215" s="77"/>
      <c r="FD215" s="77"/>
    </row>
    <row r="216" spans="1:160" ht="15.75" customHeight="1" x14ac:dyDescent="0.3">
      <c r="A216" s="76"/>
      <c r="B216" s="76"/>
      <c r="C216" s="76"/>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7"/>
      <c r="ET216" s="77"/>
      <c r="EU216" s="77"/>
      <c r="EV216" s="77"/>
      <c r="EW216" s="77"/>
      <c r="EX216" s="77"/>
      <c r="EY216" s="77"/>
      <c r="EZ216" s="77"/>
      <c r="FA216" s="77"/>
      <c r="FB216" s="77"/>
      <c r="FC216" s="77"/>
      <c r="FD216" s="77"/>
    </row>
    <row r="217" spans="1:160" ht="15.75" customHeight="1" x14ac:dyDescent="0.3">
      <c r="A217" s="76"/>
      <c r="B217" s="76"/>
      <c r="C217" s="76"/>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77"/>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c r="EC217" s="77"/>
      <c r="ED217" s="77"/>
      <c r="EE217" s="77"/>
      <c r="EF217" s="77"/>
      <c r="EG217" s="77"/>
      <c r="EH217" s="77"/>
      <c r="EI217" s="77"/>
      <c r="EJ217" s="77"/>
      <c r="EK217" s="77"/>
      <c r="EL217" s="77"/>
      <c r="EM217" s="77"/>
      <c r="EN217" s="77"/>
      <c r="EO217" s="77"/>
      <c r="EP217" s="77"/>
      <c r="EQ217" s="77"/>
      <c r="ER217" s="77"/>
      <c r="ES217" s="77"/>
      <c r="ET217" s="77"/>
      <c r="EU217" s="77"/>
      <c r="EV217" s="77"/>
      <c r="EW217" s="77"/>
      <c r="EX217" s="77"/>
      <c r="EY217" s="77"/>
      <c r="EZ217" s="77"/>
      <c r="FA217" s="77"/>
      <c r="FB217" s="77"/>
      <c r="FC217" s="77"/>
      <c r="FD217" s="77"/>
    </row>
    <row r="218" spans="1:160" ht="15.75" customHeight="1" x14ac:dyDescent="0.3">
      <c r="A218" s="76"/>
      <c r="B218" s="76"/>
      <c r="C218" s="76"/>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c r="DS218" s="77"/>
      <c r="DT218" s="77"/>
      <c r="DU218" s="77"/>
      <c r="DV218" s="77"/>
      <c r="DW218" s="77"/>
      <c r="DX218" s="77"/>
      <c r="DY218" s="77"/>
      <c r="DZ218" s="77"/>
      <c r="EA218" s="77"/>
      <c r="EB218" s="77"/>
      <c r="EC218" s="77"/>
      <c r="ED218" s="77"/>
      <c r="EE218" s="77"/>
      <c r="EF218" s="77"/>
      <c r="EG218" s="77"/>
      <c r="EH218" s="77"/>
      <c r="EI218" s="77"/>
      <c r="EJ218" s="77"/>
      <c r="EK218" s="77"/>
      <c r="EL218" s="77"/>
      <c r="EM218" s="77"/>
      <c r="EN218" s="77"/>
      <c r="EO218" s="77"/>
      <c r="EP218" s="77"/>
      <c r="EQ218" s="77"/>
      <c r="ER218" s="77"/>
      <c r="ES218" s="77"/>
      <c r="ET218" s="77"/>
      <c r="EU218" s="77"/>
      <c r="EV218" s="77"/>
      <c r="EW218" s="77"/>
      <c r="EX218" s="77"/>
      <c r="EY218" s="77"/>
      <c r="EZ218" s="77"/>
      <c r="FA218" s="77"/>
      <c r="FB218" s="77"/>
      <c r="FC218" s="77"/>
      <c r="FD218" s="77"/>
    </row>
    <row r="219" spans="1:160" ht="15.75" customHeight="1" x14ac:dyDescent="0.3">
      <c r="A219" s="76"/>
      <c r="B219" s="76"/>
      <c r="C219" s="76"/>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7"/>
      <c r="ET219" s="77"/>
      <c r="EU219" s="77"/>
      <c r="EV219" s="77"/>
      <c r="EW219" s="77"/>
      <c r="EX219" s="77"/>
      <c r="EY219" s="77"/>
      <c r="EZ219" s="77"/>
      <c r="FA219" s="77"/>
      <c r="FB219" s="77"/>
      <c r="FC219" s="77"/>
      <c r="FD219" s="77"/>
    </row>
    <row r="220" spans="1:160" ht="15.75" customHeight="1" x14ac:dyDescent="0.3">
      <c r="A220" s="76"/>
      <c r="B220" s="76"/>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7"/>
      <c r="ET220" s="77"/>
      <c r="EU220" s="77"/>
      <c r="EV220" s="77"/>
      <c r="EW220" s="77"/>
      <c r="EX220" s="77"/>
      <c r="EY220" s="77"/>
      <c r="EZ220" s="77"/>
      <c r="FA220" s="77"/>
      <c r="FB220" s="77"/>
      <c r="FC220" s="77"/>
      <c r="FD220" s="77"/>
    </row>
    <row r="221" spans="1:160" ht="15.75" customHeight="1" x14ac:dyDescent="0.3">
      <c r="A221" s="76"/>
      <c r="B221" s="76"/>
      <c r="C221" s="76"/>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c r="EC221" s="77"/>
      <c r="ED221" s="77"/>
      <c r="EE221" s="77"/>
      <c r="EF221" s="77"/>
      <c r="EG221" s="77"/>
      <c r="EH221" s="77"/>
      <c r="EI221" s="77"/>
      <c r="EJ221" s="77"/>
      <c r="EK221" s="77"/>
      <c r="EL221" s="77"/>
      <c r="EM221" s="77"/>
      <c r="EN221" s="77"/>
      <c r="EO221" s="77"/>
      <c r="EP221" s="77"/>
      <c r="EQ221" s="77"/>
      <c r="ER221" s="77"/>
      <c r="ES221" s="77"/>
      <c r="ET221" s="77"/>
      <c r="EU221" s="77"/>
      <c r="EV221" s="77"/>
      <c r="EW221" s="77"/>
      <c r="EX221" s="77"/>
      <c r="EY221" s="77"/>
      <c r="EZ221" s="77"/>
      <c r="FA221" s="77"/>
      <c r="FB221" s="77"/>
      <c r="FC221" s="77"/>
      <c r="FD221" s="77"/>
    </row>
    <row r="222" spans="1:160" ht="15.75" customHeight="1" x14ac:dyDescent="0.3">
      <c r="A222" s="76"/>
      <c r="B222" s="76"/>
      <c r="C222" s="76"/>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c r="EY222" s="77"/>
      <c r="EZ222" s="77"/>
      <c r="FA222" s="77"/>
      <c r="FB222" s="77"/>
      <c r="FC222" s="77"/>
      <c r="FD222" s="77"/>
    </row>
    <row r="223" spans="1:160" ht="15.75" customHeight="1" x14ac:dyDescent="0.3">
      <c r="A223" s="76"/>
      <c r="B223" s="76"/>
      <c r="C223" s="76"/>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7"/>
      <c r="ET223" s="77"/>
      <c r="EU223" s="77"/>
      <c r="EV223" s="77"/>
      <c r="EW223" s="77"/>
      <c r="EX223" s="77"/>
      <c r="EY223" s="77"/>
      <c r="EZ223" s="77"/>
      <c r="FA223" s="77"/>
      <c r="FB223" s="77"/>
      <c r="FC223" s="77"/>
      <c r="FD223" s="77"/>
    </row>
    <row r="224" spans="1:160" ht="15.75" customHeight="1" x14ac:dyDescent="0.3">
      <c r="A224" s="76"/>
      <c r="B224" s="76"/>
      <c r="C224" s="76"/>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7"/>
      <c r="ET224" s="77"/>
      <c r="EU224" s="77"/>
      <c r="EV224" s="77"/>
      <c r="EW224" s="77"/>
      <c r="EX224" s="77"/>
      <c r="EY224" s="77"/>
      <c r="EZ224" s="77"/>
      <c r="FA224" s="77"/>
      <c r="FB224" s="77"/>
      <c r="FC224" s="77"/>
      <c r="FD224" s="77"/>
    </row>
    <row r="225" spans="1:160" ht="15.75" customHeight="1" x14ac:dyDescent="0.3">
      <c r="A225" s="76"/>
      <c r="B225" s="76"/>
      <c r="C225" s="76"/>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7"/>
      <c r="ET225" s="77"/>
      <c r="EU225" s="77"/>
      <c r="EV225" s="77"/>
      <c r="EW225" s="77"/>
      <c r="EX225" s="77"/>
      <c r="EY225" s="77"/>
      <c r="EZ225" s="77"/>
      <c r="FA225" s="77"/>
      <c r="FB225" s="77"/>
      <c r="FC225" s="77"/>
      <c r="FD225" s="77"/>
    </row>
    <row r="226" spans="1:160" ht="15.75" customHeight="1" x14ac:dyDescent="0.3">
      <c r="A226" s="76"/>
      <c r="B226" s="76"/>
      <c r="C226" s="76"/>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7"/>
      <c r="FD226" s="77"/>
    </row>
    <row r="227" spans="1:160" ht="15.75" customHeight="1" x14ac:dyDescent="0.3">
      <c r="A227" s="76"/>
      <c r="B227" s="76"/>
      <c r="C227" s="76"/>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7"/>
      <c r="ET227" s="77"/>
      <c r="EU227" s="77"/>
      <c r="EV227" s="77"/>
      <c r="EW227" s="77"/>
      <c r="EX227" s="77"/>
      <c r="EY227" s="77"/>
      <c r="EZ227" s="77"/>
      <c r="FA227" s="77"/>
      <c r="FB227" s="77"/>
      <c r="FC227" s="77"/>
      <c r="FD227" s="77"/>
    </row>
    <row r="228" spans="1:160" ht="15.75" customHeight="1" x14ac:dyDescent="0.3">
      <c r="A228" s="76"/>
      <c r="B228" s="76"/>
      <c r="C228" s="76"/>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row>
    <row r="229" spans="1:160" ht="15.75" customHeight="1" x14ac:dyDescent="0.3">
      <c r="A229" s="76"/>
      <c r="B229" s="76"/>
      <c r="C229" s="76"/>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P229" s="77"/>
      <c r="EQ229" s="77"/>
      <c r="ER229" s="77"/>
      <c r="ES229" s="77"/>
      <c r="ET229" s="77"/>
      <c r="EU229" s="77"/>
      <c r="EV229" s="77"/>
      <c r="EW229" s="77"/>
      <c r="EX229" s="77"/>
      <c r="EY229" s="77"/>
      <c r="EZ229" s="77"/>
      <c r="FA229" s="77"/>
      <c r="FB229" s="77"/>
      <c r="FC229" s="77"/>
      <c r="FD229" s="77"/>
    </row>
    <row r="230" spans="1:160" ht="15.75" customHeight="1" x14ac:dyDescent="0.3">
      <c r="A230" s="76"/>
      <c r="B230" s="76"/>
      <c r="C230" s="76"/>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7"/>
      <c r="ET230" s="77"/>
      <c r="EU230" s="77"/>
      <c r="EV230" s="77"/>
      <c r="EW230" s="77"/>
      <c r="EX230" s="77"/>
      <c r="EY230" s="77"/>
      <c r="EZ230" s="77"/>
      <c r="FA230" s="77"/>
      <c r="FB230" s="77"/>
      <c r="FC230" s="77"/>
      <c r="FD230" s="77"/>
    </row>
    <row r="231" spans="1:160" ht="15.75" customHeight="1" x14ac:dyDescent="0.3">
      <c r="A231" s="76"/>
      <c r="B231" s="76"/>
      <c r="C231" s="76"/>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7"/>
      <c r="ET231" s="77"/>
      <c r="EU231" s="77"/>
      <c r="EV231" s="77"/>
      <c r="EW231" s="77"/>
      <c r="EX231" s="77"/>
      <c r="EY231" s="77"/>
      <c r="EZ231" s="77"/>
      <c r="FA231" s="77"/>
      <c r="FB231" s="77"/>
      <c r="FC231" s="77"/>
      <c r="FD231" s="77"/>
    </row>
    <row r="232" spans="1:160" ht="15.75" customHeight="1" x14ac:dyDescent="0.3">
      <c r="A232" s="76"/>
      <c r="B232" s="76"/>
      <c r="C232" s="76"/>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7"/>
      <c r="ET232" s="77"/>
      <c r="EU232" s="77"/>
      <c r="EV232" s="77"/>
      <c r="EW232" s="77"/>
      <c r="EX232" s="77"/>
      <c r="EY232" s="77"/>
      <c r="EZ232" s="77"/>
      <c r="FA232" s="77"/>
      <c r="FB232" s="77"/>
      <c r="FC232" s="77"/>
      <c r="FD232" s="77"/>
    </row>
    <row r="233" spans="1:160" ht="15.75" customHeight="1" x14ac:dyDescent="0.3">
      <c r="A233" s="76"/>
      <c r="B233" s="76"/>
      <c r="C233" s="76"/>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c r="EY233" s="77"/>
      <c r="EZ233" s="77"/>
      <c r="FA233" s="77"/>
      <c r="FB233" s="77"/>
      <c r="FC233" s="77"/>
      <c r="FD233" s="77"/>
    </row>
    <row r="234" spans="1:160" ht="15.75" customHeight="1" x14ac:dyDescent="0.3">
      <c r="A234" s="76"/>
      <c r="B234" s="76"/>
      <c r="C234" s="76"/>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c r="DS234" s="77"/>
      <c r="DT234" s="77"/>
      <c r="DU234" s="77"/>
      <c r="DV234" s="77"/>
      <c r="DW234" s="77"/>
      <c r="DX234" s="77"/>
      <c r="DY234" s="77"/>
      <c r="DZ234" s="77"/>
      <c r="EA234" s="77"/>
      <c r="EB234" s="77"/>
      <c r="EC234" s="77"/>
      <c r="ED234" s="77"/>
      <c r="EE234" s="77"/>
      <c r="EF234" s="77"/>
      <c r="EG234" s="77"/>
      <c r="EH234" s="77"/>
      <c r="EI234" s="77"/>
      <c r="EJ234" s="77"/>
      <c r="EK234" s="77"/>
      <c r="EL234" s="77"/>
      <c r="EM234" s="77"/>
      <c r="EN234" s="77"/>
      <c r="EO234" s="77"/>
      <c r="EP234" s="77"/>
      <c r="EQ234" s="77"/>
      <c r="ER234" s="77"/>
      <c r="ES234" s="77"/>
      <c r="ET234" s="77"/>
      <c r="EU234" s="77"/>
      <c r="EV234" s="77"/>
      <c r="EW234" s="77"/>
      <c r="EX234" s="77"/>
      <c r="EY234" s="77"/>
      <c r="EZ234" s="77"/>
      <c r="FA234" s="77"/>
      <c r="FB234" s="77"/>
      <c r="FC234" s="77"/>
      <c r="FD234" s="77"/>
    </row>
    <row r="235" spans="1:160" ht="15.75" customHeight="1" x14ac:dyDescent="0.3">
      <c r="A235" s="76"/>
      <c r="B235" s="76"/>
      <c r="C235" s="76"/>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7"/>
      <c r="ET235" s="77"/>
      <c r="EU235" s="77"/>
      <c r="EV235" s="77"/>
      <c r="EW235" s="77"/>
      <c r="EX235" s="77"/>
      <c r="EY235" s="77"/>
      <c r="EZ235" s="77"/>
      <c r="FA235" s="77"/>
      <c r="FB235" s="77"/>
      <c r="FC235" s="77"/>
      <c r="FD235" s="77"/>
    </row>
    <row r="236" spans="1:160" ht="15.75" customHeight="1" x14ac:dyDescent="0.3">
      <c r="A236" s="76"/>
      <c r="B236" s="76"/>
      <c r="C236" s="76"/>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M236" s="77"/>
      <c r="EN236" s="77"/>
      <c r="EO236" s="77"/>
      <c r="EP236" s="77"/>
      <c r="EQ236" s="77"/>
      <c r="ER236" s="77"/>
      <c r="ES236" s="77"/>
      <c r="ET236" s="77"/>
      <c r="EU236" s="77"/>
      <c r="EV236" s="77"/>
      <c r="EW236" s="77"/>
      <c r="EX236" s="77"/>
      <c r="EY236" s="77"/>
      <c r="EZ236" s="77"/>
      <c r="FA236" s="77"/>
      <c r="FB236" s="77"/>
      <c r="FC236" s="77"/>
      <c r="FD236" s="77"/>
    </row>
    <row r="237" spans="1:160" ht="15.75" customHeight="1" x14ac:dyDescent="0.3">
      <c r="A237" s="76"/>
      <c r="B237" s="76"/>
      <c r="C237" s="76"/>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Q237" s="77"/>
      <c r="ER237" s="77"/>
      <c r="ES237" s="77"/>
      <c r="ET237" s="77"/>
      <c r="EU237" s="77"/>
      <c r="EV237" s="77"/>
      <c r="EW237" s="77"/>
      <c r="EX237" s="77"/>
      <c r="EY237" s="77"/>
      <c r="EZ237" s="77"/>
      <c r="FA237" s="77"/>
      <c r="FB237" s="77"/>
      <c r="FC237" s="77"/>
      <c r="FD237" s="77"/>
    </row>
    <row r="238" spans="1:160" ht="15.75" customHeight="1" x14ac:dyDescent="0.3">
      <c r="A238" s="76"/>
      <c r="B238" s="76"/>
      <c r="C238" s="76"/>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c r="BZ238" s="77"/>
      <c r="CA238" s="77"/>
      <c r="CB238" s="77"/>
      <c r="CC238" s="77"/>
      <c r="CD238" s="77"/>
      <c r="CE238" s="77"/>
      <c r="CF238" s="77"/>
      <c r="CG238" s="77"/>
      <c r="CH238" s="77"/>
      <c r="CI238" s="77"/>
      <c r="CJ238" s="77"/>
      <c r="CK238" s="77"/>
      <c r="CL238" s="77"/>
      <c r="CM238" s="77"/>
      <c r="CN238" s="77"/>
      <c r="CO238" s="77"/>
      <c r="CP238" s="77"/>
      <c r="CQ238" s="77"/>
      <c r="CR238" s="77"/>
      <c r="CS238" s="77"/>
      <c r="CT238" s="77"/>
      <c r="CU238" s="77"/>
      <c r="CV238" s="77"/>
      <c r="CW238" s="77"/>
      <c r="CX238" s="77"/>
      <c r="CY238" s="77"/>
      <c r="CZ238" s="77"/>
      <c r="DA238" s="77"/>
      <c r="DB238" s="77"/>
      <c r="DC238" s="77"/>
      <c r="DD238" s="77"/>
      <c r="DE238" s="77"/>
      <c r="DF238" s="77"/>
      <c r="DG238" s="77"/>
      <c r="DH238" s="77"/>
      <c r="DI238" s="77"/>
      <c r="DJ238" s="77"/>
      <c r="DK238" s="77"/>
      <c r="DL238" s="77"/>
      <c r="DM238" s="77"/>
      <c r="DN238" s="77"/>
      <c r="DO238" s="77"/>
      <c r="DP238" s="77"/>
      <c r="DQ238" s="77"/>
      <c r="DR238" s="77"/>
      <c r="DS238" s="77"/>
      <c r="DT238" s="77"/>
      <c r="DU238" s="77"/>
      <c r="DV238" s="77"/>
      <c r="DW238" s="77"/>
      <c r="DX238" s="77"/>
      <c r="DY238" s="77"/>
      <c r="DZ238" s="77"/>
      <c r="EA238" s="77"/>
      <c r="EB238" s="77"/>
      <c r="EC238" s="77"/>
      <c r="ED238" s="77"/>
      <c r="EE238" s="77"/>
      <c r="EF238" s="77"/>
      <c r="EG238" s="77"/>
      <c r="EH238" s="77"/>
      <c r="EI238" s="77"/>
      <c r="EJ238" s="77"/>
      <c r="EK238" s="77"/>
      <c r="EL238" s="77"/>
      <c r="EM238" s="77"/>
      <c r="EN238" s="77"/>
      <c r="EO238" s="77"/>
      <c r="EP238" s="77"/>
      <c r="EQ238" s="77"/>
      <c r="ER238" s="77"/>
      <c r="ES238" s="77"/>
      <c r="ET238" s="77"/>
      <c r="EU238" s="77"/>
      <c r="EV238" s="77"/>
      <c r="EW238" s="77"/>
      <c r="EX238" s="77"/>
      <c r="EY238" s="77"/>
      <c r="EZ238" s="77"/>
      <c r="FA238" s="77"/>
      <c r="FB238" s="77"/>
      <c r="FC238" s="77"/>
      <c r="FD238" s="77"/>
    </row>
    <row r="239" spans="1:160" ht="15.75" customHeight="1" x14ac:dyDescent="0.3">
      <c r="A239" s="76"/>
      <c r="B239" s="76"/>
      <c r="C239" s="76"/>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row>
    <row r="240" spans="1:160" ht="15.75" customHeight="1" x14ac:dyDescent="0.3">
      <c r="A240" s="76"/>
      <c r="B240" s="76"/>
      <c r="C240" s="76"/>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77"/>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c r="DS240" s="77"/>
      <c r="DT240" s="77"/>
      <c r="DU240" s="77"/>
      <c r="DV240" s="77"/>
      <c r="DW240" s="77"/>
      <c r="DX240" s="77"/>
      <c r="DY240" s="77"/>
      <c r="DZ240" s="77"/>
      <c r="EA240" s="77"/>
      <c r="EB240" s="77"/>
      <c r="EC240" s="77"/>
      <c r="ED240" s="77"/>
      <c r="EE240" s="77"/>
      <c r="EF240" s="77"/>
      <c r="EG240" s="77"/>
      <c r="EH240" s="77"/>
      <c r="EI240" s="77"/>
      <c r="EJ240" s="77"/>
      <c r="EK240" s="77"/>
      <c r="EL240" s="77"/>
      <c r="EM240" s="77"/>
      <c r="EN240" s="77"/>
      <c r="EO240" s="77"/>
      <c r="EP240" s="77"/>
      <c r="EQ240" s="77"/>
      <c r="ER240" s="77"/>
      <c r="ES240" s="77"/>
      <c r="ET240" s="77"/>
      <c r="EU240" s="77"/>
      <c r="EV240" s="77"/>
      <c r="EW240" s="77"/>
      <c r="EX240" s="77"/>
      <c r="EY240" s="77"/>
      <c r="EZ240" s="77"/>
      <c r="FA240" s="77"/>
      <c r="FB240" s="77"/>
      <c r="FC240" s="77"/>
      <c r="FD240" s="77"/>
    </row>
    <row r="241" spans="1:160" ht="15.75" customHeight="1" x14ac:dyDescent="0.3">
      <c r="A241" s="76"/>
      <c r="B241" s="76"/>
      <c r="C241" s="76"/>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c r="DS241" s="77"/>
      <c r="DT241" s="77"/>
      <c r="DU241" s="77"/>
      <c r="DV241" s="77"/>
      <c r="DW241" s="77"/>
      <c r="DX241" s="77"/>
      <c r="DY241" s="77"/>
      <c r="DZ241" s="77"/>
      <c r="EA241" s="77"/>
      <c r="EB241" s="77"/>
      <c r="EC241" s="77"/>
      <c r="ED241" s="77"/>
      <c r="EE241" s="77"/>
      <c r="EF241" s="77"/>
      <c r="EG241" s="77"/>
      <c r="EH241" s="77"/>
      <c r="EI241" s="77"/>
      <c r="EJ241" s="77"/>
      <c r="EK241" s="77"/>
      <c r="EL241" s="77"/>
      <c r="EM241" s="77"/>
      <c r="EN241" s="77"/>
      <c r="EO241" s="77"/>
      <c r="EP241" s="77"/>
      <c r="EQ241" s="77"/>
      <c r="ER241" s="77"/>
      <c r="ES241" s="77"/>
      <c r="ET241" s="77"/>
      <c r="EU241" s="77"/>
      <c r="EV241" s="77"/>
      <c r="EW241" s="77"/>
      <c r="EX241" s="77"/>
      <c r="EY241" s="77"/>
      <c r="EZ241" s="77"/>
      <c r="FA241" s="77"/>
      <c r="FB241" s="77"/>
      <c r="FC241" s="77"/>
      <c r="FD241" s="77"/>
    </row>
    <row r="242" spans="1:160" ht="15.75" customHeight="1" x14ac:dyDescent="0.3">
      <c r="A242" s="76"/>
      <c r="B242" s="76"/>
      <c r="C242" s="76"/>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c r="DS242" s="77"/>
      <c r="DT242" s="77"/>
      <c r="DU242" s="77"/>
      <c r="DV242" s="77"/>
      <c r="DW242" s="77"/>
      <c r="DX242" s="77"/>
      <c r="DY242" s="77"/>
      <c r="DZ242" s="77"/>
      <c r="EA242" s="77"/>
      <c r="EB242" s="77"/>
      <c r="EC242" s="77"/>
      <c r="ED242" s="77"/>
      <c r="EE242" s="77"/>
      <c r="EF242" s="77"/>
      <c r="EG242" s="77"/>
      <c r="EH242" s="77"/>
      <c r="EI242" s="77"/>
      <c r="EJ242" s="77"/>
      <c r="EK242" s="77"/>
      <c r="EL242" s="77"/>
      <c r="EM242" s="77"/>
      <c r="EN242" s="77"/>
      <c r="EO242" s="77"/>
      <c r="EP242" s="77"/>
      <c r="EQ242" s="77"/>
      <c r="ER242" s="77"/>
      <c r="ES242" s="77"/>
      <c r="ET242" s="77"/>
      <c r="EU242" s="77"/>
      <c r="EV242" s="77"/>
      <c r="EW242" s="77"/>
      <c r="EX242" s="77"/>
      <c r="EY242" s="77"/>
      <c r="EZ242" s="77"/>
      <c r="FA242" s="77"/>
      <c r="FB242" s="77"/>
      <c r="FC242" s="77"/>
      <c r="FD242" s="77"/>
    </row>
    <row r="243" spans="1:160" ht="15.75" customHeight="1" x14ac:dyDescent="0.3">
      <c r="A243" s="76"/>
      <c r="B243" s="76"/>
      <c r="C243" s="76"/>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c r="DS243" s="77"/>
      <c r="DT243" s="77"/>
      <c r="DU243" s="77"/>
      <c r="DV243" s="77"/>
      <c r="DW243" s="77"/>
      <c r="DX243" s="77"/>
      <c r="DY243" s="77"/>
      <c r="DZ243" s="77"/>
      <c r="EA243" s="77"/>
      <c r="EB243" s="77"/>
      <c r="EC243" s="77"/>
      <c r="ED243" s="77"/>
      <c r="EE243" s="77"/>
      <c r="EF243" s="77"/>
      <c r="EG243" s="77"/>
      <c r="EH243" s="77"/>
      <c r="EI243" s="77"/>
      <c r="EJ243" s="77"/>
      <c r="EK243" s="77"/>
      <c r="EL243" s="77"/>
      <c r="EM243" s="77"/>
      <c r="EN243" s="77"/>
      <c r="EO243" s="77"/>
      <c r="EP243" s="77"/>
      <c r="EQ243" s="77"/>
      <c r="ER243" s="77"/>
      <c r="ES243" s="77"/>
      <c r="ET243" s="77"/>
      <c r="EU243" s="77"/>
      <c r="EV243" s="77"/>
      <c r="EW243" s="77"/>
      <c r="EX243" s="77"/>
      <c r="EY243" s="77"/>
      <c r="EZ243" s="77"/>
      <c r="FA243" s="77"/>
      <c r="FB243" s="77"/>
      <c r="FC243" s="77"/>
      <c r="FD243" s="77"/>
    </row>
    <row r="244" spans="1:160" ht="15.75" customHeight="1" x14ac:dyDescent="0.3">
      <c r="A244" s="76"/>
      <c r="B244" s="76"/>
      <c r="C244" s="76"/>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c r="DS244" s="77"/>
      <c r="DT244" s="77"/>
      <c r="DU244" s="77"/>
      <c r="DV244" s="77"/>
      <c r="DW244" s="77"/>
      <c r="DX244" s="77"/>
      <c r="DY244" s="77"/>
      <c r="DZ244" s="77"/>
      <c r="EA244" s="77"/>
      <c r="EB244" s="77"/>
      <c r="EC244" s="77"/>
      <c r="ED244" s="77"/>
      <c r="EE244" s="77"/>
      <c r="EF244" s="77"/>
      <c r="EG244" s="77"/>
      <c r="EH244" s="77"/>
      <c r="EI244" s="77"/>
      <c r="EJ244" s="77"/>
      <c r="EK244" s="77"/>
      <c r="EL244" s="77"/>
      <c r="EM244" s="77"/>
      <c r="EN244" s="77"/>
      <c r="EO244" s="77"/>
      <c r="EP244" s="77"/>
      <c r="EQ244" s="77"/>
      <c r="ER244" s="77"/>
      <c r="ES244" s="77"/>
      <c r="ET244" s="77"/>
      <c r="EU244" s="77"/>
      <c r="EV244" s="77"/>
      <c r="EW244" s="77"/>
      <c r="EX244" s="77"/>
      <c r="EY244" s="77"/>
      <c r="EZ244" s="77"/>
      <c r="FA244" s="77"/>
      <c r="FB244" s="77"/>
      <c r="FC244" s="77"/>
      <c r="FD244" s="77"/>
    </row>
    <row r="245" spans="1:160" ht="15.75" customHeight="1" x14ac:dyDescent="0.3">
      <c r="A245" s="76"/>
      <c r="B245" s="76"/>
      <c r="C245" s="76"/>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c r="DS245" s="77"/>
      <c r="DT245" s="77"/>
      <c r="DU245" s="77"/>
      <c r="DV245" s="77"/>
      <c r="DW245" s="77"/>
      <c r="DX245" s="77"/>
      <c r="DY245" s="77"/>
      <c r="DZ245" s="77"/>
      <c r="EA245" s="77"/>
      <c r="EB245" s="77"/>
      <c r="EC245" s="77"/>
      <c r="ED245" s="77"/>
      <c r="EE245" s="77"/>
      <c r="EF245" s="77"/>
      <c r="EG245" s="77"/>
      <c r="EH245" s="77"/>
      <c r="EI245" s="77"/>
      <c r="EJ245" s="77"/>
      <c r="EK245" s="77"/>
      <c r="EL245" s="77"/>
      <c r="EM245" s="77"/>
      <c r="EN245" s="77"/>
      <c r="EO245" s="77"/>
      <c r="EP245" s="77"/>
      <c r="EQ245" s="77"/>
      <c r="ER245" s="77"/>
      <c r="ES245" s="77"/>
      <c r="ET245" s="77"/>
      <c r="EU245" s="77"/>
      <c r="EV245" s="77"/>
      <c r="EW245" s="77"/>
      <c r="EX245" s="77"/>
      <c r="EY245" s="77"/>
      <c r="EZ245" s="77"/>
      <c r="FA245" s="77"/>
      <c r="FB245" s="77"/>
      <c r="FC245" s="77"/>
      <c r="FD245" s="77"/>
    </row>
    <row r="246" spans="1:160" ht="15.75" customHeight="1" x14ac:dyDescent="0.3">
      <c r="A246" s="76"/>
      <c r="B246" s="76"/>
      <c r="C246" s="76"/>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c r="DS246" s="77"/>
      <c r="DT246" s="77"/>
      <c r="DU246" s="77"/>
      <c r="DV246" s="77"/>
      <c r="DW246" s="77"/>
      <c r="DX246" s="77"/>
      <c r="DY246" s="77"/>
      <c r="DZ246" s="77"/>
      <c r="EA246" s="77"/>
      <c r="EB246" s="77"/>
      <c r="EC246" s="77"/>
      <c r="ED246" s="77"/>
      <c r="EE246" s="77"/>
      <c r="EF246" s="77"/>
      <c r="EG246" s="77"/>
      <c r="EH246" s="77"/>
      <c r="EI246" s="77"/>
      <c r="EJ246" s="77"/>
      <c r="EK246" s="77"/>
      <c r="EL246" s="77"/>
      <c r="EM246" s="77"/>
      <c r="EN246" s="77"/>
      <c r="EO246" s="77"/>
      <c r="EP246" s="77"/>
      <c r="EQ246" s="77"/>
      <c r="ER246" s="77"/>
      <c r="ES246" s="77"/>
      <c r="ET246" s="77"/>
      <c r="EU246" s="77"/>
      <c r="EV246" s="77"/>
      <c r="EW246" s="77"/>
      <c r="EX246" s="77"/>
      <c r="EY246" s="77"/>
      <c r="EZ246" s="77"/>
      <c r="FA246" s="77"/>
      <c r="FB246" s="77"/>
      <c r="FC246" s="77"/>
      <c r="FD246" s="77"/>
    </row>
    <row r="247" spans="1:160" ht="15.75" customHeight="1" x14ac:dyDescent="0.3">
      <c r="A247" s="76"/>
      <c r="B247" s="76"/>
      <c r="C247" s="76"/>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c r="CU247" s="77"/>
      <c r="CV247" s="77"/>
      <c r="CW247" s="77"/>
      <c r="CX247" s="77"/>
      <c r="CY247" s="77"/>
      <c r="CZ247" s="77"/>
      <c r="DA247" s="77"/>
      <c r="DB247" s="77"/>
      <c r="DC247" s="77"/>
      <c r="DD247" s="77"/>
      <c r="DE247" s="77"/>
      <c r="DF247" s="77"/>
      <c r="DG247" s="77"/>
      <c r="DH247" s="77"/>
      <c r="DI247" s="77"/>
      <c r="DJ247" s="77"/>
      <c r="DK247" s="77"/>
      <c r="DL247" s="77"/>
      <c r="DM247" s="77"/>
      <c r="DN247" s="77"/>
      <c r="DO247" s="77"/>
      <c r="DP247" s="77"/>
      <c r="DQ247" s="77"/>
      <c r="DR247" s="77"/>
      <c r="DS247" s="77"/>
      <c r="DT247" s="77"/>
      <c r="DU247" s="77"/>
      <c r="DV247" s="77"/>
      <c r="DW247" s="77"/>
      <c r="DX247" s="77"/>
      <c r="DY247" s="77"/>
      <c r="DZ247" s="77"/>
      <c r="EA247" s="77"/>
      <c r="EB247" s="77"/>
      <c r="EC247" s="77"/>
      <c r="ED247" s="77"/>
      <c r="EE247" s="77"/>
      <c r="EF247" s="77"/>
      <c r="EG247" s="77"/>
      <c r="EH247" s="77"/>
      <c r="EI247" s="77"/>
      <c r="EJ247" s="77"/>
      <c r="EK247" s="77"/>
      <c r="EL247" s="77"/>
      <c r="EM247" s="77"/>
      <c r="EN247" s="77"/>
      <c r="EO247" s="77"/>
      <c r="EP247" s="77"/>
      <c r="EQ247" s="77"/>
      <c r="ER247" s="77"/>
      <c r="ES247" s="77"/>
      <c r="ET247" s="77"/>
      <c r="EU247" s="77"/>
      <c r="EV247" s="77"/>
      <c r="EW247" s="77"/>
      <c r="EX247" s="77"/>
      <c r="EY247" s="77"/>
      <c r="EZ247" s="77"/>
      <c r="FA247" s="77"/>
      <c r="FB247" s="77"/>
      <c r="FC247" s="77"/>
      <c r="FD247" s="77"/>
    </row>
    <row r="248" spans="1:160" ht="15.75" customHeight="1" x14ac:dyDescent="0.3">
      <c r="A248" s="76"/>
      <c r="B248" s="76"/>
      <c r="C248" s="76"/>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c r="DS248" s="77"/>
      <c r="DT248" s="77"/>
      <c r="DU248" s="77"/>
      <c r="DV248" s="77"/>
      <c r="DW248" s="77"/>
      <c r="DX248" s="77"/>
      <c r="DY248" s="77"/>
      <c r="DZ248" s="77"/>
      <c r="EA248" s="77"/>
      <c r="EB248" s="77"/>
      <c r="EC248" s="77"/>
      <c r="ED248" s="77"/>
      <c r="EE248" s="77"/>
      <c r="EF248" s="77"/>
      <c r="EG248" s="77"/>
      <c r="EH248" s="77"/>
      <c r="EI248" s="77"/>
      <c r="EJ248" s="77"/>
      <c r="EK248" s="77"/>
      <c r="EL248" s="77"/>
      <c r="EM248" s="77"/>
      <c r="EN248" s="77"/>
      <c r="EO248" s="77"/>
      <c r="EP248" s="77"/>
      <c r="EQ248" s="77"/>
      <c r="ER248" s="77"/>
      <c r="ES248" s="77"/>
      <c r="ET248" s="77"/>
      <c r="EU248" s="77"/>
      <c r="EV248" s="77"/>
      <c r="EW248" s="77"/>
      <c r="EX248" s="77"/>
      <c r="EY248" s="77"/>
      <c r="EZ248" s="77"/>
      <c r="FA248" s="77"/>
      <c r="FB248" s="77"/>
      <c r="FC248" s="77"/>
      <c r="FD248" s="77"/>
    </row>
    <row r="249" spans="1:160" ht="15.75" customHeight="1" x14ac:dyDescent="0.3">
      <c r="A249" s="76"/>
      <c r="B249" s="76"/>
      <c r="C249" s="76"/>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77"/>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c r="DS249" s="77"/>
      <c r="DT249" s="77"/>
      <c r="DU249" s="77"/>
      <c r="DV249" s="77"/>
      <c r="DW249" s="77"/>
      <c r="DX249" s="77"/>
      <c r="DY249" s="77"/>
      <c r="DZ249" s="77"/>
      <c r="EA249" s="77"/>
      <c r="EB249" s="77"/>
      <c r="EC249" s="77"/>
      <c r="ED249" s="77"/>
      <c r="EE249" s="77"/>
      <c r="EF249" s="77"/>
      <c r="EG249" s="77"/>
      <c r="EH249" s="77"/>
      <c r="EI249" s="77"/>
      <c r="EJ249" s="77"/>
      <c r="EK249" s="77"/>
      <c r="EL249" s="77"/>
      <c r="EM249" s="77"/>
      <c r="EN249" s="77"/>
      <c r="EO249" s="77"/>
      <c r="EP249" s="77"/>
      <c r="EQ249" s="77"/>
      <c r="ER249" s="77"/>
      <c r="ES249" s="77"/>
      <c r="ET249" s="77"/>
      <c r="EU249" s="77"/>
      <c r="EV249" s="77"/>
      <c r="EW249" s="77"/>
      <c r="EX249" s="77"/>
      <c r="EY249" s="77"/>
      <c r="EZ249" s="77"/>
      <c r="FA249" s="77"/>
      <c r="FB249" s="77"/>
      <c r="FC249" s="77"/>
      <c r="FD249" s="77"/>
    </row>
    <row r="250" spans="1:160" ht="15.75" customHeight="1" x14ac:dyDescent="0.3">
      <c r="A250" s="76"/>
      <c r="B250" s="76"/>
      <c r="C250" s="76"/>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77"/>
      <c r="EM250" s="77"/>
      <c r="EN250" s="77"/>
      <c r="EO250" s="77"/>
      <c r="EP250" s="77"/>
      <c r="EQ250" s="77"/>
      <c r="ER250" s="77"/>
      <c r="ES250" s="77"/>
      <c r="ET250" s="77"/>
      <c r="EU250" s="77"/>
      <c r="EV250" s="77"/>
      <c r="EW250" s="77"/>
      <c r="EX250" s="77"/>
      <c r="EY250" s="77"/>
      <c r="EZ250" s="77"/>
      <c r="FA250" s="77"/>
      <c r="FB250" s="77"/>
      <c r="FC250" s="77"/>
      <c r="FD250" s="77"/>
    </row>
    <row r="251" spans="1:160" ht="15.75" customHeight="1" x14ac:dyDescent="0.3">
      <c r="A251" s="76"/>
      <c r="B251" s="76"/>
      <c r="C251" s="76"/>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c r="DS251" s="77"/>
      <c r="DT251" s="77"/>
      <c r="DU251" s="77"/>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7"/>
      <c r="ET251" s="77"/>
      <c r="EU251" s="77"/>
      <c r="EV251" s="77"/>
      <c r="EW251" s="77"/>
      <c r="EX251" s="77"/>
      <c r="EY251" s="77"/>
      <c r="EZ251" s="77"/>
      <c r="FA251" s="77"/>
      <c r="FB251" s="77"/>
      <c r="FC251" s="77"/>
      <c r="FD251" s="77"/>
    </row>
    <row r="252" spans="1:160" ht="15.75" customHeight="1" x14ac:dyDescent="0.3">
      <c r="A252" s="76"/>
      <c r="B252" s="76"/>
      <c r="C252" s="76"/>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row>
    <row r="253" spans="1:160" ht="15.75" customHeight="1" x14ac:dyDescent="0.3">
      <c r="A253" s="76"/>
      <c r="B253" s="76"/>
      <c r="C253" s="76"/>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7"/>
      <c r="ET253" s="77"/>
      <c r="EU253" s="77"/>
      <c r="EV253" s="77"/>
      <c r="EW253" s="77"/>
      <c r="EX253" s="77"/>
      <c r="EY253" s="77"/>
      <c r="EZ253" s="77"/>
      <c r="FA253" s="77"/>
      <c r="FB253" s="77"/>
      <c r="FC253" s="77"/>
      <c r="FD253" s="77"/>
    </row>
    <row r="254" spans="1:160" ht="15.75" customHeight="1" x14ac:dyDescent="0.3">
      <c r="A254" s="76"/>
      <c r="B254" s="76"/>
      <c r="C254" s="76"/>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c r="DS254" s="77"/>
      <c r="DT254" s="77"/>
      <c r="DU254" s="77"/>
      <c r="DV254" s="77"/>
      <c r="DW254" s="77"/>
      <c r="DX254" s="77"/>
      <c r="DY254" s="77"/>
      <c r="DZ254" s="77"/>
      <c r="EA254" s="77"/>
      <c r="EB254" s="77"/>
      <c r="EC254" s="77"/>
      <c r="ED254" s="77"/>
      <c r="EE254" s="77"/>
      <c r="EF254" s="77"/>
      <c r="EG254" s="77"/>
      <c r="EH254" s="77"/>
      <c r="EI254" s="77"/>
      <c r="EJ254" s="77"/>
      <c r="EK254" s="77"/>
      <c r="EL254" s="77"/>
      <c r="EM254" s="77"/>
      <c r="EN254" s="77"/>
      <c r="EO254" s="77"/>
      <c r="EP254" s="77"/>
      <c r="EQ254" s="77"/>
      <c r="ER254" s="77"/>
      <c r="ES254" s="77"/>
      <c r="ET254" s="77"/>
      <c r="EU254" s="77"/>
      <c r="EV254" s="77"/>
      <c r="EW254" s="77"/>
      <c r="EX254" s="77"/>
      <c r="EY254" s="77"/>
      <c r="EZ254" s="77"/>
      <c r="FA254" s="77"/>
      <c r="FB254" s="77"/>
      <c r="FC254" s="77"/>
      <c r="FD254" s="77"/>
    </row>
    <row r="255" spans="1:160" ht="15.75" customHeight="1" x14ac:dyDescent="0.3">
      <c r="A255" s="76"/>
      <c r="B255" s="76"/>
      <c r="C255" s="76"/>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c r="CU255" s="77"/>
      <c r="CV255" s="77"/>
      <c r="CW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c r="DS255" s="77"/>
      <c r="DT255" s="77"/>
      <c r="DU255" s="77"/>
      <c r="DV255" s="77"/>
      <c r="DW255" s="77"/>
      <c r="DX255" s="77"/>
      <c r="DY255" s="77"/>
      <c r="DZ255" s="77"/>
      <c r="EA255" s="77"/>
      <c r="EB255" s="77"/>
      <c r="EC255" s="77"/>
      <c r="ED255" s="77"/>
      <c r="EE255" s="77"/>
      <c r="EF255" s="77"/>
      <c r="EG255" s="77"/>
      <c r="EH255" s="77"/>
      <c r="EI255" s="77"/>
      <c r="EJ255" s="77"/>
      <c r="EK255" s="77"/>
      <c r="EL255" s="77"/>
      <c r="EM255" s="77"/>
      <c r="EN255" s="77"/>
      <c r="EO255" s="77"/>
      <c r="EP255" s="77"/>
      <c r="EQ255" s="77"/>
      <c r="ER255" s="77"/>
      <c r="ES255" s="77"/>
      <c r="ET255" s="77"/>
      <c r="EU255" s="77"/>
      <c r="EV255" s="77"/>
      <c r="EW255" s="77"/>
      <c r="EX255" s="77"/>
      <c r="EY255" s="77"/>
      <c r="EZ255" s="77"/>
      <c r="FA255" s="77"/>
      <c r="FB255" s="77"/>
      <c r="FC255" s="77"/>
      <c r="FD255" s="77"/>
    </row>
    <row r="256" spans="1:160" ht="15.75" customHeight="1" x14ac:dyDescent="0.3">
      <c r="A256" s="76"/>
      <c r="B256" s="76"/>
      <c r="C256" s="76"/>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77"/>
      <c r="EM256" s="77"/>
      <c r="EN256" s="77"/>
      <c r="EO256" s="77"/>
      <c r="EP256" s="77"/>
      <c r="EQ256" s="77"/>
      <c r="ER256" s="77"/>
      <c r="ES256" s="77"/>
      <c r="ET256" s="77"/>
      <c r="EU256" s="77"/>
      <c r="EV256" s="77"/>
      <c r="EW256" s="77"/>
      <c r="EX256" s="77"/>
      <c r="EY256" s="77"/>
      <c r="EZ256" s="77"/>
      <c r="FA256" s="77"/>
      <c r="FB256" s="77"/>
      <c r="FC256" s="77"/>
      <c r="FD256" s="77"/>
    </row>
    <row r="257" spans="1:160" ht="15.75" customHeight="1" x14ac:dyDescent="0.3">
      <c r="A257" s="76"/>
      <c r="B257" s="76"/>
      <c r="C257" s="76"/>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c r="DS257" s="77"/>
      <c r="DT257" s="77"/>
      <c r="DU257" s="77"/>
      <c r="DV257" s="77"/>
      <c r="DW257" s="77"/>
      <c r="DX257" s="77"/>
      <c r="DY257" s="77"/>
      <c r="DZ257" s="77"/>
      <c r="EA257" s="77"/>
      <c r="EB257" s="77"/>
      <c r="EC257" s="77"/>
      <c r="ED257" s="77"/>
      <c r="EE257" s="77"/>
      <c r="EF257" s="77"/>
      <c r="EG257" s="77"/>
      <c r="EH257" s="77"/>
      <c r="EI257" s="77"/>
      <c r="EJ257" s="77"/>
      <c r="EK257" s="77"/>
      <c r="EL257" s="77"/>
      <c r="EM257" s="77"/>
      <c r="EN257" s="77"/>
      <c r="EO257" s="77"/>
      <c r="EP257" s="77"/>
      <c r="EQ257" s="77"/>
      <c r="ER257" s="77"/>
      <c r="ES257" s="77"/>
      <c r="ET257" s="77"/>
      <c r="EU257" s="77"/>
      <c r="EV257" s="77"/>
      <c r="EW257" s="77"/>
      <c r="EX257" s="77"/>
      <c r="EY257" s="77"/>
      <c r="EZ257" s="77"/>
      <c r="FA257" s="77"/>
      <c r="FB257" s="77"/>
      <c r="FC257" s="77"/>
      <c r="FD257" s="77"/>
    </row>
    <row r="258" spans="1:160" ht="15.75" customHeight="1" x14ac:dyDescent="0.3">
      <c r="A258" s="76"/>
      <c r="B258" s="76"/>
      <c r="C258" s="76"/>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P258" s="77"/>
      <c r="EQ258" s="77"/>
      <c r="ER258" s="77"/>
      <c r="ES258" s="77"/>
      <c r="ET258" s="77"/>
      <c r="EU258" s="77"/>
      <c r="EV258" s="77"/>
      <c r="EW258" s="77"/>
      <c r="EX258" s="77"/>
      <c r="EY258" s="77"/>
      <c r="EZ258" s="77"/>
      <c r="FA258" s="77"/>
      <c r="FB258" s="77"/>
      <c r="FC258" s="77"/>
      <c r="FD258" s="77"/>
    </row>
    <row r="259" spans="1:160" ht="15.75" customHeight="1" x14ac:dyDescent="0.3">
      <c r="A259" s="76"/>
      <c r="B259" s="76"/>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77"/>
      <c r="EM259" s="77"/>
      <c r="EN259" s="77"/>
      <c r="EO259" s="77"/>
      <c r="EP259" s="77"/>
      <c r="EQ259" s="77"/>
      <c r="ER259" s="77"/>
      <c r="ES259" s="77"/>
      <c r="ET259" s="77"/>
      <c r="EU259" s="77"/>
      <c r="EV259" s="77"/>
      <c r="EW259" s="77"/>
      <c r="EX259" s="77"/>
      <c r="EY259" s="77"/>
      <c r="EZ259" s="77"/>
      <c r="FA259" s="77"/>
      <c r="FB259" s="77"/>
      <c r="FC259" s="77"/>
      <c r="FD259" s="77"/>
    </row>
    <row r="260" spans="1:160" ht="15.75" customHeight="1" x14ac:dyDescent="0.3">
      <c r="A260" s="76"/>
      <c r="B260" s="76"/>
      <c r="C260" s="76"/>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77"/>
      <c r="ES260" s="77"/>
      <c r="ET260" s="77"/>
      <c r="EU260" s="77"/>
      <c r="EV260" s="77"/>
      <c r="EW260" s="77"/>
      <c r="EX260" s="77"/>
      <c r="EY260" s="77"/>
      <c r="EZ260" s="77"/>
      <c r="FA260" s="77"/>
      <c r="FB260" s="77"/>
      <c r="FC260" s="77"/>
      <c r="FD260" s="77"/>
    </row>
    <row r="261" spans="1:160" ht="15.75" customHeight="1" x14ac:dyDescent="0.3">
      <c r="A261" s="76"/>
      <c r="B261" s="76"/>
      <c r="C261" s="76"/>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c r="DS261" s="77"/>
      <c r="DT261" s="77"/>
      <c r="DU261" s="77"/>
      <c r="DV261" s="77"/>
      <c r="DW261" s="77"/>
      <c r="DX261" s="77"/>
      <c r="DY261" s="77"/>
      <c r="DZ261" s="77"/>
      <c r="EA261" s="77"/>
      <c r="EB261" s="77"/>
      <c r="EC261" s="77"/>
      <c r="ED261" s="77"/>
      <c r="EE261" s="77"/>
      <c r="EF261" s="77"/>
      <c r="EG261" s="77"/>
      <c r="EH261" s="77"/>
      <c r="EI261" s="77"/>
      <c r="EJ261" s="77"/>
      <c r="EK261" s="77"/>
      <c r="EL261" s="77"/>
      <c r="EM261" s="77"/>
      <c r="EN261" s="77"/>
      <c r="EO261" s="77"/>
      <c r="EP261" s="77"/>
      <c r="EQ261" s="77"/>
      <c r="ER261" s="77"/>
      <c r="ES261" s="77"/>
      <c r="ET261" s="77"/>
      <c r="EU261" s="77"/>
      <c r="EV261" s="77"/>
      <c r="EW261" s="77"/>
      <c r="EX261" s="77"/>
      <c r="EY261" s="77"/>
      <c r="EZ261" s="77"/>
      <c r="FA261" s="77"/>
      <c r="FB261" s="77"/>
      <c r="FC261" s="77"/>
      <c r="FD261" s="77"/>
    </row>
    <row r="262" spans="1:160" ht="15.75" customHeight="1" x14ac:dyDescent="0.3">
      <c r="A262" s="76"/>
      <c r="B262" s="76"/>
      <c r="C262" s="76"/>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Q262" s="77"/>
      <c r="ER262" s="77"/>
      <c r="ES262" s="77"/>
      <c r="ET262" s="77"/>
      <c r="EU262" s="77"/>
      <c r="EV262" s="77"/>
      <c r="EW262" s="77"/>
      <c r="EX262" s="77"/>
      <c r="EY262" s="77"/>
      <c r="EZ262" s="77"/>
      <c r="FA262" s="77"/>
      <c r="FB262" s="77"/>
      <c r="FC262" s="77"/>
      <c r="FD262" s="77"/>
    </row>
    <row r="263" spans="1:160" ht="15.75" customHeight="1" x14ac:dyDescent="0.3">
      <c r="A263" s="76"/>
      <c r="B263" s="76"/>
      <c r="C263" s="76"/>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C263" s="77"/>
      <c r="CD263" s="77"/>
      <c r="CE263" s="77"/>
      <c r="CF263" s="77"/>
      <c r="CG263" s="77"/>
      <c r="CH263" s="77"/>
      <c r="CI263" s="77"/>
      <c r="CJ263" s="77"/>
      <c r="CK263" s="77"/>
      <c r="CL263" s="77"/>
      <c r="CM263" s="77"/>
      <c r="CN263" s="77"/>
      <c r="CO263" s="77"/>
      <c r="CP263" s="77"/>
      <c r="CQ263" s="77"/>
      <c r="CR263" s="77"/>
      <c r="CS263" s="77"/>
      <c r="CT263" s="77"/>
      <c r="CU263" s="77"/>
      <c r="CV263" s="77"/>
      <c r="CW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c r="DS263" s="77"/>
      <c r="DT263" s="77"/>
      <c r="DU263" s="77"/>
      <c r="DV263" s="77"/>
      <c r="DW263" s="77"/>
      <c r="DX263" s="77"/>
      <c r="DY263" s="77"/>
      <c r="DZ263" s="77"/>
      <c r="EA263" s="77"/>
      <c r="EB263" s="77"/>
      <c r="EC263" s="77"/>
      <c r="ED263" s="77"/>
      <c r="EE263" s="77"/>
      <c r="EF263" s="77"/>
      <c r="EG263" s="77"/>
      <c r="EH263" s="77"/>
      <c r="EI263" s="77"/>
      <c r="EJ263" s="77"/>
      <c r="EK263" s="77"/>
      <c r="EL263" s="77"/>
      <c r="EM263" s="77"/>
      <c r="EN263" s="77"/>
      <c r="EO263" s="77"/>
      <c r="EP263" s="77"/>
      <c r="EQ263" s="77"/>
      <c r="ER263" s="77"/>
      <c r="ES263" s="77"/>
      <c r="ET263" s="77"/>
      <c r="EU263" s="77"/>
      <c r="EV263" s="77"/>
      <c r="EW263" s="77"/>
      <c r="EX263" s="77"/>
      <c r="EY263" s="77"/>
      <c r="EZ263" s="77"/>
      <c r="FA263" s="77"/>
      <c r="FB263" s="77"/>
      <c r="FC263" s="77"/>
      <c r="FD263" s="77"/>
    </row>
    <row r="264" spans="1:160" ht="15.75" customHeight="1" x14ac:dyDescent="0.3">
      <c r="A264" s="76"/>
      <c r="B264" s="76"/>
      <c r="C264" s="76"/>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c r="DS264" s="77"/>
      <c r="DT264" s="77"/>
      <c r="DU264" s="77"/>
      <c r="DV264" s="77"/>
      <c r="DW264" s="77"/>
      <c r="DX264" s="77"/>
      <c r="DY264" s="77"/>
      <c r="DZ264" s="77"/>
      <c r="EA264" s="77"/>
      <c r="EB264" s="77"/>
      <c r="EC264" s="77"/>
      <c r="ED264" s="77"/>
      <c r="EE264" s="77"/>
      <c r="EF264" s="77"/>
      <c r="EG264" s="77"/>
      <c r="EH264" s="77"/>
      <c r="EI264" s="77"/>
      <c r="EJ264" s="77"/>
      <c r="EK264" s="77"/>
      <c r="EL264" s="77"/>
      <c r="EM264" s="77"/>
      <c r="EN264" s="77"/>
      <c r="EO264" s="77"/>
      <c r="EP264" s="77"/>
      <c r="EQ264" s="77"/>
      <c r="ER264" s="77"/>
      <c r="ES264" s="77"/>
      <c r="ET264" s="77"/>
      <c r="EU264" s="77"/>
      <c r="EV264" s="77"/>
      <c r="EW264" s="77"/>
      <c r="EX264" s="77"/>
      <c r="EY264" s="77"/>
      <c r="EZ264" s="77"/>
      <c r="FA264" s="77"/>
      <c r="FB264" s="77"/>
      <c r="FC264" s="77"/>
      <c r="FD264" s="77"/>
    </row>
    <row r="265" spans="1:160" ht="15.75" customHeight="1" x14ac:dyDescent="0.3">
      <c r="A265" s="76"/>
      <c r="B265" s="76"/>
      <c r="C265" s="76"/>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row>
    <row r="266" spans="1:160" ht="15.75" customHeight="1" x14ac:dyDescent="0.3">
      <c r="A266" s="76"/>
      <c r="B266" s="76"/>
      <c r="C266" s="76"/>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7"/>
      <c r="ET266" s="77"/>
      <c r="EU266" s="77"/>
      <c r="EV266" s="77"/>
      <c r="EW266" s="77"/>
      <c r="EX266" s="77"/>
      <c r="EY266" s="77"/>
      <c r="EZ266" s="77"/>
      <c r="FA266" s="77"/>
      <c r="FB266" s="77"/>
      <c r="FC266" s="77"/>
      <c r="FD266" s="77"/>
    </row>
    <row r="267" spans="1:160" ht="15.75" customHeight="1" x14ac:dyDescent="0.3">
      <c r="A267" s="76"/>
      <c r="B267" s="76"/>
      <c r="C267" s="76"/>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c r="DS267" s="77"/>
      <c r="DT267" s="77"/>
      <c r="DU267" s="77"/>
      <c r="DV267" s="77"/>
      <c r="DW267" s="77"/>
      <c r="DX267" s="77"/>
      <c r="DY267" s="77"/>
      <c r="DZ267" s="77"/>
      <c r="EA267" s="77"/>
      <c r="EB267" s="77"/>
      <c r="EC267" s="77"/>
      <c r="ED267" s="77"/>
      <c r="EE267" s="77"/>
      <c r="EF267" s="77"/>
      <c r="EG267" s="77"/>
      <c r="EH267" s="77"/>
      <c r="EI267" s="77"/>
      <c r="EJ267" s="77"/>
      <c r="EK267" s="77"/>
      <c r="EL267" s="77"/>
      <c r="EM267" s="77"/>
      <c r="EN267" s="77"/>
      <c r="EO267" s="77"/>
      <c r="EP267" s="77"/>
      <c r="EQ267" s="77"/>
      <c r="ER267" s="77"/>
      <c r="ES267" s="77"/>
      <c r="ET267" s="77"/>
      <c r="EU267" s="77"/>
      <c r="EV267" s="77"/>
      <c r="EW267" s="77"/>
      <c r="EX267" s="77"/>
      <c r="EY267" s="77"/>
      <c r="EZ267" s="77"/>
      <c r="FA267" s="77"/>
      <c r="FB267" s="77"/>
      <c r="FC267" s="77"/>
      <c r="FD267" s="77"/>
    </row>
    <row r="268" spans="1:160" ht="15.75" customHeight="1" x14ac:dyDescent="0.3">
      <c r="A268" s="76"/>
      <c r="B268" s="76"/>
      <c r="C268" s="76"/>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c r="DS268" s="77"/>
      <c r="DT268" s="77"/>
      <c r="DU268" s="77"/>
      <c r="DV268" s="77"/>
      <c r="DW268" s="77"/>
      <c r="DX268" s="77"/>
      <c r="DY268" s="77"/>
      <c r="DZ268" s="77"/>
      <c r="EA268" s="77"/>
      <c r="EB268" s="77"/>
      <c r="EC268" s="77"/>
      <c r="ED268" s="77"/>
      <c r="EE268" s="77"/>
      <c r="EF268" s="77"/>
      <c r="EG268" s="77"/>
      <c r="EH268" s="77"/>
      <c r="EI268" s="77"/>
      <c r="EJ268" s="77"/>
      <c r="EK268" s="77"/>
      <c r="EL268" s="77"/>
      <c r="EM268" s="77"/>
      <c r="EN268" s="77"/>
      <c r="EO268" s="77"/>
      <c r="EP268" s="77"/>
      <c r="EQ268" s="77"/>
      <c r="ER268" s="77"/>
      <c r="ES268" s="77"/>
      <c r="ET268" s="77"/>
      <c r="EU268" s="77"/>
      <c r="EV268" s="77"/>
      <c r="EW268" s="77"/>
      <c r="EX268" s="77"/>
      <c r="EY268" s="77"/>
      <c r="EZ268" s="77"/>
      <c r="FA268" s="77"/>
      <c r="FB268" s="77"/>
      <c r="FC268" s="77"/>
      <c r="FD268" s="77"/>
    </row>
    <row r="269" spans="1:160" ht="15.75" customHeight="1" x14ac:dyDescent="0.3">
      <c r="A269" s="76"/>
      <c r="B269" s="76"/>
      <c r="C269" s="76"/>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c r="DS269" s="77"/>
      <c r="DT269" s="77"/>
      <c r="DU269" s="77"/>
      <c r="DV269" s="77"/>
      <c r="DW269" s="77"/>
      <c r="DX269" s="77"/>
      <c r="DY269" s="77"/>
      <c r="DZ269" s="77"/>
      <c r="EA269" s="77"/>
      <c r="EB269" s="77"/>
      <c r="EC269" s="77"/>
      <c r="ED269" s="77"/>
      <c r="EE269" s="77"/>
      <c r="EF269" s="77"/>
      <c r="EG269" s="77"/>
      <c r="EH269" s="77"/>
      <c r="EI269" s="77"/>
      <c r="EJ269" s="77"/>
      <c r="EK269" s="77"/>
      <c r="EL269" s="77"/>
      <c r="EM269" s="77"/>
      <c r="EN269" s="77"/>
      <c r="EO269" s="77"/>
      <c r="EP269" s="77"/>
      <c r="EQ269" s="77"/>
      <c r="ER269" s="77"/>
      <c r="ES269" s="77"/>
      <c r="ET269" s="77"/>
      <c r="EU269" s="77"/>
      <c r="EV269" s="77"/>
      <c r="EW269" s="77"/>
      <c r="EX269" s="77"/>
      <c r="EY269" s="77"/>
      <c r="EZ269" s="77"/>
      <c r="FA269" s="77"/>
      <c r="FB269" s="77"/>
      <c r="FC269" s="77"/>
      <c r="FD269" s="77"/>
    </row>
    <row r="270" spans="1:160" ht="15.75" customHeight="1" x14ac:dyDescent="0.3">
      <c r="A270" s="76"/>
      <c r="B270" s="76"/>
      <c r="C270" s="76"/>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c r="DS270" s="77"/>
      <c r="DT270" s="77"/>
      <c r="DU270" s="77"/>
      <c r="DV270" s="77"/>
      <c r="DW270" s="77"/>
      <c r="DX270" s="77"/>
      <c r="DY270" s="77"/>
      <c r="DZ270" s="77"/>
      <c r="EA270" s="77"/>
      <c r="EB270" s="77"/>
      <c r="EC270" s="77"/>
      <c r="ED270" s="77"/>
      <c r="EE270" s="77"/>
      <c r="EF270" s="77"/>
      <c r="EG270" s="77"/>
      <c r="EH270" s="77"/>
      <c r="EI270" s="77"/>
      <c r="EJ270" s="77"/>
      <c r="EK270" s="77"/>
      <c r="EL270" s="77"/>
      <c r="EM270" s="77"/>
      <c r="EN270" s="77"/>
      <c r="EO270" s="77"/>
      <c r="EP270" s="77"/>
      <c r="EQ270" s="77"/>
      <c r="ER270" s="77"/>
      <c r="ES270" s="77"/>
      <c r="ET270" s="77"/>
      <c r="EU270" s="77"/>
      <c r="EV270" s="77"/>
      <c r="EW270" s="77"/>
      <c r="EX270" s="77"/>
      <c r="EY270" s="77"/>
      <c r="EZ270" s="77"/>
      <c r="FA270" s="77"/>
      <c r="FB270" s="77"/>
      <c r="FC270" s="77"/>
      <c r="FD270" s="77"/>
    </row>
    <row r="271" spans="1:160" ht="15.75" customHeight="1" x14ac:dyDescent="0.3">
      <c r="A271" s="76"/>
      <c r="B271" s="76"/>
      <c r="C271" s="76"/>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c r="BZ271" s="77"/>
      <c r="CA271" s="77"/>
      <c r="CB271" s="77"/>
      <c r="CC271" s="77"/>
      <c r="CD271" s="77"/>
      <c r="CE271" s="77"/>
      <c r="CF271" s="77"/>
      <c r="CG271" s="77"/>
      <c r="CH271" s="77"/>
      <c r="CI271" s="77"/>
      <c r="CJ271" s="77"/>
      <c r="CK271" s="77"/>
      <c r="CL271" s="77"/>
      <c r="CM271" s="77"/>
      <c r="CN271" s="77"/>
      <c r="CO271" s="77"/>
      <c r="CP271" s="77"/>
      <c r="CQ271" s="77"/>
      <c r="CR271" s="77"/>
      <c r="CS271" s="77"/>
      <c r="CT271" s="77"/>
      <c r="CU271" s="77"/>
      <c r="CV271" s="77"/>
      <c r="CW271" s="77"/>
      <c r="CX271" s="77"/>
      <c r="CY271" s="77"/>
      <c r="CZ271" s="77"/>
      <c r="DA271" s="77"/>
      <c r="DB271" s="77"/>
      <c r="DC271" s="77"/>
      <c r="DD271" s="77"/>
      <c r="DE271" s="77"/>
      <c r="DF271" s="77"/>
      <c r="DG271" s="77"/>
      <c r="DH271" s="77"/>
      <c r="DI271" s="77"/>
      <c r="DJ271" s="77"/>
      <c r="DK271" s="77"/>
      <c r="DL271" s="77"/>
      <c r="DM271" s="77"/>
      <c r="DN271" s="77"/>
      <c r="DO271" s="77"/>
      <c r="DP271" s="77"/>
      <c r="DQ271" s="77"/>
      <c r="DR271" s="77"/>
      <c r="DS271" s="77"/>
      <c r="DT271" s="77"/>
      <c r="DU271" s="77"/>
      <c r="DV271" s="77"/>
      <c r="DW271" s="77"/>
      <c r="DX271" s="77"/>
      <c r="DY271" s="77"/>
      <c r="DZ271" s="77"/>
      <c r="EA271" s="77"/>
      <c r="EB271" s="77"/>
      <c r="EC271" s="77"/>
      <c r="ED271" s="77"/>
      <c r="EE271" s="77"/>
      <c r="EF271" s="77"/>
      <c r="EG271" s="77"/>
      <c r="EH271" s="77"/>
      <c r="EI271" s="77"/>
      <c r="EJ271" s="77"/>
      <c r="EK271" s="77"/>
      <c r="EL271" s="77"/>
      <c r="EM271" s="77"/>
      <c r="EN271" s="77"/>
      <c r="EO271" s="77"/>
      <c r="EP271" s="77"/>
      <c r="EQ271" s="77"/>
      <c r="ER271" s="77"/>
      <c r="ES271" s="77"/>
      <c r="ET271" s="77"/>
      <c r="EU271" s="77"/>
      <c r="EV271" s="77"/>
      <c r="EW271" s="77"/>
      <c r="EX271" s="77"/>
      <c r="EY271" s="77"/>
      <c r="EZ271" s="77"/>
      <c r="FA271" s="77"/>
      <c r="FB271" s="77"/>
      <c r="FC271" s="77"/>
      <c r="FD271" s="77"/>
    </row>
    <row r="272" spans="1:160" ht="15.75" customHeight="1" x14ac:dyDescent="0.3">
      <c r="A272" s="76"/>
      <c r="B272" s="76"/>
      <c r="C272" s="76"/>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77"/>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c r="DS272" s="77"/>
      <c r="DT272" s="77"/>
      <c r="DU272" s="77"/>
      <c r="DV272" s="77"/>
      <c r="DW272" s="77"/>
      <c r="DX272" s="77"/>
      <c r="DY272" s="77"/>
      <c r="DZ272" s="77"/>
      <c r="EA272" s="77"/>
      <c r="EB272" s="77"/>
      <c r="EC272" s="77"/>
      <c r="ED272" s="77"/>
      <c r="EE272" s="77"/>
      <c r="EF272" s="77"/>
      <c r="EG272" s="77"/>
      <c r="EH272" s="77"/>
      <c r="EI272" s="77"/>
      <c r="EJ272" s="77"/>
      <c r="EK272" s="77"/>
      <c r="EL272" s="77"/>
      <c r="EM272" s="77"/>
      <c r="EN272" s="77"/>
      <c r="EO272" s="77"/>
      <c r="EP272" s="77"/>
      <c r="EQ272" s="77"/>
      <c r="ER272" s="77"/>
      <c r="ES272" s="77"/>
      <c r="ET272" s="77"/>
      <c r="EU272" s="77"/>
      <c r="EV272" s="77"/>
      <c r="EW272" s="77"/>
      <c r="EX272" s="77"/>
      <c r="EY272" s="77"/>
      <c r="EZ272" s="77"/>
      <c r="FA272" s="77"/>
      <c r="FB272" s="77"/>
      <c r="FC272" s="77"/>
      <c r="FD272" s="77"/>
    </row>
    <row r="273" spans="1:160" ht="15.75" customHeight="1" x14ac:dyDescent="0.3">
      <c r="A273" s="76"/>
      <c r="B273" s="76"/>
      <c r="C273" s="76"/>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7"/>
      <c r="CM273" s="77"/>
      <c r="CN273" s="77"/>
      <c r="CO273" s="77"/>
      <c r="CP273" s="77"/>
      <c r="CQ273" s="77"/>
      <c r="CR273" s="77"/>
      <c r="CS273" s="77"/>
      <c r="CT273" s="77"/>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c r="DS273" s="77"/>
      <c r="DT273" s="77"/>
      <c r="DU273" s="77"/>
      <c r="DV273" s="77"/>
      <c r="DW273" s="77"/>
      <c r="DX273" s="77"/>
      <c r="DY273" s="77"/>
      <c r="DZ273" s="77"/>
      <c r="EA273" s="77"/>
      <c r="EB273" s="77"/>
      <c r="EC273" s="77"/>
      <c r="ED273" s="77"/>
      <c r="EE273" s="77"/>
      <c r="EF273" s="77"/>
      <c r="EG273" s="77"/>
      <c r="EH273" s="77"/>
      <c r="EI273" s="77"/>
      <c r="EJ273" s="77"/>
      <c r="EK273" s="77"/>
      <c r="EL273" s="77"/>
      <c r="EM273" s="77"/>
      <c r="EN273" s="77"/>
      <c r="EO273" s="77"/>
      <c r="EP273" s="77"/>
      <c r="EQ273" s="77"/>
      <c r="ER273" s="77"/>
      <c r="ES273" s="77"/>
      <c r="ET273" s="77"/>
      <c r="EU273" s="77"/>
      <c r="EV273" s="77"/>
      <c r="EW273" s="77"/>
      <c r="EX273" s="77"/>
      <c r="EY273" s="77"/>
      <c r="EZ273" s="77"/>
      <c r="FA273" s="77"/>
      <c r="FB273" s="77"/>
      <c r="FC273" s="77"/>
      <c r="FD273" s="77"/>
    </row>
    <row r="274" spans="1:160" ht="15.75" customHeight="1" x14ac:dyDescent="0.3">
      <c r="A274" s="76"/>
      <c r="B274" s="76"/>
      <c r="C274" s="76"/>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77"/>
      <c r="CU274" s="77"/>
      <c r="CV274" s="77"/>
      <c r="CW274" s="77"/>
      <c r="CX274" s="77"/>
      <c r="CY274" s="77"/>
      <c r="CZ274" s="77"/>
      <c r="DA274" s="77"/>
      <c r="DB274" s="77"/>
      <c r="DC274" s="77"/>
      <c r="DD274" s="77"/>
      <c r="DE274" s="77"/>
      <c r="DF274" s="77"/>
      <c r="DG274" s="77"/>
      <c r="DH274" s="77"/>
      <c r="DI274" s="77"/>
      <c r="DJ274" s="77"/>
      <c r="DK274" s="77"/>
      <c r="DL274" s="77"/>
      <c r="DM274" s="77"/>
      <c r="DN274" s="77"/>
      <c r="DO274" s="77"/>
      <c r="DP274" s="77"/>
      <c r="DQ274" s="77"/>
      <c r="DR274" s="77"/>
      <c r="DS274" s="77"/>
      <c r="DT274" s="77"/>
      <c r="DU274" s="77"/>
      <c r="DV274" s="77"/>
      <c r="DW274" s="77"/>
      <c r="DX274" s="77"/>
      <c r="DY274" s="77"/>
      <c r="DZ274" s="77"/>
      <c r="EA274" s="77"/>
      <c r="EB274" s="77"/>
      <c r="EC274" s="77"/>
      <c r="ED274" s="77"/>
      <c r="EE274" s="77"/>
      <c r="EF274" s="77"/>
      <c r="EG274" s="77"/>
      <c r="EH274" s="77"/>
      <c r="EI274" s="77"/>
      <c r="EJ274" s="77"/>
      <c r="EK274" s="77"/>
      <c r="EL274" s="77"/>
      <c r="EM274" s="77"/>
      <c r="EN274" s="77"/>
      <c r="EO274" s="77"/>
      <c r="EP274" s="77"/>
      <c r="EQ274" s="77"/>
      <c r="ER274" s="77"/>
      <c r="ES274" s="77"/>
      <c r="ET274" s="77"/>
      <c r="EU274" s="77"/>
      <c r="EV274" s="77"/>
      <c r="EW274" s="77"/>
      <c r="EX274" s="77"/>
      <c r="EY274" s="77"/>
      <c r="EZ274" s="77"/>
      <c r="FA274" s="77"/>
      <c r="FB274" s="77"/>
      <c r="FC274" s="77"/>
      <c r="FD274" s="77"/>
    </row>
    <row r="275" spans="1:160" ht="15.75" customHeight="1" x14ac:dyDescent="0.3">
      <c r="A275" s="76"/>
      <c r="B275" s="76"/>
      <c r="C275" s="76"/>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M275" s="77"/>
      <c r="EN275" s="77"/>
      <c r="EO275" s="77"/>
      <c r="EP275" s="77"/>
      <c r="EQ275" s="77"/>
      <c r="ER275" s="77"/>
      <c r="ES275" s="77"/>
      <c r="ET275" s="77"/>
      <c r="EU275" s="77"/>
      <c r="EV275" s="77"/>
      <c r="EW275" s="77"/>
      <c r="EX275" s="77"/>
      <c r="EY275" s="77"/>
      <c r="EZ275" s="77"/>
      <c r="FA275" s="77"/>
      <c r="FB275" s="77"/>
      <c r="FC275" s="77"/>
      <c r="FD275" s="77"/>
    </row>
    <row r="276" spans="1:160" ht="15.75" customHeight="1" x14ac:dyDescent="0.3">
      <c r="A276" s="76"/>
      <c r="B276" s="76"/>
      <c r="C276" s="76"/>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c r="EC276" s="77"/>
      <c r="ED276" s="77"/>
      <c r="EE276" s="77"/>
      <c r="EF276" s="77"/>
      <c r="EG276" s="77"/>
      <c r="EH276" s="77"/>
      <c r="EI276" s="77"/>
      <c r="EJ276" s="77"/>
      <c r="EK276" s="77"/>
      <c r="EL276" s="77"/>
      <c r="EM276" s="77"/>
      <c r="EN276" s="77"/>
      <c r="EO276" s="77"/>
      <c r="EP276" s="77"/>
      <c r="EQ276" s="77"/>
      <c r="ER276" s="77"/>
      <c r="ES276" s="77"/>
      <c r="ET276" s="77"/>
      <c r="EU276" s="77"/>
      <c r="EV276" s="77"/>
      <c r="EW276" s="77"/>
      <c r="EX276" s="77"/>
      <c r="EY276" s="77"/>
      <c r="EZ276" s="77"/>
      <c r="FA276" s="77"/>
      <c r="FB276" s="77"/>
      <c r="FC276" s="77"/>
      <c r="FD276" s="77"/>
    </row>
    <row r="277" spans="1:160" ht="15.75" customHeight="1" x14ac:dyDescent="0.3">
      <c r="A277" s="76"/>
      <c r="B277" s="76"/>
      <c r="C277" s="76"/>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77"/>
      <c r="CD277" s="77"/>
      <c r="CE277" s="77"/>
      <c r="CF277" s="77"/>
      <c r="CG277" s="77"/>
      <c r="CH277" s="77"/>
      <c r="CI277" s="77"/>
      <c r="CJ277" s="77"/>
      <c r="CK277" s="77"/>
      <c r="CL277" s="77"/>
      <c r="CM277" s="77"/>
      <c r="CN277" s="77"/>
      <c r="CO277" s="77"/>
      <c r="CP277" s="77"/>
      <c r="CQ277" s="77"/>
      <c r="CR277" s="77"/>
      <c r="CS277" s="77"/>
      <c r="CT277" s="77"/>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c r="DS277" s="77"/>
      <c r="DT277" s="77"/>
      <c r="DU277" s="77"/>
      <c r="DV277" s="77"/>
      <c r="DW277" s="77"/>
      <c r="DX277" s="77"/>
      <c r="DY277" s="77"/>
      <c r="DZ277" s="77"/>
      <c r="EA277" s="77"/>
      <c r="EB277" s="77"/>
      <c r="EC277" s="77"/>
      <c r="ED277" s="77"/>
      <c r="EE277" s="77"/>
      <c r="EF277" s="77"/>
      <c r="EG277" s="77"/>
      <c r="EH277" s="77"/>
      <c r="EI277" s="77"/>
      <c r="EJ277" s="77"/>
      <c r="EK277" s="77"/>
      <c r="EL277" s="77"/>
      <c r="EM277" s="77"/>
      <c r="EN277" s="77"/>
      <c r="EO277" s="77"/>
      <c r="EP277" s="77"/>
      <c r="EQ277" s="77"/>
      <c r="ER277" s="77"/>
      <c r="ES277" s="77"/>
      <c r="ET277" s="77"/>
      <c r="EU277" s="77"/>
      <c r="EV277" s="77"/>
      <c r="EW277" s="77"/>
      <c r="EX277" s="77"/>
      <c r="EY277" s="77"/>
      <c r="EZ277" s="77"/>
      <c r="FA277" s="77"/>
      <c r="FB277" s="77"/>
      <c r="FC277" s="77"/>
      <c r="FD277" s="77"/>
    </row>
    <row r="278" spans="1:160" ht="15.75" customHeight="1" x14ac:dyDescent="0.3">
      <c r="A278" s="76"/>
      <c r="B278" s="76"/>
      <c r="C278" s="76"/>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77"/>
      <c r="CD278" s="77"/>
      <c r="CE278" s="77"/>
      <c r="CF278" s="77"/>
      <c r="CG278" s="77"/>
      <c r="CH278" s="77"/>
      <c r="CI278" s="77"/>
      <c r="CJ278" s="77"/>
      <c r="CK278" s="77"/>
      <c r="CL278" s="77"/>
      <c r="CM278" s="77"/>
      <c r="CN278" s="77"/>
      <c r="CO278" s="77"/>
      <c r="CP278" s="77"/>
      <c r="CQ278" s="77"/>
      <c r="CR278" s="77"/>
      <c r="CS278" s="77"/>
      <c r="CT278" s="77"/>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c r="DS278" s="77"/>
      <c r="DT278" s="77"/>
      <c r="DU278" s="77"/>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77"/>
      <c r="FA278" s="77"/>
      <c r="FB278" s="77"/>
      <c r="FC278" s="77"/>
      <c r="FD278" s="77"/>
    </row>
    <row r="279" spans="1:160" ht="15.75" customHeight="1" x14ac:dyDescent="0.3">
      <c r="A279" s="76"/>
      <c r="B279" s="76"/>
      <c r="C279" s="76"/>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c r="EC279" s="77"/>
      <c r="ED279" s="77"/>
      <c r="EE279" s="77"/>
      <c r="EF279" s="77"/>
      <c r="EG279" s="77"/>
      <c r="EH279" s="77"/>
      <c r="EI279" s="77"/>
      <c r="EJ279" s="77"/>
      <c r="EK279" s="77"/>
      <c r="EL279" s="77"/>
      <c r="EM279" s="77"/>
      <c r="EN279" s="77"/>
      <c r="EO279" s="77"/>
      <c r="EP279" s="77"/>
      <c r="EQ279" s="77"/>
      <c r="ER279" s="77"/>
      <c r="ES279" s="77"/>
      <c r="ET279" s="77"/>
      <c r="EU279" s="77"/>
      <c r="EV279" s="77"/>
      <c r="EW279" s="77"/>
      <c r="EX279" s="77"/>
      <c r="EY279" s="77"/>
      <c r="EZ279" s="77"/>
      <c r="FA279" s="77"/>
      <c r="FB279" s="77"/>
      <c r="FC279" s="77"/>
      <c r="FD279" s="77"/>
    </row>
    <row r="280" spans="1:160" ht="15.75" customHeight="1" x14ac:dyDescent="0.3">
      <c r="A280" s="76"/>
      <c r="B280" s="76"/>
      <c r="C280" s="76"/>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c r="EC280" s="77"/>
      <c r="ED280" s="77"/>
      <c r="EE280" s="77"/>
      <c r="EF280" s="77"/>
      <c r="EG280" s="77"/>
      <c r="EH280" s="77"/>
      <c r="EI280" s="77"/>
      <c r="EJ280" s="77"/>
      <c r="EK280" s="77"/>
      <c r="EL280" s="77"/>
      <c r="EM280" s="77"/>
      <c r="EN280" s="77"/>
      <c r="EO280" s="77"/>
      <c r="EP280" s="77"/>
      <c r="EQ280" s="77"/>
      <c r="ER280" s="77"/>
      <c r="ES280" s="77"/>
      <c r="ET280" s="77"/>
      <c r="EU280" s="77"/>
      <c r="EV280" s="77"/>
      <c r="EW280" s="77"/>
      <c r="EX280" s="77"/>
      <c r="EY280" s="77"/>
      <c r="EZ280" s="77"/>
      <c r="FA280" s="77"/>
      <c r="FB280" s="77"/>
      <c r="FC280" s="77"/>
      <c r="FD280" s="77"/>
    </row>
    <row r="281" spans="1:160" ht="15.75" customHeight="1" x14ac:dyDescent="0.3">
      <c r="A281" s="76"/>
      <c r="B281" s="76"/>
      <c r="C281" s="76"/>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row>
    <row r="282" spans="1:160" ht="15.75" customHeight="1" x14ac:dyDescent="0.3">
      <c r="A282" s="76"/>
      <c r="B282" s="76"/>
      <c r="C282" s="76"/>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7"/>
      <c r="ET282" s="77"/>
      <c r="EU282" s="77"/>
      <c r="EV282" s="77"/>
      <c r="EW282" s="77"/>
      <c r="EX282" s="77"/>
      <c r="EY282" s="77"/>
      <c r="EZ282" s="77"/>
      <c r="FA282" s="77"/>
      <c r="FB282" s="77"/>
      <c r="FC282" s="77"/>
      <c r="FD282" s="77"/>
    </row>
    <row r="283" spans="1:160" ht="15.75" customHeight="1" x14ac:dyDescent="0.3">
      <c r="A283" s="76"/>
      <c r="B283" s="76"/>
      <c r="C283" s="76"/>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c r="EC283" s="77"/>
      <c r="ED283" s="77"/>
      <c r="EE283" s="77"/>
      <c r="EF283" s="77"/>
      <c r="EG283" s="77"/>
      <c r="EH283" s="77"/>
      <c r="EI283" s="77"/>
      <c r="EJ283" s="77"/>
      <c r="EK283" s="77"/>
      <c r="EL283" s="77"/>
      <c r="EM283" s="77"/>
      <c r="EN283" s="77"/>
      <c r="EO283" s="77"/>
      <c r="EP283" s="77"/>
      <c r="EQ283" s="77"/>
      <c r="ER283" s="77"/>
      <c r="ES283" s="77"/>
      <c r="ET283" s="77"/>
      <c r="EU283" s="77"/>
      <c r="EV283" s="77"/>
      <c r="EW283" s="77"/>
      <c r="EX283" s="77"/>
      <c r="EY283" s="77"/>
      <c r="EZ283" s="77"/>
      <c r="FA283" s="77"/>
      <c r="FB283" s="77"/>
      <c r="FC283" s="77"/>
      <c r="FD283" s="77"/>
    </row>
    <row r="284" spans="1:160" ht="15.75" customHeight="1" x14ac:dyDescent="0.3">
      <c r="A284" s="76"/>
      <c r="B284" s="76"/>
      <c r="C284" s="76"/>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c r="EC284" s="77"/>
      <c r="ED284" s="77"/>
      <c r="EE284" s="77"/>
      <c r="EF284" s="77"/>
      <c r="EG284" s="77"/>
      <c r="EH284" s="77"/>
      <c r="EI284" s="77"/>
      <c r="EJ284" s="77"/>
      <c r="EK284" s="77"/>
      <c r="EL284" s="77"/>
      <c r="EM284" s="77"/>
      <c r="EN284" s="77"/>
      <c r="EO284" s="77"/>
      <c r="EP284" s="77"/>
      <c r="EQ284" s="77"/>
      <c r="ER284" s="77"/>
      <c r="ES284" s="77"/>
      <c r="ET284" s="77"/>
      <c r="EU284" s="77"/>
      <c r="EV284" s="77"/>
      <c r="EW284" s="77"/>
      <c r="EX284" s="77"/>
      <c r="EY284" s="77"/>
      <c r="EZ284" s="77"/>
      <c r="FA284" s="77"/>
      <c r="FB284" s="77"/>
      <c r="FC284" s="77"/>
      <c r="FD284" s="77"/>
    </row>
    <row r="285" spans="1:160" ht="15.75" customHeight="1" x14ac:dyDescent="0.3">
      <c r="A285" s="76"/>
      <c r="B285" s="76"/>
      <c r="C285" s="76"/>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7"/>
      <c r="ET285" s="77"/>
      <c r="EU285" s="77"/>
      <c r="EV285" s="77"/>
      <c r="EW285" s="77"/>
      <c r="EX285" s="77"/>
      <c r="EY285" s="77"/>
      <c r="EZ285" s="77"/>
      <c r="FA285" s="77"/>
      <c r="FB285" s="77"/>
      <c r="FC285" s="77"/>
      <c r="FD285" s="77"/>
    </row>
    <row r="286" spans="1:160" ht="15.75" customHeight="1" x14ac:dyDescent="0.3">
      <c r="A286" s="76"/>
      <c r="B286" s="76"/>
      <c r="C286" s="76"/>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7"/>
      <c r="ET286" s="77"/>
      <c r="EU286" s="77"/>
      <c r="EV286" s="77"/>
      <c r="EW286" s="77"/>
      <c r="EX286" s="77"/>
      <c r="EY286" s="77"/>
      <c r="EZ286" s="77"/>
      <c r="FA286" s="77"/>
      <c r="FB286" s="77"/>
      <c r="FC286" s="77"/>
      <c r="FD286" s="77"/>
    </row>
    <row r="287" spans="1:160" ht="15.75" customHeight="1" x14ac:dyDescent="0.3">
      <c r="A287" s="76"/>
      <c r="B287" s="76"/>
      <c r="C287" s="76"/>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row>
    <row r="288" spans="1:160" ht="15.75" customHeight="1" x14ac:dyDescent="0.3">
      <c r="A288" s="76"/>
      <c r="B288" s="76"/>
      <c r="C288" s="76"/>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DX288" s="77"/>
      <c r="DY288" s="77"/>
      <c r="DZ288" s="77"/>
      <c r="EA288" s="77"/>
      <c r="EB288" s="77"/>
      <c r="EC288" s="77"/>
      <c r="ED288" s="77"/>
      <c r="EE288" s="77"/>
      <c r="EF288" s="77"/>
      <c r="EG288" s="77"/>
      <c r="EH288" s="77"/>
      <c r="EI288" s="77"/>
      <c r="EJ288" s="77"/>
      <c r="EK288" s="77"/>
      <c r="EL288" s="77"/>
      <c r="EM288" s="77"/>
      <c r="EN288" s="77"/>
      <c r="EO288" s="77"/>
      <c r="EP288" s="77"/>
      <c r="EQ288" s="77"/>
      <c r="ER288" s="77"/>
      <c r="ES288" s="77"/>
      <c r="ET288" s="77"/>
      <c r="EU288" s="77"/>
      <c r="EV288" s="77"/>
      <c r="EW288" s="77"/>
      <c r="EX288" s="77"/>
      <c r="EY288" s="77"/>
      <c r="EZ288" s="77"/>
      <c r="FA288" s="77"/>
      <c r="FB288" s="77"/>
      <c r="FC288" s="77"/>
      <c r="FD288" s="77"/>
    </row>
    <row r="289" spans="1:160" ht="15.75" customHeight="1" x14ac:dyDescent="0.3">
      <c r="A289" s="76"/>
      <c r="B289" s="76"/>
      <c r="C289" s="76"/>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row>
    <row r="290" spans="1:160" ht="15.75" customHeight="1" x14ac:dyDescent="0.3">
      <c r="A290" s="76"/>
      <c r="B290" s="76"/>
      <c r="C290" s="76"/>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c r="DS290" s="77"/>
      <c r="DT290" s="77"/>
      <c r="DU290" s="77"/>
      <c r="DV290" s="77"/>
      <c r="DW290" s="77"/>
      <c r="DX290" s="77"/>
      <c r="DY290" s="77"/>
      <c r="DZ290" s="77"/>
      <c r="EA290" s="77"/>
      <c r="EB290" s="77"/>
      <c r="EC290" s="77"/>
      <c r="ED290" s="77"/>
      <c r="EE290" s="77"/>
      <c r="EF290" s="77"/>
      <c r="EG290" s="77"/>
      <c r="EH290" s="77"/>
      <c r="EI290" s="77"/>
      <c r="EJ290" s="77"/>
      <c r="EK290" s="77"/>
      <c r="EL290" s="77"/>
      <c r="EM290" s="77"/>
      <c r="EN290" s="77"/>
      <c r="EO290" s="77"/>
      <c r="EP290" s="77"/>
      <c r="EQ290" s="77"/>
      <c r="ER290" s="77"/>
      <c r="ES290" s="77"/>
      <c r="ET290" s="77"/>
      <c r="EU290" s="77"/>
      <c r="EV290" s="77"/>
      <c r="EW290" s="77"/>
      <c r="EX290" s="77"/>
      <c r="EY290" s="77"/>
      <c r="EZ290" s="77"/>
      <c r="FA290" s="77"/>
      <c r="FB290" s="77"/>
      <c r="FC290" s="77"/>
      <c r="FD290" s="77"/>
    </row>
    <row r="291" spans="1:160" ht="15.75" customHeight="1" x14ac:dyDescent="0.3">
      <c r="A291" s="76"/>
      <c r="B291" s="76"/>
      <c r="C291" s="76"/>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c r="EC291" s="77"/>
      <c r="ED291" s="77"/>
      <c r="EE291" s="77"/>
      <c r="EF291" s="77"/>
      <c r="EG291" s="77"/>
      <c r="EH291" s="77"/>
      <c r="EI291" s="77"/>
      <c r="EJ291" s="77"/>
      <c r="EK291" s="77"/>
      <c r="EL291" s="77"/>
      <c r="EM291" s="77"/>
      <c r="EN291" s="77"/>
      <c r="EO291" s="77"/>
      <c r="EP291" s="77"/>
      <c r="EQ291" s="77"/>
      <c r="ER291" s="77"/>
      <c r="ES291" s="77"/>
      <c r="ET291" s="77"/>
      <c r="EU291" s="77"/>
      <c r="EV291" s="77"/>
      <c r="EW291" s="77"/>
      <c r="EX291" s="77"/>
      <c r="EY291" s="77"/>
      <c r="EZ291" s="77"/>
      <c r="FA291" s="77"/>
      <c r="FB291" s="77"/>
      <c r="FC291" s="77"/>
      <c r="FD291" s="77"/>
    </row>
    <row r="292" spans="1:160" ht="15.75" customHeight="1" x14ac:dyDescent="0.3">
      <c r="A292" s="76"/>
      <c r="B292" s="76"/>
      <c r="C292" s="76"/>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row>
    <row r="293" spans="1:160" ht="15.75" customHeight="1" x14ac:dyDescent="0.3">
      <c r="A293" s="76"/>
      <c r="B293" s="76"/>
      <c r="C293" s="76"/>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7"/>
      <c r="ET293" s="77"/>
      <c r="EU293" s="77"/>
      <c r="EV293" s="77"/>
      <c r="EW293" s="77"/>
      <c r="EX293" s="77"/>
      <c r="EY293" s="77"/>
      <c r="EZ293" s="77"/>
      <c r="FA293" s="77"/>
      <c r="FB293" s="77"/>
      <c r="FC293" s="77"/>
      <c r="FD293" s="77"/>
    </row>
    <row r="294" spans="1:160" ht="15.75" customHeight="1" x14ac:dyDescent="0.3">
      <c r="A294" s="76"/>
      <c r="B294" s="76"/>
      <c r="C294" s="76"/>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7"/>
      <c r="ET294" s="77"/>
      <c r="EU294" s="77"/>
      <c r="EV294" s="77"/>
      <c r="EW294" s="77"/>
      <c r="EX294" s="77"/>
      <c r="EY294" s="77"/>
      <c r="EZ294" s="77"/>
      <c r="FA294" s="77"/>
      <c r="FB294" s="77"/>
      <c r="FC294" s="77"/>
      <c r="FD294" s="77"/>
    </row>
    <row r="295" spans="1:160" ht="15.75" customHeight="1" x14ac:dyDescent="0.3">
      <c r="A295" s="76"/>
      <c r="B295" s="76"/>
      <c r="C295" s="76"/>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c r="EC295" s="77"/>
      <c r="ED295" s="77"/>
      <c r="EE295" s="77"/>
      <c r="EF295" s="77"/>
      <c r="EG295" s="77"/>
      <c r="EH295" s="77"/>
      <c r="EI295" s="77"/>
      <c r="EJ295" s="77"/>
      <c r="EK295" s="77"/>
      <c r="EL295" s="77"/>
      <c r="EM295" s="77"/>
      <c r="EN295" s="77"/>
      <c r="EO295" s="77"/>
      <c r="EP295" s="77"/>
      <c r="EQ295" s="77"/>
      <c r="ER295" s="77"/>
      <c r="ES295" s="77"/>
      <c r="ET295" s="77"/>
      <c r="EU295" s="77"/>
      <c r="EV295" s="77"/>
      <c r="EW295" s="77"/>
      <c r="EX295" s="77"/>
      <c r="EY295" s="77"/>
      <c r="EZ295" s="77"/>
      <c r="FA295" s="77"/>
      <c r="FB295" s="77"/>
      <c r="FC295" s="77"/>
      <c r="FD295" s="77"/>
    </row>
    <row r="296" spans="1:160" ht="15.75" customHeight="1" x14ac:dyDescent="0.3">
      <c r="A296" s="76"/>
      <c r="B296" s="76"/>
      <c r="C296" s="76"/>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c r="DS296" s="77"/>
      <c r="DT296" s="77"/>
      <c r="DU296" s="77"/>
      <c r="DV296" s="77"/>
      <c r="DW296" s="77"/>
      <c r="DX296" s="77"/>
      <c r="DY296" s="77"/>
      <c r="DZ296" s="77"/>
      <c r="EA296" s="77"/>
      <c r="EB296" s="77"/>
      <c r="EC296" s="77"/>
      <c r="ED296" s="77"/>
      <c r="EE296" s="77"/>
      <c r="EF296" s="77"/>
      <c r="EG296" s="77"/>
      <c r="EH296" s="77"/>
      <c r="EI296" s="77"/>
      <c r="EJ296" s="77"/>
      <c r="EK296" s="77"/>
      <c r="EL296" s="77"/>
      <c r="EM296" s="77"/>
      <c r="EN296" s="77"/>
      <c r="EO296" s="77"/>
      <c r="EP296" s="77"/>
      <c r="EQ296" s="77"/>
      <c r="ER296" s="77"/>
      <c r="ES296" s="77"/>
      <c r="ET296" s="77"/>
      <c r="EU296" s="77"/>
      <c r="EV296" s="77"/>
      <c r="EW296" s="77"/>
      <c r="EX296" s="77"/>
      <c r="EY296" s="77"/>
      <c r="EZ296" s="77"/>
      <c r="FA296" s="77"/>
      <c r="FB296" s="77"/>
      <c r="FC296" s="77"/>
      <c r="FD296" s="77"/>
    </row>
    <row r="297" spans="1:160" ht="15.75" customHeight="1" x14ac:dyDescent="0.3">
      <c r="A297" s="76"/>
      <c r="B297" s="76"/>
      <c r="C297" s="76"/>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M297" s="77"/>
      <c r="EN297" s="77"/>
      <c r="EO297" s="77"/>
      <c r="EP297" s="77"/>
      <c r="EQ297" s="77"/>
      <c r="ER297" s="77"/>
      <c r="ES297" s="77"/>
      <c r="ET297" s="77"/>
      <c r="EU297" s="77"/>
      <c r="EV297" s="77"/>
      <c r="EW297" s="77"/>
      <c r="EX297" s="77"/>
      <c r="EY297" s="77"/>
      <c r="EZ297" s="77"/>
      <c r="FA297" s="77"/>
      <c r="FB297" s="77"/>
      <c r="FC297" s="77"/>
      <c r="FD297" s="77"/>
    </row>
    <row r="298" spans="1:160" ht="15.75" customHeight="1" x14ac:dyDescent="0.3">
      <c r="A298" s="76"/>
      <c r="B298" s="76"/>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Q298" s="77"/>
      <c r="ER298" s="77"/>
      <c r="ES298" s="77"/>
      <c r="ET298" s="77"/>
      <c r="EU298" s="77"/>
      <c r="EV298" s="77"/>
      <c r="EW298" s="77"/>
      <c r="EX298" s="77"/>
      <c r="EY298" s="77"/>
      <c r="EZ298" s="77"/>
      <c r="FA298" s="77"/>
      <c r="FB298" s="77"/>
      <c r="FC298" s="77"/>
      <c r="FD298" s="77"/>
    </row>
    <row r="299" spans="1:160" ht="15.75" customHeight="1" x14ac:dyDescent="0.3">
      <c r="A299" s="76"/>
      <c r="B299" s="76"/>
      <c r="C299" s="76"/>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c r="DS299" s="77"/>
      <c r="DT299" s="77"/>
      <c r="DU299" s="77"/>
      <c r="DV299" s="77"/>
      <c r="DW299" s="77"/>
      <c r="DX299" s="77"/>
      <c r="DY299" s="77"/>
      <c r="DZ299" s="77"/>
      <c r="EA299" s="77"/>
      <c r="EB299" s="77"/>
      <c r="EC299" s="77"/>
      <c r="ED299" s="77"/>
      <c r="EE299" s="77"/>
      <c r="EF299" s="77"/>
      <c r="EG299" s="77"/>
      <c r="EH299" s="77"/>
      <c r="EI299" s="77"/>
      <c r="EJ299" s="77"/>
      <c r="EK299" s="77"/>
      <c r="EL299" s="77"/>
      <c r="EM299" s="77"/>
      <c r="EN299" s="77"/>
      <c r="EO299" s="77"/>
      <c r="EP299" s="77"/>
      <c r="EQ299" s="77"/>
      <c r="ER299" s="77"/>
      <c r="ES299" s="77"/>
      <c r="ET299" s="77"/>
      <c r="EU299" s="77"/>
      <c r="EV299" s="77"/>
      <c r="EW299" s="77"/>
      <c r="EX299" s="77"/>
      <c r="EY299" s="77"/>
      <c r="EZ299" s="77"/>
      <c r="FA299" s="77"/>
      <c r="FB299" s="77"/>
      <c r="FC299" s="77"/>
      <c r="FD299" s="77"/>
    </row>
    <row r="300" spans="1:160" ht="15.75" customHeight="1" x14ac:dyDescent="0.3">
      <c r="A300" s="76"/>
      <c r="B300" s="76"/>
      <c r="C300" s="76"/>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row>
    <row r="301" spans="1:160" ht="15.75" customHeight="1" x14ac:dyDescent="0.3">
      <c r="A301" s="76"/>
      <c r="B301" s="76"/>
      <c r="C301" s="76"/>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EP301" s="77"/>
      <c r="EQ301" s="77"/>
      <c r="ER301" s="77"/>
      <c r="ES301" s="77"/>
      <c r="ET301" s="77"/>
      <c r="EU301" s="77"/>
      <c r="EV301" s="77"/>
      <c r="EW301" s="77"/>
      <c r="EX301" s="77"/>
      <c r="EY301" s="77"/>
      <c r="EZ301" s="77"/>
      <c r="FA301" s="77"/>
      <c r="FB301" s="77"/>
      <c r="FC301" s="77"/>
      <c r="FD301" s="77"/>
    </row>
    <row r="302" spans="1:160" ht="15.75" customHeight="1" x14ac:dyDescent="0.3">
      <c r="A302" s="76"/>
      <c r="B302" s="76"/>
      <c r="C302" s="76"/>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7"/>
      <c r="ET302" s="77"/>
      <c r="EU302" s="77"/>
      <c r="EV302" s="77"/>
      <c r="EW302" s="77"/>
      <c r="EX302" s="77"/>
      <c r="EY302" s="77"/>
      <c r="EZ302" s="77"/>
      <c r="FA302" s="77"/>
      <c r="FB302" s="77"/>
      <c r="FC302" s="77"/>
      <c r="FD302" s="77"/>
    </row>
    <row r="303" spans="1:160" ht="15.75" customHeight="1" x14ac:dyDescent="0.3">
      <c r="A303" s="76"/>
      <c r="B303" s="76"/>
      <c r="C303" s="76"/>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77"/>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c r="DS303" s="77"/>
      <c r="DT303" s="77"/>
      <c r="DU303" s="77"/>
      <c r="DV303" s="77"/>
      <c r="DW303" s="77"/>
      <c r="DX303" s="77"/>
      <c r="DY303" s="77"/>
      <c r="DZ303" s="77"/>
      <c r="EA303" s="77"/>
      <c r="EB303" s="77"/>
      <c r="EC303" s="77"/>
      <c r="ED303" s="77"/>
      <c r="EE303" s="77"/>
      <c r="EF303" s="77"/>
      <c r="EG303" s="77"/>
      <c r="EH303" s="77"/>
      <c r="EI303" s="77"/>
      <c r="EJ303" s="77"/>
      <c r="EK303" s="77"/>
      <c r="EL303" s="77"/>
      <c r="EM303" s="77"/>
      <c r="EN303" s="77"/>
      <c r="EO303" s="77"/>
      <c r="EP303" s="77"/>
      <c r="EQ303" s="77"/>
      <c r="ER303" s="77"/>
      <c r="ES303" s="77"/>
      <c r="ET303" s="77"/>
      <c r="EU303" s="77"/>
      <c r="EV303" s="77"/>
      <c r="EW303" s="77"/>
      <c r="EX303" s="77"/>
      <c r="EY303" s="77"/>
      <c r="EZ303" s="77"/>
      <c r="FA303" s="77"/>
      <c r="FB303" s="77"/>
      <c r="FC303" s="77"/>
      <c r="FD303" s="77"/>
    </row>
    <row r="304" spans="1:160" ht="15.75" customHeight="1" x14ac:dyDescent="0.3">
      <c r="A304" s="76"/>
      <c r="B304" s="76"/>
      <c r="C304" s="76"/>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7"/>
      <c r="FD304" s="77"/>
    </row>
    <row r="305" spans="1:160" ht="15.75" customHeight="1" x14ac:dyDescent="0.3">
      <c r="A305" s="76"/>
      <c r="B305" s="76"/>
      <c r="C305" s="76"/>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row>
    <row r="306" spans="1:160" ht="15.75" customHeight="1" x14ac:dyDescent="0.3">
      <c r="A306" s="76"/>
      <c r="B306" s="76"/>
      <c r="C306" s="76"/>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row>
    <row r="307" spans="1:160" ht="15.75" customHeight="1" x14ac:dyDescent="0.3">
      <c r="A307" s="76"/>
      <c r="B307" s="76"/>
      <c r="C307" s="76"/>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row>
    <row r="308" spans="1:160" ht="15.75" customHeight="1" x14ac:dyDescent="0.3">
      <c r="A308" s="76"/>
      <c r="B308" s="76"/>
      <c r="C308" s="76"/>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row>
    <row r="309" spans="1:160" ht="15.75" customHeight="1" x14ac:dyDescent="0.3">
      <c r="A309" s="76"/>
      <c r="B309" s="76"/>
      <c r="C309" s="76"/>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row>
    <row r="310" spans="1:160" ht="15.75" customHeight="1" x14ac:dyDescent="0.3">
      <c r="A310" s="76"/>
      <c r="B310" s="76"/>
      <c r="C310" s="76"/>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row>
    <row r="311" spans="1:160" ht="15.75" customHeight="1" x14ac:dyDescent="0.3">
      <c r="A311" s="76"/>
      <c r="B311" s="76"/>
      <c r="C311" s="76"/>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row>
    <row r="312" spans="1:160" ht="15.75" customHeight="1" x14ac:dyDescent="0.3">
      <c r="A312" s="76"/>
      <c r="B312" s="76"/>
      <c r="C312" s="76"/>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row>
    <row r="313" spans="1:160" ht="15.75" customHeight="1" x14ac:dyDescent="0.3">
      <c r="A313" s="76"/>
      <c r="B313" s="76"/>
      <c r="C313" s="76"/>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row>
    <row r="314" spans="1:160" ht="15.75" customHeight="1" x14ac:dyDescent="0.3">
      <c r="A314" s="76"/>
      <c r="B314" s="76"/>
      <c r="C314" s="76"/>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row>
    <row r="315" spans="1:160" ht="15.75" customHeight="1" x14ac:dyDescent="0.3">
      <c r="A315" s="76"/>
      <c r="B315" s="76"/>
      <c r="C315" s="76"/>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row>
    <row r="316" spans="1:160" ht="15.75" customHeight="1" x14ac:dyDescent="0.3">
      <c r="A316" s="76"/>
      <c r="B316" s="76"/>
      <c r="C316" s="76"/>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row>
    <row r="317" spans="1:160" ht="15.75" customHeight="1" x14ac:dyDescent="0.3">
      <c r="A317" s="76"/>
      <c r="B317" s="76"/>
      <c r="C317" s="76"/>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7"/>
      <c r="ET317" s="77"/>
      <c r="EU317" s="77"/>
      <c r="EV317" s="77"/>
      <c r="EW317" s="77"/>
      <c r="EX317" s="77"/>
      <c r="EY317" s="77"/>
      <c r="EZ317" s="77"/>
      <c r="FA317" s="77"/>
      <c r="FB317" s="77"/>
      <c r="FC317" s="77"/>
      <c r="FD317" s="77"/>
    </row>
    <row r="318" spans="1:160" ht="15.75" customHeight="1" x14ac:dyDescent="0.3">
      <c r="A318" s="76"/>
      <c r="B318" s="76"/>
      <c r="C318" s="76"/>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row>
    <row r="319" spans="1:160" ht="15.75" customHeight="1" x14ac:dyDescent="0.3">
      <c r="A319" s="76"/>
      <c r="B319" s="76"/>
      <c r="C319" s="76"/>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row>
    <row r="320" spans="1:160" ht="15.75" customHeight="1" x14ac:dyDescent="0.3">
      <c r="A320" s="76"/>
      <c r="B320" s="76"/>
      <c r="C320" s="76"/>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row>
    <row r="321" spans="1:160" ht="15.75" customHeight="1" x14ac:dyDescent="0.3">
      <c r="A321" s="76"/>
      <c r="B321" s="76"/>
      <c r="C321" s="76"/>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c r="EY321" s="77"/>
      <c r="EZ321" s="77"/>
      <c r="FA321" s="77"/>
      <c r="FB321" s="77"/>
      <c r="FC321" s="77"/>
      <c r="FD321" s="77"/>
    </row>
    <row r="322" spans="1:160" ht="15.75" customHeight="1" x14ac:dyDescent="0.3">
      <c r="A322" s="76"/>
      <c r="B322" s="76"/>
      <c r="C322" s="76"/>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row>
    <row r="323" spans="1:160" ht="15.75" customHeight="1" x14ac:dyDescent="0.3">
      <c r="A323" s="76"/>
      <c r="B323" s="76"/>
      <c r="C323" s="76"/>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row>
    <row r="324" spans="1:160" ht="15.75" customHeight="1" x14ac:dyDescent="0.3">
      <c r="A324" s="76"/>
      <c r="B324" s="76"/>
      <c r="C324" s="76"/>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row>
    <row r="325" spans="1:160" ht="15.75" customHeight="1" x14ac:dyDescent="0.3">
      <c r="A325" s="76"/>
      <c r="B325" s="76"/>
      <c r="C325" s="76"/>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row>
    <row r="326" spans="1:160" ht="15.75" customHeight="1" x14ac:dyDescent="0.3">
      <c r="A326" s="76"/>
      <c r="B326" s="76"/>
      <c r="C326" s="76"/>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row>
    <row r="327" spans="1:160" ht="15.75" customHeight="1" x14ac:dyDescent="0.3">
      <c r="A327" s="76"/>
      <c r="B327" s="76"/>
      <c r="C327" s="76"/>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row>
    <row r="328" spans="1:160" ht="15.75" customHeight="1" x14ac:dyDescent="0.3">
      <c r="A328" s="76"/>
      <c r="B328" s="76"/>
      <c r="C328" s="76"/>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row>
    <row r="329" spans="1:160" ht="15.75" customHeight="1" x14ac:dyDescent="0.3">
      <c r="A329" s="76"/>
      <c r="B329" s="76"/>
      <c r="C329" s="76"/>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row>
    <row r="330" spans="1:160" ht="15.75" customHeight="1" x14ac:dyDescent="0.3">
      <c r="A330" s="76"/>
      <c r="B330" s="76"/>
      <c r="C330" s="76"/>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row>
    <row r="331" spans="1:160" ht="15.75" customHeight="1" x14ac:dyDescent="0.3">
      <c r="A331" s="76"/>
      <c r="B331" s="76"/>
      <c r="C331" s="76"/>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row>
    <row r="332" spans="1:160" ht="15.75" customHeight="1" x14ac:dyDescent="0.3">
      <c r="A332" s="76"/>
      <c r="B332" s="76"/>
      <c r="C332" s="76"/>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row>
    <row r="333" spans="1:160" ht="15.75" customHeight="1" x14ac:dyDescent="0.3">
      <c r="A333" s="76"/>
      <c r="B333" s="76"/>
      <c r="C333" s="76"/>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row>
    <row r="334" spans="1:160" ht="15.75" customHeight="1" x14ac:dyDescent="0.3">
      <c r="A334" s="76"/>
      <c r="B334" s="76"/>
      <c r="C334" s="76"/>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row>
    <row r="335" spans="1:160" ht="15.75" customHeight="1" x14ac:dyDescent="0.3">
      <c r="A335" s="76"/>
      <c r="B335" s="76"/>
      <c r="C335" s="76"/>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row>
    <row r="336" spans="1:160" ht="15.75" customHeight="1" x14ac:dyDescent="0.3">
      <c r="A336" s="76"/>
      <c r="B336" s="76"/>
      <c r="C336" s="76"/>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row>
    <row r="337" spans="1:160" ht="15.75" customHeight="1" x14ac:dyDescent="0.3">
      <c r="A337" s="76"/>
      <c r="B337" s="76"/>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row>
    <row r="338" spans="1:160" ht="15.75" customHeight="1" x14ac:dyDescent="0.3">
      <c r="A338" s="76"/>
      <c r="B338" s="76"/>
      <c r="C338" s="76"/>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c r="EC338" s="77"/>
      <c r="ED338" s="77"/>
      <c r="EE338" s="77"/>
      <c r="EF338" s="77"/>
      <c r="EG338" s="77"/>
      <c r="EH338" s="77"/>
      <c r="EI338" s="77"/>
      <c r="EJ338" s="77"/>
      <c r="EK338" s="77"/>
      <c r="EL338" s="77"/>
      <c r="EM338" s="77"/>
      <c r="EN338" s="77"/>
      <c r="EO338" s="77"/>
      <c r="EP338" s="77"/>
      <c r="EQ338" s="77"/>
      <c r="ER338" s="77"/>
      <c r="ES338" s="77"/>
      <c r="ET338" s="77"/>
      <c r="EU338" s="77"/>
      <c r="EV338" s="77"/>
      <c r="EW338" s="77"/>
      <c r="EX338" s="77"/>
      <c r="EY338" s="77"/>
      <c r="EZ338" s="77"/>
      <c r="FA338" s="77"/>
      <c r="FB338" s="77"/>
      <c r="FC338" s="77"/>
      <c r="FD338" s="77"/>
    </row>
    <row r="339" spans="1:160" ht="15.75" customHeight="1" x14ac:dyDescent="0.3">
      <c r="A339" s="76"/>
      <c r="B339" s="76"/>
      <c r="C339" s="76"/>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row>
    <row r="340" spans="1:160" ht="15.75" customHeight="1" x14ac:dyDescent="0.3">
      <c r="A340" s="76"/>
      <c r="B340" s="76"/>
      <c r="C340" s="76"/>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c r="EC340" s="77"/>
      <c r="ED340" s="77"/>
      <c r="EE340" s="77"/>
      <c r="EF340" s="77"/>
      <c r="EG340" s="77"/>
      <c r="EH340" s="77"/>
      <c r="EI340" s="77"/>
      <c r="EJ340" s="77"/>
      <c r="EK340" s="77"/>
      <c r="EL340" s="77"/>
      <c r="EM340" s="77"/>
      <c r="EN340" s="77"/>
      <c r="EO340" s="77"/>
      <c r="EP340" s="77"/>
      <c r="EQ340" s="77"/>
      <c r="ER340" s="77"/>
      <c r="ES340" s="77"/>
      <c r="ET340" s="77"/>
      <c r="EU340" s="77"/>
      <c r="EV340" s="77"/>
      <c r="EW340" s="77"/>
      <c r="EX340" s="77"/>
      <c r="EY340" s="77"/>
      <c r="EZ340" s="77"/>
      <c r="FA340" s="77"/>
      <c r="FB340" s="77"/>
      <c r="FC340" s="77"/>
      <c r="FD340" s="77"/>
    </row>
    <row r="341" spans="1:160" ht="15.75" customHeight="1" x14ac:dyDescent="0.3">
      <c r="A341" s="76"/>
      <c r="B341" s="76"/>
      <c r="C341" s="76"/>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c r="EC341" s="77"/>
      <c r="ED341" s="77"/>
      <c r="EE341" s="77"/>
      <c r="EF341" s="77"/>
      <c r="EG341" s="77"/>
      <c r="EH341" s="77"/>
      <c r="EI341" s="77"/>
      <c r="EJ341" s="77"/>
      <c r="EK341" s="77"/>
      <c r="EL341" s="77"/>
      <c r="EM341" s="77"/>
      <c r="EN341" s="77"/>
      <c r="EO341" s="77"/>
      <c r="EP341" s="77"/>
      <c r="EQ341" s="77"/>
      <c r="ER341" s="77"/>
      <c r="ES341" s="77"/>
      <c r="ET341" s="77"/>
      <c r="EU341" s="77"/>
      <c r="EV341" s="77"/>
      <c r="EW341" s="77"/>
      <c r="EX341" s="77"/>
      <c r="EY341" s="77"/>
      <c r="EZ341" s="77"/>
      <c r="FA341" s="77"/>
      <c r="FB341" s="77"/>
      <c r="FC341" s="77"/>
      <c r="FD341" s="77"/>
    </row>
    <row r="342" spans="1:160" ht="15.75" customHeight="1" x14ac:dyDescent="0.3">
      <c r="A342" s="76"/>
      <c r="B342" s="76"/>
      <c r="C342" s="76"/>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7"/>
      <c r="FD342" s="77"/>
    </row>
    <row r="343" spans="1:160" ht="15.75" customHeight="1" x14ac:dyDescent="0.3">
      <c r="A343" s="76"/>
      <c r="B343" s="76"/>
      <c r="C343" s="76"/>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c r="EC343" s="77"/>
      <c r="ED343" s="77"/>
      <c r="EE343" s="77"/>
      <c r="EF343" s="77"/>
      <c r="EG343" s="77"/>
      <c r="EH343" s="77"/>
      <c r="EI343" s="77"/>
      <c r="EJ343" s="77"/>
      <c r="EK343" s="77"/>
      <c r="EL343" s="77"/>
      <c r="EM343" s="77"/>
      <c r="EN343" s="77"/>
      <c r="EO343" s="77"/>
      <c r="EP343" s="77"/>
      <c r="EQ343" s="77"/>
      <c r="ER343" s="77"/>
      <c r="ES343" s="77"/>
      <c r="ET343" s="77"/>
      <c r="EU343" s="77"/>
      <c r="EV343" s="77"/>
      <c r="EW343" s="77"/>
      <c r="EX343" s="77"/>
      <c r="EY343" s="77"/>
      <c r="EZ343" s="77"/>
      <c r="FA343" s="77"/>
      <c r="FB343" s="77"/>
      <c r="FC343" s="77"/>
      <c r="FD343" s="77"/>
    </row>
    <row r="344" spans="1:160" ht="15.75" customHeight="1" x14ac:dyDescent="0.3">
      <c r="A344" s="76"/>
      <c r="B344" s="76"/>
      <c r="C344" s="76"/>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row>
    <row r="345" spans="1:160" ht="15.75" customHeight="1" x14ac:dyDescent="0.3">
      <c r="A345" s="76"/>
      <c r="B345" s="76"/>
      <c r="C345" s="76"/>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c r="EC345" s="77"/>
      <c r="ED345" s="77"/>
      <c r="EE345" s="77"/>
      <c r="EF345" s="77"/>
      <c r="EG345" s="77"/>
      <c r="EH345" s="77"/>
      <c r="EI345" s="77"/>
      <c r="EJ345" s="77"/>
      <c r="EK345" s="77"/>
      <c r="EL345" s="77"/>
      <c r="EM345" s="77"/>
      <c r="EN345" s="77"/>
      <c r="EO345" s="77"/>
      <c r="EP345" s="77"/>
      <c r="EQ345" s="77"/>
      <c r="ER345" s="77"/>
      <c r="ES345" s="77"/>
      <c r="ET345" s="77"/>
      <c r="EU345" s="77"/>
      <c r="EV345" s="77"/>
      <c r="EW345" s="77"/>
      <c r="EX345" s="77"/>
      <c r="EY345" s="77"/>
      <c r="EZ345" s="77"/>
      <c r="FA345" s="77"/>
      <c r="FB345" s="77"/>
      <c r="FC345" s="77"/>
      <c r="FD345" s="77"/>
    </row>
    <row r="346" spans="1:160" ht="15.75" customHeight="1" x14ac:dyDescent="0.3">
      <c r="A346" s="76"/>
      <c r="B346" s="76"/>
      <c r="C346" s="76"/>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c r="EC346" s="77"/>
      <c r="ED346" s="77"/>
      <c r="EE346" s="77"/>
      <c r="EF346" s="77"/>
      <c r="EG346" s="77"/>
      <c r="EH346" s="77"/>
      <c r="EI346" s="77"/>
      <c r="EJ346" s="77"/>
      <c r="EK346" s="77"/>
      <c r="EL346" s="77"/>
      <c r="EM346" s="77"/>
      <c r="EN346" s="77"/>
      <c r="EO346" s="77"/>
      <c r="EP346" s="77"/>
      <c r="EQ346" s="77"/>
      <c r="ER346" s="77"/>
      <c r="ES346" s="77"/>
      <c r="ET346" s="77"/>
      <c r="EU346" s="77"/>
      <c r="EV346" s="77"/>
      <c r="EW346" s="77"/>
      <c r="EX346" s="77"/>
      <c r="EY346" s="77"/>
      <c r="EZ346" s="77"/>
      <c r="FA346" s="77"/>
      <c r="FB346" s="77"/>
      <c r="FC346" s="77"/>
      <c r="FD346" s="77"/>
    </row>
    <row r="347" spans="1:160" ht="15.75" customHeight="1" x14ac:dyDescent="0.3">
      <c r="A347" s="76"/>
      <c r="B347" s="76"/>
      <c r="C347" s="76"/>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c r="EC347" s="77"/>
      <c r="ED347" s="77"/>
      <c r="EE347" s="77"/>
      <c r="EF347" s="77"/>
      <c r="EG347" s="77"/>
      <c r="EH347" s="77"/>
      <c r="EI347" s="77"/>
      <c r="EJ347" s="77"/>
      <c r="EK347" s="77"/>
      <c r="EL347" s="77"/>
      <c r="EM347" s="77"/>
      <c r="EN347" s="77"/>
      <c r="EO347" s="77"/>
      <c r="EP347" s="77"/>
      <c r="EQ347" s="77"/>
      <c r="ER347" s="77"/>
      <c r="ES347" s="77"/>
      <c r="ET347" s="77"/>
      <c r="EU347" s="77"/>
      <c r="EV347" s="77"/>
      <c r="EW347" s="77"/>
      <c r="EX347" s="77"/>
      <c r="EY347" s="77"/>
      <c r="EZ347" s="77"/>
      <c r="FA347" s="77"/>
      <c r="FB347" s="77"/>
      <c r="FC347" s="77"/>
      <c r="FD347" s="77"/>
    </row>
    <row r="348" spans="1:160" ht="15.75" customHeight="1" x14ac:dyDescent="0.3">
      <c r="A348" s="76"/>
      <c r="B348" s="76"/>
      <c r="C348" s="76"/>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c r="BE348" s="77"/>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c r="EC348" s="77"/>
      <c r="ED348" s="77"/>
      <c r="EE348" s="77"/>
      <c r="EF348" s="77"/>
      <c r="EG348" s="77"/>
      <c r="EH348" s="77"/>
      <c r="EI348" s="77"/>
      <c r="EJ348" s="77"/>
      <c r="EK348" s="77"/>
      <c r="EL348" s="77"/>
      <c r="EM348" s="77"/>
      <c r="EN348" s="77"/>
      <c r="EO348" s="77"/>
      <c r="EP348" s="77"/>
      <c r="EQ348" s="77"/>
      <c r="ER348" s="77"/>
      <c r="ES348" s="77"/>
      <c r="ET348" s="77"/>
      <c r="EU348" s="77"/>
      <c r="EV348" s="77"/>
      <c r="EW348" s="77"/>
      <c r="EX348" s="77"/>
      <c r="EY348" s="77"/>
      <c r="EZ348" s="77"/>
      <c r="FA348" s="77"/>
      <c r="FB348" s="77"/>
      <c r="FC348" s="77"/>
      <c r="FD348" s="77"/>
    </row>
    <row r="349" spans="1:160" ht="15.75" customHeight="1" x14ac:dyDescent="0.3">
      <c r="A349" s="76"/>
      <c r="B349" s="76"/>
      <c r="C349" s="76"/>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EQ349" s="77"/>
      <c r="ER349" s="77"/>
      <c r="ES349" s="77"/>
      <c r="ET349" s="77"/>
      <c r="EU349" s="77"/>
      <c r="EV349" s="77"/>
      <c r="EW349" s="77"/>
      <c r="EX349" s="77"/>
      <c r="EY349" s="77"/>
      <c r="EZ349" s="77"/>
      <c r="FA349" s="77"/>
      <c r="FB349" s="77"/>
      <c r="FC349" s="77"/>
      <c r="FD349" s="77"/>
    </row>
    <row r="350" spans="1:160" ht="15.75" customHeight="1" x14ac:dyDescent="0.3">
      <c r="A350" s="76"/>
      <c r="B350" s="76"/>
      <c r="C350" s="76"/>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row>
    <row r="351" spans="1:160" ht="15.75" customHeight="1" x14ac:dyDescent="0.3">
      <c r="A351" s="76"/>
      <c r="B351" s="76"/>
      <c r="C351" s="76"/>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c r="EC351" s="77"/>
      <c r="ED351" s="77"/>
      <c r="EE351" s="77"/>
      <c r="EF351" s="77"/>
      <c r="EG351" s="77"/>
      <c r="EH351" s="77"/>
      <c r="EI351" s="77"/>
      <c r="EJ351" s="77"/>
      <c r="EK351" s="77"/>
      <c r="EL351" s="77"/>
      <c r="EM351" s="77"/>
      <c r="EN351" s="77"/>
      <c r="EO351" s="77"/>
      <c r="EP351" s="77"/>
      <c r="EQ351" s="77"/>
      <c r="ER351" s="77"/>
      <c r="ES351" s="77"/>
      <c r="ET351" s="77"/>
      <c r="EU351" s="77"/>
      <c r="EV351" s="77"/>
      <c r="EW351" s="77"/>
      <c r="EX351" s="77"/>
      <c r="EY351" s="77"/>
      <c r="EZ351" s="77"/>
      <c r="FA351" s="77"/>
      <c r="FB351" s="77"/>
      <c r="FC351" s="77"/>
      <c r="FD351" s="77"/>
    </row>
    <row r="352" spans="1:160" ht="15.75" customHeight="1" x14ac:dyDescent="0.3">
      <c r="A352" s="76"/>
      <c r="B352" s="76"/>
      <c r="C352" s="76"/>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row>
    <row r="353" spans="1:160" ht="15.75" customHeight="1" x14ac:dyDescent="0.3">
      <c r="A353" s="76"/>
      <c r="B353" s="76"/>
      <c r="C353" s="76"/>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77"/>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c r="EC353" s="77"/>
      <c r="ED353" s="77"/>
      <c r="EE353" s="77"/>
      <c r="EF353" s="77"/>
      <c r="EG353" s="77"/>
      <c r="EH353" s="77"/>
      <c r="EI353" s="77"/>
      <c r="EJ353" s="77"/>
      <c r="EK353" s="77"/>
      <c r="EL353" s="77"/>
      <c r="EM353" s="77"/>
      <c r="EN353" s="77"/>
      <c r="EO353" s="77"/>
      <c r="EP353" s="77"/>
      <c r="EQ353" s="77"/>
      <c r="ER353" s="77"/>
      <c r="ES353" s="77"/>
      <c r="ET353" s="77"/>
      <c r="EU353" s="77"/>
      <c r="EV353" s="77"/>
      <c r="EW353" s="77"/>
      <c r="EX353" s="77"/>
      <c r="EY353" s="77"/>
      <c r="EZ353" s="77"/>
      <c r="FA353" s="77"/>
      <c r="FB353" s="77"/>
      <c r="FC353" s="77"/>
      <c r="FD353" s="77"/>
    </row>
    <row r="354" spans="1:160" ht="15.75" customHeight="1" x14ac:dyDescent="0.3">
      <c r="A354" s="76"/>
      <c r="B354" s="76"/>
      <c r="C354" s="76"/>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c r="EC354" s="77"/>
      <c r="ED354" s="77"/>
      <c r="EE354" s="77"/>
      <c r="EF354" s="77"/>
      <c r="EG354" s="77"/>
      <c r="EH354" s="77"/>
      <c r="EI354" s="77"/>
      <c r="EJ354" s="77"/>
      <c r="EK354" s="77"/>
      <c r="EL354" s="77"/>
      <c r="EM354" s="77"/>
      <c r="EN354" s="77"/>
      <c r="EO354" s="77"/>
      <c r="EP354" s="77"/>
      <c r="EQ354" s="77"/>
      <c r="ER354" s="77"/>
      <c r="ES354" s="77"/>
      <c r="ET354" s="77"/>
      <c r="EU354" s="77"/>
      <c r="EV354" s="77"/>
      <c r="EW354" s="77"/>
      <c r="EX354" s="77"/>
      <c r="EY354" s="77"/>
      <c r="EZ354" s="77"/>
      <c r="FA354" s="77"/>
      <c r="FB354" s="77"/>
      <c r="FC354" s="77"/>
      <c r="FD354" s="77"/>
    </row>
    <row r="355" spans="1:160" ht="15.75" customHeight="1" x14ac:dyDescent="0.3">
      <c r="A355" s="76"/>
      <c r="B355" s="76"/>
      <c r="C355" s="76"/>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c r="AV355" s="77"/>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77"/>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c r="DS355" s="77"/>
      <c r="DT355" s="77"/>
      <c r="DU355" s="77"/>
      <c r="DV355" s="77"/>
      <c r="DW355" s="77"/>
      <c r="DX355" s="77"/>
      <c r="DY355" s="77"/>
      <c r="DZ355" s="77"/>
      <c r="EA355" s="77"/>
      <c r="EB355" s="77"/>
      <c r="EC355" s="77"/>
      <c r="ED355" s="77"/>
      <c r="EE355" s="77"/>
      <c r="EF355" s="77"/>
      <c r="EG355" s="77"/>
      <c r="EH355" s="77"/>
      <c r="EI355" s="77"/>
      <c r="EJ355" s="77"/>
      <c r="EK355" s="77"/>
      <c r="EL355" s="77"/>
      <c r="EM355" s="77"/>
      <c r="EN355" s="77"/>
      <c r="EO355" s="77"/>
      <c r="EP355" s="77"/>
      <c r="EQ355" s="77"/>
      <c r="ER355" s="77"/>
      <c r="ES355" s="77"/>
      <c r="ET355" s="77"/>
      <c r="EU355" s="77"/>
      <c r="EV355" s="77"/>
      <c r="EW355" s="77"/>
      <c r="EX355" s="77"/>
      <c r="EY355" s="77"/>
      <c r="EZ355" s="77"/>
      <c r="FA355" s="77"/>
      <c r="FB355" s="77"/>
      <c r="FC355" s="77"/>
      <c r="FD355" s="77"/>
    </row>
    <row r="356" spans="1:160" ht="15.75" customHeight="1" x14ac:dyDescent="0.3">
      <c r="A356" s="76"/>
      <c r="B356" s="76"/>
      <c r="C356" s="76"/>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c r="AV356" s="77"/>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C356" s="77"/>
      <c r="CD356" s="77"/>
      <c r="CE356" s="77"/>
      <c r="CF356" s="77"/>
      <c r="CG356" s="77"/>
      <c r="CH356" s="77"/>
      <c r="CI356" s="77"/>
      <c r="CJ356" s="77"/>
      <c r="CK356" s="77"/>
      <c r="CL356" s="77"/>
      <c r="CM356" s="77"/>
      <c r="CN356" s="77"/>
      <c r="CO356" s="77"/>
      <c r="CP356" s="77"/>
      <c r="CQ356" s="77"/>
      <c r="CR356" s="77"/>
      <c r="CS356" s="77"/>
      <c r="CT356" s="77"/>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c r="DS356" s="77"/>
      <c r="DT356" s="77"/>
      <c r="DU356" s="77"/>
      <c r="DV356" s="77"/>
      <c r="DW356" s="77"/>
      <c r="DX356" s="77"/>
      <c r="DY356" s="77"/>
      <c r="DZ356" s="77"/>
      <c r="EA356" s="77"/>
      <c r="EB356" s="77"/>
      <c r="EC356" s="77"/>
      <c r="ED356" s="77"/>
      <c r="EE356" s="77"/>
      <c r="EF356" s="77"/>
      <c r="EG356" s="77"/>
      <c r="EH356" s="77"/>
      <c r="EI356" s="77"/>
      <c r="EJ356" s="77"/>
      <c r="EK356" s="77"/>
      <c r="EL356" s="77"/>
      <c r="EM356" s="77"/>
      <c r="EN356" s="77"/>
      <c r="EO356" s="77"/>
      <c r="EP356" s="77"/>
      <c r="EQ356" s="77"/>
      <c r="ER356" s="77"/>
      <c r="ES356" s="77"/>
      <c r="ET356" s="77"/>
      <c r="EU356" s="77"/>
      <c r="EV356" s="77"/>
      <c r="EW356" s="77"/>
      <c r="EX356" s="77"/>
      <c r="EY356" s="77"/>
      <c r="EZ356" s="77"/>
      <c r="FA356" s="77"/>
      <c r="FB356" s="77"/>
      <c r="FC356" s="77"/>
      <c r="FD356" s="77"/>
    </row>
    <row r="357" spans="1:160" ht="15.75" customHeight="1" x14ac:dyDescent="0.3">
      <c r="A357" s="76"/>
      <c r="B357" s="76"/>
      <c r="C357" s="76"/>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c r="EC357" s="77"/>
      <c r="ED357" s="77"/>
      <c r="EE357" s="77"/>
      <c r="EF357" s="77"/>
      <c r="EG357" s="77"/>
      <c r="EH357" s="77"/>
      <c r="EI357" s="77"/>
      <c r="EJ357" s="77"/>
      <c r="EK357" s="77"/>
      <c r="EL357" s="77"/>
      <c r="EM357" s="77"/>
      <c r="EN357" s="77"/>
      <c r="EO357" s="77"/>
      <c r="EP357" s="77"/>
      <c r="EQ357" s="77"/>
      <c r="ER357" s="77"/>
      <c r="ES357" s="77"/>
      <c r="ET357" s="77"/>
      <c r="EU357" s="77"/>
      <c r="EV357" s="77"/>
      <c r="EW357" s="77"/>
      <c r="EX357" s="77"/>
      <c r="EY357" s="77"/>
      <c r="EZ357" s="77"/>
      <c r="FA357" s="77"/>
      <c r="FB357" s="77"/>
      <c r="FC357" s="77"/>
      <c r="FD357" s="77"/>
    </row>
    <row r="358" spans="1:160" ht="15.75" customHeight="1" x14ac:dyDescent="0.3">
      <c r="A358" s="76"/>
      <c r="B358" s="76"/>
      <c r="C358" s="76"/>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c r="EC358" s="77"/>
      <c r="ED358" s="77"/>
      <c r="EE358" s="77"/>
      <c r="EF358" s="77"/>
      <c r="EG358" s="77"/>
      <c r="EH358" s="77"/>
      <c r="EI358" s="77"/>
      <c r="EJ358" s="77"/>
      <c r="EK358" s="77"/>
      <c r="EL358" s="77"/>
      <c r="EM358" s="77"/>
      <c r="EN358" s="77"/>
      <c r="EO358" s="77"/>
      <c r="EP358" s="77"/>
      <c r="EQ358" s="77"/>
      <c r="ER358" s="77"/>
      <c r="ES358" s="77"/>
      <c r="ET358" s="77"/>
      <c r="EU358" s="77"/>
      <c r="EV358" s="77"/>
      <c r="EW358" s="77"/>
      <c r="EX358" s="77"/>
      <c r="EY358" s="77"/>
      <c r="EZ358" s="77"/>
      <c r="FA358" s="77"/>
      <c r="FB358" s="77"/>
      <c r="FC358" s="77"/>
      <c r="FD358" s="77"/>
    </row>
    <row r="359" spans="1:160" ht="15.75" customHeight="1" x14ac:dyDescent="0.3">
      <c r="A359" s="76"/>
      <c r="B359" s="76"/>
      <c r="C359" s="76"/>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c r="AV359" s="77"/>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77"/>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c r="DS359" s="77"/>
      <c r="DT359" s="77"/>
      <c r="DU359" s="77"/>
      <c r="DV359" s="77"/>
      <c r="DW359" s="77"/>
      <c r="DX359" s="77"/>
      <c r="DY359" s="77"/>
      <c r="DZ359" s="77"/>
      <c r="EA359" s="77"/>
      <c r="EB359" s="77"/>
      <c r="EC359" s="77"/>
      <c r="ED359" s="77"/>
      <c r="EE359" s="77"/>
      <c r="EF359" s="77"/>
      <c r="EG359" s="77"/>
      <c r="EH359" s="77"/>
      <c r="EI359" s="77"/>
      <c r="EJ359" s="77"/>
      <c r="EK359" s="77"/>
      <c r="EL359" s="77"/>
      <c r="EM359" s="77"/>
      <c r="EN359" s="77"/>
      <c r="EO359" s="77"/>
      <c r="EP359" s="77"/>
      <c r="EQ359" s="77"/>
      <c r="ER359" s="77"/>
      <c r="ES359" s="77"/>
      <c r="ET359" s="77"/>
      <c r="EU359" s="77"/>
      <c r="EV359" s="77"/>
      <c r="EW359" s="77"/>
      <c r="EX359" s="77"/>
      <c r="EY359" s="77"/>
      <c r="EZ359" s="77"/>
      <c r="FA359" s="77"/>
      <c r="FB359" s="77"/>
      <c r="FC359" s="77"/>
      <c r="FD359" s="77"/>
    </row>
    <row r="360" spans="1:160" ht="15.75" customHeight="1" x14ac:dyDescent="0.3">
      <c r="A360" s="76"/>
      <c r="B360" s="76"/>
      <c r="C360" s="76"/>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c r="EC360" s="77"/>
      <c r="ED360" s="77"/>
      <c r="EE360" s="77"/>
      <c r="EF360" s="77"/>
      <c r="EG360" s="77"/>
      <c r="EH360" s="77"/>
      <c r="EI360" s="77"/>
      <c r="EJ360" s="77"/>
      <c r="EK360" s="77"/>
      <c r="EL360" s="77"/>
      <c r="EM360" s="77"/>
      <c r="EN360" s="77"/>
      <c r="EO360" s="77"/>
      <c r="EP360" s="77"/>
      <c r="EQ360" s="77"/>
      <c r="ER360" s="77"/>
      <c r="ES360" s="77"/>
      <c r="ET360" s="77"/>
      <c r="EU360" s="77"/>
      <c r="EV360" s="77"/>
      <c r="EW360" s="77"/>
      <c r="EX360" s="77"/>
      <c r="EY360" s="77"/>
      <c r="EZ360" s="77"/>
      <c r="FA360" s="77"/>
      <c r="FB360" s="77"/>
      <c r="FC360" s="77"/>
      <c r="FD360" s="77"/>
    </row>
    <row r="361" spans="1:160" ht="15.75" customHeight="1" x14ac:dyDescent="0.3">
      <c r="A361" s="76"/>
      <c r="B361" s="76"/>
      <c r="C361" s="76"/>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c r="AV361" s="77"/>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CK361" s="77"/>
      <c r="CL361" s="77"/>
      <c r="CM361" s="77"/>
      <c r="CN361" s="77"/>
      <c r="CO361" s="77"/>
      <c r="CP361" s="77"/>
      <c r="CQ361" s="77"/>
      <c r="CR361" s="77"/>
      <c r="CS361" s="77"/>
      <c r="CT361" s="77"/>
      <c r="CU361" s="77"/>
      <c r="CV361" s="77"/>
      <c r="CW361" s="77"/>
      <c r="CX361" s="77"/>
      <c r="CY361" s="77"/>
      <c r="CZ361" s="77"/>
      <c r="DA361" s="77"/>
      <c r="DB361" s="77"/>
      <c r="DC361" s="77"/>
      <c r="DD361" s="77"/>
      <c r="DE361" s="77"/>
      <c r="DF361" s="77"/>
      <c r="DG361" s="77"/>
      <c r="DH361" s="77"/>
      <c r="DI361" s="77"/>
      <c r="DJ361" s="77"/>
      <c r="DK361" s="77"/>
      <c r="DL361" s="77"/>
      <c r="DM361" s="77"/>
      <c r="DN361" s="77"/>
      <c r="DO361" s="77"/>
      <c r="DP361" s="77"/>
      <c r="DQ361" s="77"/>
      <c r="DR361" s="77"/>
      <c r="DS361" s="77"/>
      <c r="DT361" s="77"/>
      <c r="DU361" s="77"/>
      <c r="DV361" s="77"/>
      <c r="DW361" s="77"/>
      <c r="DX361" s="77"/>
      <c r="DY361" s="77"/>
      <c r="DZ361" s="77"/>
      <c r="EA361" s="77"/>
      <c r="EB361" s="77"/>
      <c r="EC361" s="77"/>
      <c r="ED361" s="77"/>
      <c r="EE361" s="77"/>
      <c r="EF361" s="77"/>
      <c r="EG361" s="77"/>
      <c r="EH361" s="77"/>
      <c r="EI361" s="77"/>
      <c r="EJ361" s="77"/>
      <c r="EK361" s="77"/>
      <c r="EL361" s="77"/>
      <c r="EM361" s="77"/>
      <c r="EN361" s="77"/>
      <c r="EO361" s="77"/>
      <c r="EP361" s="77"/>
      <c r="EQ361" s="77"/>
      <c r="ER361" s="77"/>
      <c r="ES361" s="77"/>
      <c r="ET361" s="77"/>
      <c r="EU361" s="77"/>
      <c r="EV361" s="77"/>
      <c r="EW361" s="77"/>
      <c r="EX361" s="77"/>
      <c r="EY361" s="77"/>
      <c r="EZ361" s="77"/>
      <c r="FA361" s="77"/>
      <c r="FB361" s="77"/>
      <c r="FC361" s="77"/>
      <c r="FD361" s="77"/>
    </row>
    <row r="362" spans="1:160" ht="15.75" customHeight="1" x14ac:dyDescent="0.3">
      <c r="A362" s="76"/>
      <c r="B362" s="76"/>
      <c r="C362" s="76"/>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row>
    <row r="363" spans="1:160" ht="15.75" customHeight="1" x14ac:dyDescent="0.3">
      <c r="A363" s="76"/>
      <c r="B363" s="76"/>
      <c r="C363" s="76"/>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row>
    <row r="364" spans="1:160" ht="15.75" customHeight="1" x14ac:dyDescent="0.3">
      <c r="A364" s="76"/>
      <c r="B364" s="76"/>
      <c r="C364" s="76"/>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row>
    <row r="365" spans="1:160" ht="15.75" customHeight="1" x14ac:dyDescent="0.3">
      <c r="A365" s="76"/>
      <c r="B365" s="76"/>
      <c r="C365" s="76"/>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7"/>
      <c r="AZ365" s="77"/>
      <c r="BA365" s="77"/>
      <c r="BB365" s="77"/>
      <c r="BC365" s="77"/>
      <c r="BD365" s="77"/>
      <c r="BE365" s="77"/>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77"/>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c r="DS365" s="77"/>
      <c r="DT365" s="77"/>
      <c r="DU365" s="77"/>
      <c r="DV365" s="77"/>
      <c r="DW365" s="77"/>
      <c r="DX365" s="77"/>
      <c r="DY365" s="77"/>
      <c r="DZ365" s="77"/>
      <c r="EA365" s="77"/>
      <c r="EB365" s="77"/>
      <c r="EC365" s="77"/>
      <c r="ED365" s="77"/>
      <c r="EE365" s="77"/>
      <c r="EF365" s="77"/>
      <c r="EG365" s="77"/>
      <c r="EH365" s="77"/>
      <c r="EI365" s="77"/>
      <c r="EJ365" s="77"/>
      <c r="EK365" s="77"/>
      <c r="EL365" s="77"/>
      <c r="EM365" s="77"/>
      <c r="EN365" s="77"/>
      <c r="EO365" s="77"/>
      <c r="EP365" s="77"/>
      <c r="EQ365" s="77"/>
      <c r="ER365" s="77"/>
      <c r="ES365" s="77"/>
      <c r="ET365" s="77"/>
      <c r="EU365" s="77"/>
      <c r="EV365" s="77"/>
      <c r="EW365" s="77"/>
      <c r="EX365" s="77"/>
      <c r="EY365" s="77"/>
      <c r="EZ365" s="77"/>
      <c r="FA365" s="77"/>
      <c r="FB365" s="77"/>
      <c r="FC365" s="77"/>
      <c r="FD365" s="77"/>
    </row>
    <row r="366" spans="1:160" ht="15.75" customHeight="1" x14ac:dyDescent="0.3">
      <c r="A366" s="76"/>
      <c r="B366" s="76"/>
      <c r="C366" s="76"/>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c r="EC366" s="77"/>
      <c r="ED366" s="77"/>
      <c r="EE366" s="77"/>
      <c r="EF366" s="77"/>
      <c r="EG366" s="77"/>
      <c r="EH366" s="77"/>
      <c r="EI366" s="77"/>
      <c r="EJ366" s="77"/>
      <c r="EK366" s="77"/>
      <c r="EL366" s="77"/>
      <c r="EM366" s="77"/>
      <c r="EN366" s="77"/>
      <c r="EO366" s="77"/>
      <c r="EP366" s="77"/>
      <c r="EQ366" s="77"/>
      <c r="ER366" s="77"/>
      <c r="ES366" s="77"/>
      <c r="ET366" s="77"/>
      <c r="EU366" s="77"/>
      <c r="EV366" s="77"/>
      <c r="EW366" s="77"/>
      <c r="EX366" s="77"/>
      <c r="EY366" s="77"/>
      <c r="EZ366" s="77"/>
      <c r="FA366" s="77"/>
      <c r="FB366" s="77"/>
      <c r="FC366" s="77"/>
      <c r="FD366" s="77"/>
    </row>
    <row r="367" spans="1:160" ht="15.75" customHeight="1" x14ac:dyDescent="0.3">
      <c r="A367" s="76"/>
      <c r="B367" s="76"/>
      <c r="C367" s="76"/>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c r="AV367" s="77"/>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K367" s="77"/>
      <c r="CL367" s="77"/>
      <c r="CM367" s="77"/>
      <c r="CN367" s="77"/>
      <c r="CO367" s="77"/>
      <c r="CP367" s="77"/>
      <c r="CQ367" s="77"/>
      <c r="CR367" s="77"/>
      <c r="CS367" s="77"/>
      <c r="CT367" s="77"/>
      <c r="CU367" s="77"/>
      <c r="CV367" s="77"/>
      <c r="CW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c r="DS367" s="77"/>
      <c r="DT367" s="77"/>
      <c r="DU367" s="77"/>
      <c r="DV367" s="77"/>
      <c r="DW367" s="77"/>
      <c r="DX367" s="77"/>
      <c r="DY367" s="77"/>
      <c r="DZ367" s="77"/>
      <c r="EA367" s="77"/>
      <c r="EB367" s="77"/>
      <c r="EC367" s="77"/>
      <c r="ED367" s="77"/>
      <c r="EE367" s="77"/>
      <c r="EF367" s="77"/>
      <c r="EG367" s="77"/>
      <c r="EH367" s="77"/>
      <c r="EI367" s="77"/>
      <c r="EJ367" s="77"/>
      <c r="EK367" s="77"/>
      <c r="EL367" s="77"/>
      <c r="EM367" s="77"/>
      <c r="EN367" s="77"/>
      <c r="EO367" s="77"/>
      <c r="EP367" s="77"/>
      <c r="EQ367" s="77"/>
      <c r="ER367" s="77"/>
      <c r="ES367" s="77"/>
      <c r="ET367" s="77"/>
      <c r="EU367" s="77"/>
      <c r="EV367" s="77"/>
      <c r="EW367" s="77"/>
      <c r="EX367" s="77"/>
      <c r="EY367" s="77"/>
      <c r="EZ367" s="77"/>
      <c r="FA367" s="77"/>
      <c r="FB367" s="77"/>
      <c r="FC367" s="77"/>
      <c r="FD367" s="77"/>
    </row>
    <row r="368" spans="1:160" ht="15.75" customHeight="1" x14ac:dyDescent="0.3">
      <c r="A368" s="76"/>
      <c r="B368" s="76"/>
      <c r="C368" s="76"/>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77"/>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c r="EC368" s="77"/>
      <c r="ED368" s="77"/>
      <c r="EE368" s="77"/>
      <c r="EF368" s="77"/>
      <c r="EG368" s="77"/>
      <c r="EH368" s="77"/>
      <c r="EI368" s="77"/>
      <c r="EJ368" s="77"/>
      <c r="EK368" s="77"/>
      <c r="EL368" s="77"/>
      <c r="EM368" s="77"/>
      <c r="EN368" s="77"/>
      <c r="EO368" s="77"/>
      <c r="EP368" s="77"/>
      <c r="EQ368" s="77"/>
      <c r="ER368" s="77"/>
      <c r="ES368" s="77"/>
      <c r="ET368" s="77"/>
      <c r="EU368" s="77"/>
      <c r="EV368" s="77"/>
      <c r="EW368" s="77"/>
      <c r="EX368" s="77"/>
      <c r="EY368" s="77"/>
      <c r="EZ368" s="77"/>
      <c r="FA368" s="77"/>
      <c r="FB368" s="77"/>
      <c r="FC368" s="77"/>
      <c r="FD368" s="77"/>
    </row>
    <row r="369" spans="1:160" ht="15.75" customHeight="1" x14ac:dyDescent="0.3">
      <c r="A369" s="76"/>
      <c r="B369" s="76"/>
      <c r="C369" s="76"/>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c r="AV369" s="77"/>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c r="EC369" s="77"/>
      <c r="ED369" s="77"/>
      <c r="EE369" s="77"/>
      <c r="EF369" s="77"/>
      <c r="EG369" s="77"/>
      <c r="EH369" s="77"/>
      <c r="EI369" s="77"/>
      <c r="EJ369" s="77"/>
      <c r="EK369" s="77"/>
      <c r="EL369" s="77"/>
      <c r="EM369" s="77"/>
      <c r="EN369" s="77"/>
      <c r="EO369" s="77"/>
      <c r="EP369" s="77"/>
      <c r="EQ369" s="77"/>
      <c r="ER369" s="77"/>
      <c r="ES369" s="77"/>
      <c r="ET369" s="77"/>
      <c r="EU369" s="77"/>
      <c r="EV369" s="77"/>
      <c r="EW369" s="77"/>
      <c r="EX369" s="77"/>
      <c r="EY369" s="77"/>
      <c r="EZ369" s="77"/>
      <c r="FA369" s="77"/>
      <c r="FB369" s="77"/>
      <c r="FC369" s="77"/>
      <c r="FD369" s="77"/>
    </row>
    <row r="370" spans="1:160" ht="15.75" customHeight="1" x14ac:dyDescent="0.3">
      <c r="A370" s="76"/>
      <c r="B370" s="76"/>
      <c r="C370" s="76"/>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c r="AV370" s="77"/>
      <c r="AW370" s="77"/>
      <c r="AX370" s="77"/>
      <c r="AY370" s="77"/>
      <c r="AZ370" s="77"/>
      <c r="BA370" s="77"/>
      <c r="BB370" s="77"/>
      <c r="BC370" s="77"/>
      <c r="BD370" s="77"/>
      <c r="BE370" s="77"/>
      <c r="BF370" s="77"/>
      <c r="BG370" s="77"/>
      <c r="BH370" s="77"/>
      <c r="BI370" s="77"/>
      <c r="BJ370" s="77"/>
      <c r="BK370" s="77"/>
      <c r="BL370" s="77"/>
      <c r="BM370" s="77"/>
      <c r="BN370" s="77"/>
      <c r="BO370" s="77"/>
      <c r="BP370" s="77"/>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77"/>
      <c r="CU370" s="77"/>
      <c r="CV370" s="77"/>
      <c r="CW370" s="77"/>
      <c r="CX370" s="77"/>
      <c r="CY370" s="77"/>
      <c r="CZ370" s="77"/>
      <c r="DA370" s="77"/>
      <c r="DB370" s="77"/>
      <c r="DC370" s="77"/>
      <c r="DD370" s="77"/>
      <c r="DE370" s="77"/>
      <c r="DF370" s="77"/>
      <c r="DG370" s="77"/>
      <c r="DH370" s="77"/>
      <c r="DI370" s="77"/>
      <c r="DJ370" s="77"/>
      <c r="DK370" s="77"/>
      <c r="DL370" s="77"/>
      <c r="DM370" s="77"/>
      <c r="DN370" s="77"/>
      <c r="DO370" s="77"/>
      <c r="DP370" s="77"/>
      <c r="DQ370" s="77"/>
      <c r="DR370" s="77"/>
      <c r="DS370" s="77"/>
      <c r="DT370" s="77"/>
      <c r="DU370" s="77"/>
      <c r="DV370" s="77"/>
      <c r="DW370" s="77"/>
      <c r="DX370" s="77"/>
      <c r="DY370" s="77"/>
      <c r="DZ370" s="77"/>
      <c r="EA370" s="77"/>
      <c r="EB370" s="77"/>
      <c r="EC370" s="77"/>
      <c r="ED370" s="77"/>
      <c r="EE370" s="77"/>
      <c r="EF370" s="77"/>
      <c r="EG370" s="77"/>
      <c r="EH370" s="77"/>
      <c r="EI370" s="77"/>
      <c r="EJ370" s="77"/>
      <c r="EK370" s="77"/>
      <c r="EL370" s="77"/>
      <c r="EM370" s="77"/>
      <c r="EN370" s="77"/>
      <c r="EO370" s="77"/>
      <c r="EP370" s="77"/>
      <c r="EQ370" s="77"/>
      <c r="ER370" s="77"/>
      <c r="ES370" s="77"/>
      <c r="ET370" s="77"/>
      <c r="EU370" s="77"/>
      <c r="EV370" s="77"/>
      <c r="EW370" s="77"/>
      <c r="EX370" s="77"/>
      <c r="EY370" s="77"/>
      <c r="EZ370" s="77"/>
      <c r="FA370" s="77"/>
      <c r="FB370" s="77"/>
      <c r="FC370" s="77"/>
      <c r="FD370" s="77"/>
    </row>
    <row r="371" spans="1:160" ht="15.75" customHeight="1" x14ac:dyDescent="0.3">
      <c r="A371" s="76"/>
      <c r="B371" s="76"/>
      <c r="C371" s="76"/>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c r="EC371" s="77"/>
      <c r="ED371" s="77"/>
      <c r="EE371" s="77"/>
      <c r="EF371" s="77"/>
      <c r="EG371" s="77"/>
      <c r="EH371" s="77"/>
      <c r="EI371" s="77"/>
      <c r="EJ371" s="77"/>
      <c r="EK371" s="77"/>
      <c r="EL371" s="77"/>
      <c r="EM371" s="77"/>
      <c r="EN371" s="77"/>
      <c r="EO371" s="77"/>
      <c r="EP371" s="77"/>
      <c r="EQ371" s="77"/>
      <c r="ER371" s="77"/>
      <c r="ES371" s="77"/>
      <c r="ET371" s="77"/>
      <c r="EU371" s="77"/>
      <c r="EV371" s="77"/>
      <c r="EW371" s="77"/>
      <c r="EX371" s="77"/>
      <c r="EY371" s="77"/>
      <c r="EZ371" s="77"/>
      <c r="FA371" s="77"/>
      <c r="FB371" s="77"/>
      <c r="FC371" s="77"/>
      <c r="FD371" s="77"/>
    </row>
    <row r="372" spans="1:160" ht="15.75" customHeight="1" x14ac:dyDescent="0.3">
      <c r="A372" s="76"/>
      <c r="B372" s="76"/>
      <c r="C372" s="76"/>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c r="AV372" s="77"/>
      <c r="AW372" s="77"/>
      <c r="AX372" s="77"/>
      <c r="AY372" s="77"/>
      <c r="AZ372" s="77"/>
      <c r="BA372" s="77"/>
      <c r="BB372" s="77"/>
      <c r="BC372" s="77"/>
      <c r="BD372" s="77"/>
      <c r="BE372" s="77"/>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77"/>
      <c r="CD372" s="77"/>
      <c r="CE372" s="77"/>
      <c r="CF372" s="77"/>
      <c r="CG372" s="77"/>
      <c r="CH372" s="77"/>
      <c r="CI372" s="77"/>
      <c r="CJ372" s="77"/>
      <c r="CK372" s="77"/>
      <c r="CL372" s="77"/>
      <c r="CM372" s="77"/>
      <c r="CN372" s="77"/>
      <c r="CO372" s="77"/>
      <c r="CP372" s="77"/>
      <c r="CQ372" s="77"/>
      <c r="CR372" s="77"/>
      <c r="CS372" s="77"/>
      <c r="CT372" s="77"/>
      <c r="CU372" s="77"/>
      <c r="CV372" s="77"/>
      <c r="CW372" s="77"/>
      <c r="CX372" s="77"/>
      <c r="CY372" s="77"/>
      <c r="CZ372" s="77"/>
      <c r="DA372" s="77"/>
      <c r="DB372" s="77"/>
      <c r="DC372" s="77"/>
      <c r="DD372" s="77"/>
      <c r="DE372" s="77"/>
      <c r="DF372" s="77"/>
      <c r="DG372" s="77"/>
      <c r="DH372" s="77"/>
      <c r="DI372" s="77"/>
      <c r="DJ372" s="77"/>
      <c r="DK372" s="77"/>
      <c r="DL372" s="77"/>
      <c r="DM372" s="77"/>
      <c r="DN372" s="77"/>
      <c r="DO372" s="77"/>
      <c r="DP372" s="77"/>
      <c r="DQ372" s="77"/>
      <c r="DR372" s="77"/>
      <c r="DS372" s="77"/>
      <c r="DT372" s="77"/>
      <c r="DU372" s="77"/>
      <c r="DV372" s="77"/>
      <c r="DW372" s="77"/>
      <c r="DX372" s="77"/>
      <c r="DY372" s="77"/>
      <c r="DZ372" s="77"/>
      <c r="EA372" s="77"/>
      <c r="EB372" s="77"/>
      <c r="EC372" s="77"/>
      <c r="ED372" s="77"/>
      <c r="EE372" s="77"/>
      <c r="EF372" s="77"/>
      <c r="EG372" s="77"/>
      <c r="EH372" s="77"/>
      <c r="EI372" s="77"/>
      <c r="EJ372" s="77"/>
      <c r="EK372" s="77"/>
      <c r="EL372" s="77"/>
      <c r="EM372" s="77"/>
      <c r="EN372" s="77"/>
      <c r="EO372" s="77"/>
      <c r="EP372" s="77"/>
      <c r="EQ372" s="77"/>
      <c r="ER372" s="77"/>
      <c r="ES372" s="77"/>
      <c r="ET372" s="77"/>
      <c r="EU372" s="77"/>
      <c r="EV372" s="77"/>
      <c r="EW372" s="77"/>
      <c r="EX372" s="77"/>
      <c r="EY372" s="77"/>
      <c r="EZ372" s="77"/>
      <c r="FA372" s="77"/>
      <c r="FB372" s="77"/>
      <c r="FC372" s="77"/>
      <c r="FD372" s="77"/>
    </row>
    <row r="373" spans="1:160" ht="15.75" customHeight="1" x14ac:dyDescent="0.3">
      <c r="A373" s="76"/>
      <c r="B373" s="76"/>
      <c r="C373" s="76"/>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c r="EC373" s="77"/>
      <c r="ED373" s="77"/>
      <c r="EE373" s="77"/>
      <c r="EF373" s="77"/>
      <c r="EG373" s="77"/>
      <c r="EH373" s="77"/>
      <c r="EI373" s="77"/>
      <c r="EJ373" s="77"/>
      <c r="EK373" s="77"/>
      <c r="EL373" s="77"/>
      <c r="EM373" s="77"/>
      <c r="EN373" s="77"/>
      <c r="EO373" s="77"/>
      <c r="EP373" s="77"/>
      <c r="EQ373" s="77"/>
      <c r="ER373" s="77"/>
      <c r="ES373" s="77"/>
      <c r="ET373" s="77"/>
      <c r="EU373" s="77"/>
      <c r="EV373" s="77"/>
      <c r="EW373" s="77"/>
      <c r="EX373" s="77"/>
      <c r="EY373" s="77"/>
      <c r="EZ373" s="77"/>
      <c r="FA373" s="77"/>
      <c r="FB373" s="77"/>
      <c r="FC373" s="77"/>
      <c r="FD373" s="77"/>
    </row>
    <row r="374" spans="1:160" ht="15.75" customHeight="1" x14ac:dyDescent="0.3">
      <c r="A374" s="76"/>
      <c r="B374" s="76"/>
      <c r="C374" s="76"/>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c r="BE374" s="77"/>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77"/>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c r="EC374" s="77"/>
      <c r="ED374" s="77"/>
      <c r="EE374" s="77"/>
      <c r="EF374" s="77"/>
      <c r="EG374" s="77"/>
      <c r="EH374" s="77"/>
      <c r="EI374" s="77"/>
      <c r="EJ374" s="77"/>
      <c r="EK374" s="77"/>
      <c r="EL374" s="77"/>
      <c r="EM374" s="77"/>
      <c r="EN374" s="77"/>
      <c r="EO374" s="77"/>
      <c r="EP374" s="77"/>
      <c r="EQ374" s="77"/>
      <c r="ER374" s="77"/>
      <c r="ES374" s="77"/>
      <c r="ET374" s="77"/>
      <c r="EU374" s="77"/>
      <c r="EV374" s="77"/>
      <c r="EW374" s="77"/>
      <c r="EX374" s="77"/>
      <c r="EY374" s="77"/>
      <c r="EZ374" s="77"/>
      <c r="FA374" s="77"/>
      <c r="FB374" s="77"/>
      <c r="FC374" s="77"/>
      <c r="FD374" s="77"/>
    </row>
    <row r="375" spans="1:160" ht="15.75" customHeight="1" x14ac:dyDescent="0.3">
      <c r="A375" s="76"/>
      <c r="B375" s="76"/>
      <c r="C375" s="76"/>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77"/>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c r="EC375" s="77"/>
      <c r="ED375" s="77"/>
      <c r="EE375" s="77"/>
      <c r="EF375" s="77"/>
      <c r="EG375" s="77"/>
      <c r="EH375" s="77"/>
      <c r="EI375" s="77"/>
      <c r="EJ375" s="77"/>
      <c r="EK375" s="77"/>
      <c r="EL375" s="77"/>
      <c r="EM375" s="77"/>
      <c r="EN375" s="77"/>
      <c r="EO375" s="77"/>
      <c r="EP375" s="77"/>
      <c r="EQ375" s="77"/>
      <c r="ER375" s="77"/>
      <c r="ES375" s="77"/>
      <c r="ET375" s="77"/>
      <c r="EU375" s="77"/>
      <c r="EV375" s="77"/>
      <c r="EW375" s="77"/>
      <c r="EX375" s="77"/>
      <c r="EY375" s="77"/>
      <c r="EZ375" s="77"/>
      <c r="FA375" s="77"/>
      <c r="FB375" s="77"/>
      <c r="FC375" s="77"/>
      <c r="FD375" s="77"/>
    </row>
    <row r="376" spans="1:160" ht="15.75" customHeight="1" x14ac:dyDescent="0.3">
      <c r="A376" s="76"/>
      <c r="B376" s="76"/>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c r="AV376" s="77"/>
      <c r="AW376" s="77"/>
      <c r="AX376" s="77"/>
      <c r="AY376" s="77"/>
      <c r="AZ376" s="77"/>
      <c r="BA376" s="77"/>
      <c r="BB376" s="77"/>
      <c r="BC376" s="77"/>
      <c r="BD376" s="77"/>
      <c r="BE376" s="77"/>
      <c r="BF376" s="77"/>
      <c r="BG376" s="77"/>
      <c r="BH376" s="77"/>
      <c r="BI376" s="77"/>
      <c r="BJ376" s="77"/>
      <c r="BK376" s="77"/>
      <c r="BL376" s="77"/>
      <c r="BM376" s="77"/>
      <c r="BN376" s="77"/>
      <c r="BO376" s="77"/>
      <c r="BP376" s="77"/>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77"/>
      <c r="CU376" s="77"/>
      <c r="CV376" s="77"/>
      <c r="CW376" s="77"/>
      <c r="CX376" s="77"/>
      <c r="CY376" s="77"/>
      <c r="CZ376" s="77"/>
      <c r="DA376" s="77"/>
      <c r="DB376" s="77"/>
      <c r="DC376" s="77"/>
      <c r="DD376" s="77"/>
      <c r="DE376" s="77"/>
      <c r="DF376" s="77"/>
      <c r="DG376" s="77"/>
      <c r="DH376" s="77"/>
      <c r="DI376" s="77"/>
      <c r="DJ376" s="77"/>
      <c r="DK376" s="77"/>
      <c r="DL376" s="77"/>
      <c r="DM376" s="77"/>
      <c r="DN376" s="77"/>
      <c r="DO376" s="77"/>
      <c r="DP376" s="77"/>
      <c r="DQ376" s="77"/>
      <c r="DR376" s="77"/>
      <c r="DS376" s="77"/>
      <c r="DT376" s="77"/>
      <c r="DU376" s="77"/>
      <c r="DV376" s="77"/>
      <c r="DW376" s="77"/>
      <c r="DX376" s="77"/>
      <c r="DY376" s="77"/>
      <c r="DZ376" s="77"/>
      <c r="EA376" s="77"/>
      <c r="EB376" s="77"/>
      <c r="EC376" s="77"/>
      <c r="ED376" s="77"/>
      <c r="EE376" s="77"/>
      <c r="EF376" s="77"/>
      <c r="EG376" s="77"/>
      <c r="EH376" s="77"/>
      <c r="EI376" s="77"/>
      <c r="EJ376" s="77"/>
      <c r="EK376" s="77"/>
      <c r="EL376" s="77"/>
      <c r="EM376" s="77"/>
      <c r="EN376" s="77"/>
      <c r="EO376" s="77"/>
      <c r="EP376" s="77"/>
      <c r="EQ376" s="77"/>
      <c r="ER376" s="77"/>
      <c r="ES376" s="77"/>
      <c r="ET376" s="77"/>
      <c r="EU376" s="77"/>
      <c r="EV376" s="77"/>
      <c r="EW376" s="77"/>
      <c r="EX376" s="77"/>
      <c r="EY376" s="77"/>
      <c r="EZ376" s="77"/>
      <c r="FA376" s="77"/>
      <c r="FB376" s="77"/>
      <c r="FC376" s="77"/>
      <c r="FD376" s="77"/>
    </row>
    <row r="377" spans="1:160" ht="15.75" customHeight="1" x14ac:dyDescent="0.3">
      <c r="A377" s="76"/>
      <c r="B377" s="76"/>
      <c r="C377" s="76"/>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c r="BE377" s="77"/>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77"/>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c r="EC377" s="77"/>
      <c r="ED377" s="77"/>
      <c r="EE377" s="77"/>
      <c r="EF377" s="77"/>
      <c r="EG377" s="77"/>
      <c r="EH377" s="77"/>
      <c r="EI377" s="77"/>
      <c r="EJ377" s="77"/>
      <c r="EK377" s="77"/>
      <c r="EL377" s="77"/>
      <c r="EM377" s="77"/>
      <c r="EN377" s="77"/>
      <c r="EO377" s="77"/>
      <c r="EP377" s="77"/>
      <c r="EQ377" s="77"/>
      <c r="ER377" s="77"/>
      <c r="ES377" s="77"/>
      <c r="ET377" s="77"/>
      <c r="EU377" s="77"/>
      <c r="EV377" s="77"/>
      <c r="EW377" s="77"/>
      <c r="EX377" s="77"/>
      <c r="EY377" s="77"/>
      <c r="EZ377" s="77"/>
      <c r="FA377" s="77"/>
      <c r="FB377" s="77"/>
      <c r="FC377" s="77"/>
      <c r="FD377" s="77"/>
    </row>
    <row r="378" spans="1:160" ht="15.75" customHeight="1" x14ac:dyDescent="0.3">
      <c r="A378" s="76"/>
      <c r="B378" s="76"/>
      <c r="C378" s="76"/>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c r="AV378" s="77"/>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c r="EC378" s="77"/>
      <c r="ED378" s="77"/>
      <c r="EE378" s="77"/>
      <c r="EF378" s="77"/>
      <c r="EG378" s="77"/>
      <c r="EH378" s="77"/>
      <c r="EI378" s="77"/>
      <c r="EJ378" s="77"/>
      <c r="EK378" s="77"/>
      <c r="EL378" s="77"/>
      <c r="EM378" s="77"/>
      <c r="EN378" s="77"/>
      <c r="EO378" s="77"/>
      <c r="EP378" s="77"/>
      <c r="EQ378" s="77"/>
      <c r="ER378" s="77"/>
      <c r="ES378" s="77"/>
      <c r="ET378" s="77"/>
      <c r="EU378" s="77"/>
      <c r="EV378" s="77"/>
      <c r="EW378" s="77"/>
      <c r="EX378" s="77"/>
      <c r="EY378" s="77"/>
      <c r="EZ378" s="77"/>
      <c r="FA378" s="77"/>
      <c r="FB378" s="77"/>
      <c r="FC378" s="77"/>
      <c r="FD378" s="77"/>
    </row>
    <row r="379" spans="1:160" ht="15.75" customHeight="1" x14ac:dyDescent="0.3">
      <c r="A379" s="76"/>
      <c r="B379" s="76"/>
      <c r="C379" s="76"/>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row>
    <row r="380" spans="1:160" ht="15.75" customHeight="1" x14ac:dyDescent="0.3">
      <c r="A380" s="76"/>
      <c r="B380" s="76"/>
      <c r="C380" s="76"/>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c r="EC380" s="77"/>
      <c r="ED380" s="77"/>
      <c r="EE380" s="77"/>
      <c r="EF380" s="77"/>
      <c r="EG380" s="77"/>
      <c r="EH380" s="77"/>
      <c r="EI380" s="77"/>
      <c r="EJ380" s="77"/>
      <c r="EK380" s="77"/>
      <c r="EL380" s="77"/>
      <c r="EM380" s="77"/>
      <c r="EN380" s="77"/>
      <c r="EO380" s="77"/>
      <c r="EP380" s="77"/>
      <c r="EQ380" s="77"/>
      <c r="ER380" s="77"/>
      <c r="ES380" s="77"/>
      <c r="ET380" s="77"/>
      <c r="EU380" s="77"/>
      <c r="EV380" s="77"/>
      <c r="EW380" s="77"/>
      <c r="EX380" s="77"/>
      <c r="EY380" s="77"/>
      <c r="EZ380" s="77"/>
      <c r="FA380" s="77"/>
      <c r="FB380" s="77"/>
      <c r="FC380" s="77"/>
      <c r="FD380" s="77"/>
    </row>
    <row r="381" spans="1:160" ht="15.75" customHeight="1" x14ac:dyDescent="0.3">
      <c r="A381" s="76"/>
      <c r="B381" s="76"/>
      <c r="C381" s="76"/>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c r="AV381" s="77"/>
      <c r="AW381" s="77"/>
      <c r="AX381" s="77"/>
      <c r="AY381" s="77"/>
      <c r="AZ381" s="77"/>
      <c r="BA381" s="77"/>
      <c r="BB381" s="77"/>
      <c r="BC381" s="77"/>
      <c r="BD381" s="77"/>
      <c r="BE381" s="77"/>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77"/>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7"/>
      <c r="FD381" s="77"/>
    </row>
    <row r="382" spans="1:160" ht="15.75" customHeight="1" x14ac:dyDescent="0.3">
      <c r="A382" s="76"/>
      <c r="B382" s="76"/>
      <c r="C382" s="76"/>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c r="EC382" s="77"/>
      <c r="ED382" s="77"/>
      <c r="EE382" s="77"/>
      <c r="EF382" s="77"/>
      <c r="EG382" s="77"/>
      <c r="EH382" s="77"/>
      <c r="EI382" s="77"/>
      <c r="EJ382" s="77"/>
      <c r="EK382" s="77"/>
      <c r="EL382" s="77"/>
      <c r="EM382" s="77"/>
      <c r="EN382" s="77"/>
      <c r="EO382" s="77"/>
      <c r="EP382" s="77"/>
      <c r="EQ382" s="77"/>
      <c r="ER382" s="77"/>
      <c r="ES382" s="77"/>
      <c r="ET382" s="77"/>
      <c r="EU382" s="77"/>
      <c r="EV382" s="77"/>
      <c r="EW382" s="77"/>
      <c r="EX382" s="77"/>
      <c r="EY382" s="77"/>
      <c r="EZ382" s="77"/>
      <c r="FA382" s="77"/>
      <c r="FB382" s="77"/>
      <c r="FC382" s="77"/>
      <c r="FD382" s="77"/>
    </row>
    <row r="383" spans="1:160" ht="15.75" customHeight="1" x14ac:dyDescent="0.3">
      <c r="A383" s="76"/>
      <c r="B383" s="76"/>
      <c r="C383" s="76"/>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c r="AV383" s="77"/>
      <c r="AW383" s="77"/>
      <c r="AX383" s="77"/>
      <c r="AY383" s="77"/>
      <c r="AZ383" s="77"/>
      <c r="BA383" s="77"/>
      <c r="BB383" s="77"/>
      <c r="BC383" s="77"/>
      <c r="BD383" s="77"/>
      <c r="BE383" s="77"/>
      <c r="BF383" s="77"/>
      <c r="BG383" s="77"/>
      <c r="BH383" s="77"/>
      <c r="BI383" s="77"/>
      <c r="BJ383" s="77"/>
      <c r="BK383" s="77"/>
      <c r="BL383" s="77"/>
      <c r="BM383" s="77"/>
      <c r="BN383" s="77"/>
      <c r="BO383" s="77"/>
      <c r="BP383" s="77"/>
      <c r="BQ383" s="77"/>
      <c r="BR383" s="77"/>
      <c r="BS383" s="77"/>
      <c r="BT383" s="77"/>
      <c r="BU383" s="77"/>
      <c r="BV383" s="77"/>
      <c r="BW383" s="77"/>
      <c r="BX383" s="77"/>
      <c r="BY383" s="77"/>
      <c r="BZ383" s="77"/>
      <c r="CA383" s="77"/>
      <c r="CB383" s="77"/>
      <c r="CC383" s="77"/>
      <c r="CD383" s="77"/>
      <c r="CE383" s="77"/>
      <c r="CF383" s="77"/>
      <c r="CG383" s="77"/>
      <c r="CH383" s="77"/>
      <c r="CI383" s="77"/>
      <c r="CJ383" s="77"/>
      <c r="CK383" s="77"/>
      <c r="CL383" s="77"/>
      <c r="CM383" s="77"/>
      <c r="CN383" s="77"/>
      <c r="CO383" s="77"/>
      <c r="CP383" s="77"/>
      <c r="CQ383" s="77"/>
      <c r="CR383" s="77"/>
      <c r="CS383" s="77"/>
      <c r="CT383" s="77"/>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c r="DS383" s="77"/>
      <c r="DT383" s="77"/>
      <c r="DU383" s="77"/>
      <c r="DV383" s="77"/>
      <c r="DW383" s="77"/>
      <c r="DX383" s="77"/>
      <c r="DY383" s="77"/>
      <c r="DZ383" s="77"/>
      <c r="EA383" s="77"/>
      <c r="EB383" s="77"/>
      <c r="EC383" s="77"/>
      <c r="ED383" s="77"/>
      <c r="EE383" s="77"/>
      <c r="EF383" s="77"/>
      <c r="EG383" s="77"/>
      <c r="EH383" s="77"/>
      <c r="EI383" s="77"/>
      <c r="EJ383" s="77"/>
      <c r="EK383" s="77"/>
      <c r="EL383" s="77"/>
      <c r="EM383" s="77"/>
      <c r="EN383" s="77"/>
      <c r="EO383" s="77"/>
      <c r="EP383" s="77"/>
      <c r="EQ383" s="77"/>
      <c r="ER383" s="77"/>
      <c r="ES383" s="77"/>
      <c r="ET383" s="77"/>
      <c r="EU383" s="77"/>
      <c r="EV383" s="77"/>
      <c r="EW383" s="77"/>
      <c r="EX383" s="77"/>
      <c r="EY383" s="77"/>
      <c r="EZ383" s="77"/>
      <c r="FA383" s="77"/>
      <c r="FB383" s="77"/>
      <c r="FC383" s="77"/>
      <c r="FD383" s="77"/>
    </row>
    <row r="384" spans="1:160" ht="15.75" customHeight="1" x14ac:dyDescent="0.3">
      <c r="A384" s="76"/>
      <c r="B384" s="76"/>
      <c r="C384" s="7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row>
    <row r="385" spans="1:160" ht="15.75" customHeight="1" x14ac:dyDescent="0.3">
      <c r="A385" s="76"/>
      <c r="B385" s="76"/>
      <c r="C385" s="76"/>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row>
    <row r="386" spans="1:160" ht="15.75" customHeight="1" x14ac:dyDescent="0.3">
      <c r="A386" s="76"/>
      <c r="B386" s="76"/>
      <c r="C386" s="76"/>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row>
    <row r="387" spans="1:160" ht="15.75" customHeight="1" x14ac:dyDescent="0.3">
      <c r="A387" s="76"/>
      <c r="B387" s="76"/>
      <c r="C387" s="76"/>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row>
    <row r="388" spans="1:160" ht="15.75" customHeight="1" x14ac:dyDescent="0.3">
      <c r="A388" s="76"/>
      <c r="B388" s="76"/>
      <c r="C388" s="76"/>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row>
    <row r="389" spans="1:160" ht="15.75" customHeight="1" x14ac:dyDescent="0.3">
      <c r="A389" s="76"/>
      <c r="B389" s="76"/>
      <c r="C389" s="76"/>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row>
    <row r="390" spans="1:160" ht="15.75" customHeight="1" x14ac:dyDescent="0.3">
      <c r="A390" s="76"/>
      <c r="B390" s="76"/>
      <c r="C390" s="76"/>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row>
    <row r="391" spans="1:160" ht="15.75" customHeight="1" x14ac:dyDescent="0.3">
      <c r="A391" s="76"/>
      <c r="B391" s="76"/>
      <c r="C391" s="76"/>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row>
    <row r="392" spans="1:160" ht="15.75" customHeight="1" x14ac:dyDescent="0.3">
      <c r="A392" s="76"/>
      <c r="B392" s="76"/>
      <c r="C392" s="76"/>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row>
    <row r="393" spans="1:160" ht="15.75" customHeight="1" x14ac:dyDescent="0.3">
      <c r="A393" s="76"/>
      <c r="B393" s="76"/>
      <c r="C393" s="76"/>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row>
    <row r="394" spans="1:160" ht="15.75" customHeight="1" x14ac:dyDescent="0.3">
      <c r="A394" s="76"/>
      <c r="B394" s="76"/>
      <c r="C394" s="76"/>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row>
    <row r="395" spans="1:160" ht="15.75" customHeight="1" x14ac:dyDescent="0.3">
      <c r="A395" s="76"/>
      <c r="B395" s="76"/>
      <c r="C395" s="76"/>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row>
    <row r="396" spans="1:160" ht="15.75" customHeight="1" x14ac:dyDescent="0.3">
      <c r="A396" s="76"/>
      <c r="B396" s="76"/>
      <c r="C396" s="76"/>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row>
    <row r="397" spans="1:160" ht="15.75" customHeight="1" x14ac:dyDescent="0.3">
      <c r="A397" s="76"/>
      <c r="B397" s="76"/>
      <c r="C397" s="76"/>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row>
    <row r="398" spans="1:160" ht="15.75" customHeight="1" x14ac:dyDescent="0.3">
      <c r="A398" s="76"/>
      <c r="B398" s="76"/>
      <c r="C398" s="76"/>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row>
    <row r="399" spans="1:160" ht="15.75" customHeight="1" x14ac:dyDescent="0.3">
      <c r="A399" s="76"/>
      <c r="B399" s="76"/>
      <c r="C399" s="76"/>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row>
    <row r="400" spans="1:160" ht="15.75" customHeight="1" x14ac:dyDescent="0.3">
      <c r="A400" s="76"/>
      <c r="B400" s="76"/>
      <c r="C400" s="76"/>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row>
    <row r="401" spans="1:160" ht="15.75" customHeight="1" x14ac:dyDescent="0.3">
      <c r="A401" s="76"/>
      <c r="B401" s="76"/>
      <c r="C401" s="76"/>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row>
    <row r="402" spans="1:160" ht="15.75" customHeight="1" x14ac:dyDescent="0.3">
      <c r="A402" s="76"/>
      <c r="B402" s="76"/>
      <c r="C402" s="76"/>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row>
    <row r="403" spans="1:160" ht="15.75" customHeight="1" x14ac:dyDescent="0.3">
      <c r="A403" s="76"/>
      <c r="B403" s="76"/>
      <c r="C403" s="76"/>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row>
    <row r="404" spans="1:160" ht="15.75" customHeight="1" x14ac:dyDescent="0.3">
      <c r="A404" s="76"/>
      <c r="B404" s="76"/>
      <c r="C404" s="76"/>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row>
    <row r="405" spans="1:160" ht="15.75" customHeight="1" x14ac:dyDescent="0.3">
      <c r="A405" s="76"/>
      <c r="B405" s="76"/>
      <c r="C405" s="76"/>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row>
    <row r="406" spans="1:160" ht="15.75" customHeight="1" x14ac:dyDescent="0.3">
      <c r="A406" s="76"/>
      <c r="B406" s="76"/>
      <c r="C406" s="76"/>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row>
    <row r="407" spans="1:160" ht="15.75" customHeight="1" x14ac:dyDescent="0.3">
      <c r="A407" s="76"/>
      <c r="B407" s="76"/>
      <c r="C407" s="76"/>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row>
    <row r="408" spans="1:160" ht="15.75" customHeight="1" x14ac:dyDescent="0.3">
      <c r="A408" s="76"/>
      <c r="B408" s="76"/>
      <c r="C408" s="76"/>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row>
    <row r="409" spans="1:160" ht="15.75" customHeight="1" x14ac:dyDescent="0.3">
      <c r="A409" s="76"/>
      <c r="B409" s="76"/>
      <c r="C409" s="76"/>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row>
    <row r="410" spans="1:160" ht="15.75" customHeight="1" x14ac:dyDescent="0.3">
      <c r="A410" s="76"/>
      <c r="B410" s="76"/>
      <c r="C410" s="76"/>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row>
    <row r="411" spans="1:160" ht="15.75" customHeight="1" x14ac:dyDescent="0.3">
      <c r="A411" s="76"/>
      <c r="B411" s="76"/>
      <c r="C411" s="76"/>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row>
    <row r="412" spans="1:160" ht="15.75" customHeight="1" x14ac:dyDescent="0.3">
      <c r="A412" s="76"/>
      <c r="B412" s="76"/>
      <c r="C412" s="76"/>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row>
    <row r="413" spans="1:160" ht="15.75" customHeight="1" x14ac:dyDescent="0.3">
      <c r="A413" s="76"/>
      <c r="B413" s="76"/>
      <c r="C413" s="76"/>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row>
    <row r="414" spans="1:160" ht="15.75" customHeight="1" x14ac:dyDescent="0.3">
      <c r="A414" s="76"/>
      <c r="B414" s="76"/>
      <c r="C414" s="76"/>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row>
    <row r="415" spans="1:160" ht="15.75" customHeight="1" x14ac:dyDescent="0.3">
      <c r="A415" s="76"/>
      <c r="B415" s="76"/>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c r="EC415" s="77"/>
      <c r="ED415" s="77"/>
      <c r="EE415" s="77"/>
      <c r="EF415" s="77"/>
      <c r="EG415" s="77"/>
      <c r="EH415" s="77"/>
      <c r="EI415" s="77"/>
      <c r="EJ415" s="77"/>
      <c r="EK415" s="77"/>
      <c r="EL415" s="77"/>
      <c r="EM415" s="77"/>
      <c r="EN415" s="77"/>
      <c r="EO415" s="77"/>
      <c r="EP415" s="77"/>
      <c r="EQ415" s="77"/>
      <c r="ER415" s="77"/>
      <c r="ES415" s="77"/>
      <c r="ET415" s="77"/>
      <c r="EU415" s="77"/>
      <c r="EV415" s="77"/>
      <c r="EW415" s="77"/>
      <c r="EX415" s="77"/>
      <c r="EY415" s="77"/>
      <c r="EZ415" s="77"/>
      <c r="FA415" s="77"/>
      <c r="FB415" s="77"/>
      <c r="FC415" s="77"/>
      <c r="FD415" s="77"/>
    </row>
    <row r="416" spans="1:160" ht="15.75" customHeight="1" x14ac:dyDescent="0.3">
      <c r="A416" s="76"/>
      <c r="B416" s="76"/>
      <c r="C416" s="76"/>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row>
    <row r="417" spans="1:160" ht="15.75" customHeight="1" x14ac:dyDescent="0.3">
      <c r="A417" s="76"/>
      <c r="B417" s="76"/>
      <c r="C417" s="76"/>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row>
    <row r="418" spans="1:160" ht="15.75" customHeight="1" x14ac:dyDescent="0.3">
      <c r="A418" s="76"/>
      <c r="B418" s="76"/>
      <c r="C418" s="76"/>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row>
    <row r="419" spans="1:160" ht="15.75" customHeight="1" x14ac:dyDescent="0.3">
      <c r="A419" s="76"/>
      <c r="B419" s="76"/>
      <c r="C419" s="76"/>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row>
    <row r="420" spans="1:160" ht="15.75" customHeight="1" x14ac:dyDescent="0.3">
      <c r="A420" s="76"/>
      <c r="B420" s="76"/>
      <c r="C420" s="76"/>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row>
    <row r="421" spans="1:160" ht="15.75" customHeight="1" x14ac:dyDescent="0.3">
      <c r="A421" s="76"/>
      <c r="B421" s="76"/>
      <c r="C421" s="76"/>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c r="EC421" s="77"/>
      <c r="ED421" s="77"/>
      <c r="EE421" s="77"/>
      <c r="EF421" s="77"/>
      <c r="EG421" s="77"/>
      <c r="EH421" s="77"/>
      <c r="EI421" s="77"/>
      <c r="EJ421" s="77"/>
      <c r="EK421" s="77"/>
      <c r="EL421" s="77"/>
      <c r="EM421" s="77"/>
      <c r="EN421" s="77"/>
      <c r="EO421" s="77"/>
      <c r="EP421" s="77"/>
      <c r="EQ421" s="77"/>
      <c r="ER421" s="77"/>
      <c r="ES421" s="77"/>
      <c r="ET421" s="77"/>
      <c r="EU421" s="77"/>
      <c r="EV421" s="77"/>
      <c r="EW421" s="77"/>
      <c r="EX421" s="77"/>
      <c r="EY421" s="77"/>
      <c r="EZ421" s="77"/>
      <c r="FA421" s="77"/>
      <c r="FB421" s="77"/>
      <c r="FC421" s="77"/>
      <c r="FD421" s="77"/>
    </row>
    <row r="422" spans="1:160" ht="15.75" customHeight="1" x14ac:dyDescent="0.3">
      <c r="A422" s="76"/>
      <c r="B422" s="76"/>
      <c r="C422" s="76"/>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c r="EC422" s="77"/>
      <c r="ED422" s="77"/>
      <c r="EE422" s="77"/>
      <c r="EF422" s="77"/>
      <c r="EG422" s="77"/>
      <c r="EH422" s="77"/>
      <c r="EI422" s="77"/>
      <c r="EJ422" s="77"/>
      <c r="EK422" s="77"/>
      <c r="EL422" s="77"/>
      <c r="EM422" s="77"/>
      <c r="EN422" s="77"/>
      <c r="EO422" s="77"/>
      <c r="EP422" s="77"/>
      <c r="EQ422" s="77"/>
      <c r="ER422" s="77"/>
      <c r="ES422" s="77"/>
      <c r="ET422" s="77"/>
      <c r="EU422" s="77"/>
      <c r="EV422" s="77"/>
      <c r="EW422" s="77"/>
      <c r="EX422" s="77"/>
      <c r="EY422" s="77"/>
      <c r="EZ422" s="77"/>
      <c r="FA422" s="77"/>
      <c r="FB422" s="77"/>
      <c r="FC422" s="77"/>
      <c r="FD422" s="77"/>
    </row>
    <row r="423" spans="1:160" ht="15.75" customHeight="1" x14ac:dyDescent="0.3">
      <c r="A423" s="76"/>
      <c r="B423" s="76"/>
      <c r="C423" s="76"/>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row>
    <row r="424" spans="1:160" ht="15.75" customHeight="1" x14ac:dyDescent="0.3">
      <c r="A424" s="76"/>
      <c r="B424" s="76"/>
      <c r="C424" s="76"/>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row>
    <row r="425" spans="1:160" ht="15.75" customHeight="1" x14ac:dyDescent="0.3">
      <c r="A425" s="76"/>
      <c r="B425" s="76"/>
      <c r="C425" s="76"/>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c r="EC425" s="77"/>
      <c r="ED425" s="77"/>
      <c r="EE425" s="77"/>
      <c r="EF425" s="77"/>
      <c r="EG425" s="77"/>
      <c r="EH425" s="77"/>
      <c r="EI425" s="77"/>
      <c r="EJ425" s="77"/>
      <c r="EK425" s="77"/>
      <c r="EL425" s="77"/>
      <c r="EM425" s="77"/>
      <c r="EN425" s="77"/>
      <c r="EO425" s="77"/>
      <c r="EP425" s="77"/>
      <c r="EQ425" s="77"/>
      <c r="ER425" s="77"/>
      <c r="ES425" s="77"/>
      <c r="ET425" s="77"/>
      <c r="EU425" s="77"/>
      <c r="EV425" s="77"/>
      <c r="EW425" s="77"/>
      <c r="EX425" s="77"/>
      <c r="EY425" s="77"/>
      <c r="EZ425" s="77"/>
      <c r="FA425" s="77"/>
      <c r="FB425" s="77"/>
      <c r="FC425" s="77"/>
      <c r="FD425" s="77"/>
    </row>
    <row r="426" spans="1:160" ht="15.75" customHeight="1" x14ac:dyDescent="0.3">
      <c r="A426" s="76"/>
      <c r="B426" s="76"/>
      <c r="C426" s="76"/>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c r="EC426" s="77"/>
      <c r="ED426" s="77"/>
      <c r="EE426" s="77"/>
      <c r="EF426" s="77"/>
      <c r="EG426" s="77"/>
      <c r="EH426" s="77"/>
      <c r="EI426" s="77"/>
      <c r="EJ426" s="77"/>
      <c r="EK426" s="77"/>
      <c r="EL426" s="77"/>
      <c r="EM426" s="77"/>
      <c r="EN426" s="77"/>
      <c r="EO426" s="77"/>
      <c r="EP426" s="77"/>
      <c r="EQ426" s="77"/>
      <c r="ER426" s="77"/>
      <c r="ES426" s="77"/>
      <c r="ET426" s="77"/>
      <c r="EU426" s="77"/>
      <c r="EV426" s="77"/>
      <c r="EW426" s="77"/>
      <c r="EX426" s="77"/>
      <c r="EY426" s="77"/>
      <c r="EZ426" s="77"/>
      <c r="FA426" s="77"/>
      <c r="FB426" s="77"/>
      <c r="FC426" s="77"/>
      <c r="FD426" s="77"/>
    </row>
    <row r="427" spans="1:160" ht="15.75" customHeight="1" x14ac:dyDescent="0.3">
      <c r="A427" s="76"/>
      <c r="B427" s="76"/>
      <c r="C427" s="76"/>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row>
    <row r="428" spans="1:160" ht="15.75" customHeight="1" x14ac:dyDescent="0.3">
      <c r="A428" s="76"/>
      <c r="B428" s="76"/>
      <c r="C428" s="76"/>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row>
    <row r="429" spans="1:160" ht="15.75" customHeight="1" x14ac:dyDescent="0.3">
      <c r="A429" s="76"/>
      <c r="B429" s="76"/>
      <c r="C429" s="76"/>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row>
    <row r="430" spans="1:160" ht="15.75" customHeight="1" x14ac:dyDescent="0.3">
      <c r="A430" s="76"/>
      <c r="B430" s="76"/>
      <c r="C430" s="76"/>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c r="EC430" s="77"/>
      <c r="ED430" s="77"/>
      <c r="EE430" s="77"/>
      <c r="EF430" s="77"/>
      <c r="EG430" s="77"/>
      <c r="EH430" s="77"/>
      <c r="EI430" s="77"/>
      <c r="EJ430" s="77"/>
      <c r="EK430" s="77"/>
      <c r="EL430" s="77"/>
      <c r="EM430" s="77"/>
      <c r="EN430" s="77"/>
      <c r="EO430" s="77"/>
      <c r="EP430" s="77"/>
      <c r="EQ430" s="77"/>
      <c r="ER430" s="77"/>
      <c r="ES430" s="77"/>
      <c r="ET430" s="77"/>
      <c r="EU430" s="77"/>
      <c r="EV430" s="77"/>
      <c r="EW430" s="77"/>
      <c r="EX430" s="77"/>
      <c r="EY430" s="77"/>
      <c r="EZ430" s="77"/>
      <c r="FA430" s="77"/>
      <c r="FB430" s="77"/>
      <c r="FC430" s="77"/>
      <c r="FD430" s="77"/>
    </row>
    <row r="431" spans="1:160" ht="15.75" customHeight="1" x14ac:dyDescent="0.3">
      <c r="A431" s="76"/>
      <c r="B431" s="76"/>
      <c r="C431" s="76"/>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row>
    <row r="432" spans="1:160" ht="15.75" customHeight="1" x14ac:dyDescent="0.3">
      <c r="A432" s="76"/>
      <c r="B432" s="76"/>
      <c r="C432" s="76"/>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c r="EC432" s="77"/>
      <c r="ED432" s="77"/>
      <c r="EE432" s="77"/>
      <c r="EF432" s="77"/>
      <c r="EG432" s="77"/>
      <c r="EH432" s="77"/>
      <c r="EI432" s="77"/>
      <c r="EJ432" s="77"/>
      <c r="EK432" s="77"/>
      <c r="EL432" s="77"/>
      <c r="EM432" s="77"/>
      <c r="EN432" s="77"/>
      <c r="EO432" s="77"/>
      <c r="EP432" s="77"/>
      <c r="EQ432" s="77"/>
      <c r="ER432" s="77"/>
      <c r="ES432" s="77"/>
      <c r="ET432" s="77"/>
      <c r="EU432" s="77"/>
      <c r="EV432" s="77"/>
      <c r="EW432" s="77"/>
      <c r="EX432" s="77"/>
      <c r="EY432" s="77"/>
      <c r="EZ432" s="77"/>
      <c r="FA432" s="77"/>
      <c r="FB432" s="77"/>
      <c r="FC432" s="77"/>
      <c r="FD432" s="77"/>
    </row>
    <row r="433" spans="1:160" ht="15.75" customHeight="1" x14ac:dyDescent="0.3">
      <c r="A433" s="76"/>
      <c r="B433" s="76"/>
      <c r="C433" s="76"/>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row>
    <row r="434" spans="1:160" ht="15.75" customHeight="1" x14ac:dyDescent="0.3">
      <c r="A434" s="76"/>
      <c r="B434" s="76"/>
      <c r="C434" s="76"/>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row>
    <row r="435" spans="1:160" ht="15.75" customHeight="1" x14ac:dyDescent="0.3">
      <c r="A435" s="76"/>
      <c r="B435" s="76"/>
      <c r="C435" s="76"/>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c r="EC435" s="77"/>
      <c r="ED435" s="77"/>
      <c r="EE435" s="77"/>
      <c r="EF435" s="77"/>
      <c r="EG435" s="77"/>
      <c r="EH435" s="77"/>
      <c r="EI435" s="77"/>
      <c r="EJ435" s="77"/>
      <c r="EK435" s="77"/>
      <c r="EL435" s="77"/>
      <c r="EM435" s="77"/>
      <c r="EN435" s="77"/>
      <c r="EO435" s="77"/>
      <c r="EP435" s="77"/>
      <c r="EQ435" s="77"/>
      <c r="ER435" s="77"/>
      <c r="ES435" s="77"/>
      <c r="ET435" s="77"/>
      <c r="EU435" s="77"/>
      <c r="EV435" s="77"/>
      <c r="EW435" s="77"/>
      <c r="EX435" s="77"/>
      <c r="EY435" s="77"/>
      <c r="EZ435" s="77"/>
      <c r="FA435" s="77"/>
      <c r="FB435" s="77"/>
      <c r="FC435" s="77"/>
      <c r="FD435" s="77"/>
    </row>
    <row r="436" spans="1:160" ht="15.75" customHeight="1" x14ac:dyDescent="0.3">
      <c r="A436" s="76"/>
      <c r="B436" s="76"/>
      <c r="C436" s="76"/>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c r="EC436" s="77"/>
      <c r="ED436" s="77"/>
      <c r="EE436" s="77"/>
      <c r="EF436" s="77"/>
      <c r="EG436" s="77"/>
      <c r="EH436" s="77"/>
      <c r="EI436" s="77"/>
      <c r="EJ436" s="77"/>
      <c r="EK436" s="77"/>
      <c r="EL436" s="77"/>
      <c r="EM436" s="77"/>
      <c r="EN436" s="77"/>
      <c r="EO436" s="77"/>
      <c r="EP436" s="77"/>
      <c r="EQ436" s="77"/>
      <c r="ER436" s="77"/>
      <c r="ES436" s="77"/>
      <c r="ET436" s="77"/>
      <c r="EU436" s="77"/>
      <c r="EV436" s="77"/>
      <c r="EW436" s="77"/>
      <c r="EX436" s="77"/>
      <c r="EY436" s="77"/>
      <c r="EZ436" s="77"/>
      <c r="FA436" s="77"/>
      <c r="FB436" s="77"/>
      <c r="FC436" s="77"/>
      <c r="FD436" s="77"/>
    </row>
    <row r="437" spans="1:160" ht="15.75" customHeight="1" x14ac:dyDescent="0.3">
      <c r="A437" s="76"/>
      <c r="B437" s="76"/>
      <c r="C437" s="76"/>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row>
    <row r="438" spans="1:160" ht="15.75" customHeight="1" x14ac:dyDescent="0.3">
      <c r="A438" s="76"/>
      <c r="B438" s="76"/>
      <c r="C438" s="76"/>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c r="EC438" s="77"/>
      <c r="ED438" s="77"/>
      <c r="EE438" s="77"/>
      <c r="EF438" s="77"/>
      <c r="EG438" s="77"/>
      <c r="EH438" s="77"/>
      <c r="EI438" s="77"/>
      <c r="EJ438" s="77"/>
      <c r="EK438" s="77"/>
      <c r="EL438" s="77"/>
      <c r="EM438" s="77"/>
      <c r="EN438" s="77"/>
      <c r="EO438" s="77"/>
      <c r="EP438" s="77"/>
      <c r="EQ438" s="77"/>
      <c r="ER438" s="77"/>
      <c r="ES438" s="77"/>
      <c r="ET438" s="77"/>
      <c r="EU438" s="77"/>
      <c r="EV438" s="77"/>
      <c r="EW438" s="77"/>
      <c r="EX438" s="77"/>
      <c r="EY438" s="77"/>
      <c r="EZ438" s="77"/>
      <c r="FA438" s="77"/>
      <c r="FB438" s="77"/>
      <c r="FC438" s="77"/>
      <c r="FD438" s="77"/>
    </row>
    <row r="439" spans="1:160" ht="15.75" customHeight="1" x14ac:dyDescent="0.3">
      <c r="A439" s="76"/>
      <c r="B439" s="76"/>
      <c r="C439" s="76"/>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c r="EC439" s="77"/>
      <c r="ED439" s="77"/>
      <c r="EE439" s="77"/>
      <c r="EF439" s="77"/>
      <c r="EG439" s="77"/>
      <c r="EH439" s="77"/>
      <c r="EI439" s="77"/>
      <c r="EJ439" s="77"/>
      <c r="EK439" s="77"/>
      <c r="EL439" s="77"/>
      <c r="EM439" s="77"/>
      <c r="EN439" s="77"/>
      <c r="EO439" s="77"/>
      <c r="EP439" s="77"/>
      <c r="EQ439" s="77"/>
      <c r="ER439" s="77"/>
      <c r="ES439" s="77"/>
      <c r="ET439" s="77"/>
      <c r="EU439" s="77"/>
      <c r="EV439" s="77"/>
      <c r="EW439" s="77"/>
      <c r="EX439" s="77"/>
      <c r="EY439" s="77"/>
      <c r="EZ439" s="77"/>
      <c r="FA439" s="77"/>
      <c r="FB439" s="77"/>
      <c r="FC439" s="77"/>
      <c r="FD439" s="77"/>
    </row>
    <row r="440" spans="1:160" ht="15.75" customHeight="1" x14ac:dyDescent="0.3">
      <c r="A440" s="76"/>
      <c r="B440" s="76"/>
      <c r="C440" s="76"/>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row>
    <row r="441" spans="1:160" ht="15.75" customHeight="1" x14ac:dyDescent="0.3">
      <c r="A441" s="76"/>
      <c r="B441" s="76"/>
      <c r="C441" s="76"/>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row>
    <row r="442" spans="1:160" ht="15.75" customHeight="1" x14ac:dyDescent="0.3">
      <c r="A442" s="76"/>
      <c r="B442" s="76"/>
      <c r="C442" s="76"/>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c r="EC442" s="77"/>
      <c r="ED442" s="77"/>
      <c r="EE442" s="77"/>
      <c r="EF442" s="77"/>
      <c r="EG442" s="77"/>
      <c r="EH442" s="77"/>
      <c r="EI442" s="77"/>
      <c r="EJ442" s="77"/>
      <c r="EK442" s="77"/>
      <c r="EL442" s="77"/>
      <c r="EM442" s="77"/>
      <c r="EN442" s="77"/>
      <c r="EO442" s="77"/>
      <c r="EP442" s="77"/>
      <c r="EQ442" s="77"/>
      <c r="ER442" s="77"/>
      <c r="ES442" s="77"/>
      <c r="ET442" s="77"/>
      <c r="EU442" s="77"/>
      <c r="EV442" s="77"/>
      <c r="EW442" s="77"/>
      <c r="EX442" s="77"/>
      <c r="EY442" s="77"/>
      <c r="EZ442" s="77"/>
      <c r="FA442" s="77"/>
      <c r="FB442" s="77"/>
      <c r="FC442" s="77"/>
      <c r="FD442" s="77"/>
    </row>
    <row r="443" spans="1:160" ht="15.75" customHeight="1" x14ac:dyDescent="0.3">
      <c r="A443" s="76"/>
      <c r="B443" s="76"/>
      <c r="C443" s="76"/>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c r="EC443" s="77"/>
      <c r="ED443" s="77"/>
      <c r="EE443" s="77"/>
      <c r="EF443" s="77"/>
      <c r="EG443" s="77"/>
      <c r="EH443" s="77"/>
      <c r="EI443" s="77"/>
      <c r="EJ443" s="77"/>
      <c r="EK443" s="77"/>
      <c r="EL443" s="77"/>
      <c r="EM443" s="77"/>
      <c r="EN443" s="77"/>
      <c r="EO443" s="77"/>
      <c r="EP443" s="77"/>
      <c r="EQ443" s="77"/>
      <c r="ER443" s="77"/>
      <c r="ES443" s="77"/>
      <c r="ET443" s="77"/>
      <c r="EU443" s="77"/>
      <c r="EV443" s="77"/>
      <c r="EW443" s="77"/>
      <c r="EX443" s="77"/>
      <c r="EY443" s="77"/>
      <c r="EZ443" s="77"/>
      <c r="FA443" s="77"/>
      <c r="FB443" s="77"/>
      <c r="FC443" s="77"/>
      <c r="FD443" s="77"/>
    </row>
    <row r="444" spans="1:160" ht="15.75" customHeight="1" x14ac:dyDescent="0.3">
      <c r="A444" s="76"/>
      <c r="B444" s="76"/>
      <c r="C444" s="76"/>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row>
    <row r="445" spans="1:160" ht="15.75" customHeight="1" x14ac:dyDescent="0.3">
      <c r="A445" s="76"/>
      <c r="B445" s="76"/>
      <c r="C445" s="76"/>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c r="EC445" s="77"/>
      <c r="ED445" s="77"/>
      <c r="EE445" s="77"/>
      <c r="EF445" s="77"/>
      <c r="EG445" s="77"/>
      <c r="EH445" s="77"/>
      <c r="EI445" s="77"/>
      <c r="EJ445" s="77"/>
      <c r="EK445" s="77"/>
      <c r="EL445" s="77"/>
      <c r="EM445" s="77"/>
      <c r="EN445" s="77"/>
      <c r="EO445" s="77"/>
      <c r="EP445" s="77"/>
      <c r="EQ445" s="77"/>
      <c r="ER445" s="77"/>
      <c r="ES445" s="77"/>
      <c r="ET445" s="77"/>
      <c r="EU445" s="77"/>
      <c r="EV445" s="77"/>
      <c r="EW445" s="77"/>
      <c r="EX445" s="77"/>
      <c r="EY445" s="77"/>
      <c r="EZ445" s="77"/>
      <c r="FA445" s="77"/>
      <c r="FB445" s="77"/>
      <c r="FC445" s="77"/>
      <c r="FD445" s="77"/>
    </row>
    <row r="446" spans="1:160" ht="15.75" customHeight="1" x14ac:dyDescent="0.3">
      <c r="A446" s="76"/>
      <c r="B446" s="76"/>
      <c r="C446" s="76"/>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row>
    <row r="447" spans="1:160" ht="15.75" customHeight="1" x14ac:dyDescent="0.3">
      <c r="A447" s="76"/>
      <c r="B447" s="76"/>
      <c r="C447" s="76"/>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c r="EC447" s="77"/>
      <c r="ED447" s="77"/>
      <c r="EE447" s="77"/>
      <c r="EF447" s="77"/>
      <c r="EG447" s="77"/>
      <c r="EH447" s="77"/>
      <c r="EI447" s="77"/>
      <c r="EJ447" s="77"/>
      <c r="EK447" s="77"/>
      <c r="EL447" s="77"/>
      <c r="EM447" s="77"/>
      <c r="EN447" s="77"/>
      <c r="EO447" s="77"/>
      <c r="EP447" s="77"/>
      <c r="EQ447" s="77"/>
      <c r="ER447" s="77"/>
      <c r="ES447" s="77"/>
      <c r="ET447" s="77"/>
      <c r="EU447" s="77"/>
      <c r="EV447" s="77"/>
      <c r="EW447" s="77"/>
      <c r="EX447" s="77"/>
      <c r="EY447" s="77"/>
      <c r="EZ447" s="77"/>
      <c r="FA447" s="77"/>
      <c r="FB447" s="77"/>
      <c r="FC447" s="77"/>
      <c r="FD447" s="77"/>
    </row>
    <row r="448" spans="1:160" ht="15.75" customHeight="1" x14ac:dyDescent="0.3">
      <c r="A448" s="76"/>
      <c r="B448" s="76"/>
      <c r="C448" s="76"/>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row>
    <row r="449" spans="1:160" ht="15.75" customHeight="1" x14ac:dyDescent="0.3">
      <c r="A449" s="76"/>
      <c r="B449" s="76"/>
      <c r="C449" s="76"/>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c r="EC449" s="77"/>
      <c r="ED449" s="77"/>
      <c r="EE449" s="77"/>
      <c r="EF449" s="77"/>
      <c r="EG449" s="77"/>
      <c r="EH449" s="77"/>
      <c r="EI449" s="77"/>
      <c r="EJ449" s="77"/>
      <c r="EK449" s="77"/>
      <c r="EL449" s="77"/>
      <c r="EM449" s="77"/>
      <c r="EN449" s="77"/>
      <c r="EO449" s="77"/>
      <c r="EP449" s="77"/>
      <c r="EQ449" s="77"/>
      <c r="ER449" s="77"/>
      <c r="ES449" s="77"/>
      <c r="ET449" s="77"/>
      <c r="EU449" s="77"/>
      <c r="EV449" s="77"/>
      <c r="EW449" s="77"/>
      <c r="EX449" s="77"/>
      <c r="EY449" s="77"/>
      <c r="EZ449" s="77"/>
      <c r="FA449" s="77"/>
      <c r="FB449" s="77"/>
      <c r="FC449" s="77"/>
      <c r="FD449" s="77"/>
    </row>
    <row r="450" spans="1:160" ht="15.75" customHeight="1" x14ac:dyDescent="0.3">
      <c r="A450" s="76"/>
      <c r="B450" s="76"/>
      <c r="C450" s="76"/>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row>
    <row r="451" spans="1:160" ht="15.75" customHeight="1" x14ac:dyDescent="0.3">
      <c r="A451" s="76"/>
      <c r="B451" s="76"/>
      <c r="C451" s="76"/>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row>
    <row r="452" spans="1:160" ht="15.75" customHeight="1" x14ac:dyDescent="0.3">
      <c r="A452" s="76"/>
      <c r="B452" s="76"/>
      <c r="C452" s="76"/>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c r="EC452" s="77"/>
      <c r="ED452" s="77"/>
      <c r="EE452" s="77"/>
      <c r="EF452" s="77"/>
      <c r="EG452" s="77"/>
      <c r="EH452" s="77"/>
      <c r="EI452" s="77"/>
      <c r="EJ452" s="77"/>
      <c r="EK452" s="77"/>
      <c r="EL452" s="77"/>
      <c r="EM452" s="77"/>
      <c r="EN452" s="77"/>
      <c r="EO452" s="77"/>
      <c r="EP452" s="77"/>
      <c r="EQ452" s="77"/>
      <c r="ER452" s="77"/>
      <c r="ES452" s="77"/>
      <c r="ET452" s="77"/>
      <c r="EU452" s="77"/>
      <c r="EV452" s="77"/>
      <c r="EW452" s="77"/>
      <c r="EX452" s="77"/>
      <c r="EY452" s="77"/>
      <c r="EZ452" s="77"/>
      <c r="FA452" s="77"/>
      <c r="FB452" s="77"/>
      <c r="FC452" s="77"/>
      <c r="FD452" s="77"/>
    </row>
    <row r="453" spans="1:160" ht="15.75" customHeight="1" x14ac:dyDescent="0.3">
      <c r="A453" s="76"/>
      <c r="B453" s="76"/>
      <c r="C453" s="76"/>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c r="EC453" s="77"/>
      <c r="ED453" s="77"/>
      <c r="EE453" s="77"/>
      <c r="EF453" s="77"/>
      <c r="EG453" s="77"/>
      <c r="EH453" s="77"/>
      <c r="EI453" s="77"/>
      <c r="EJ453" s="77"/>
      <c r="EK453" s="77"/>
      <c r="EL453" s="77"/>
      <c r="EM453" s="77"/>
      <c r="EN453" s="77"/>
      <c r="EO453" s="77"/>
      <c r="EP453" s="77"/>
      <c r="EQ453" s="77"/>
      <c r="ER453" s="77"/>
      <c r="ES453" s="77"/>
      <c r="ET453" s="77"/>
      <c r="EU453" s="77"/>
      <c r="EV453" s="77"/>
      <c r="EW453" s="77"/>
      <c r="EX453" s="77"/>
      <c r="EY453" s="77"/>
      <c r="EZ453" s="77"/>
      <c r="FA453" s="77"/>
      <c r="FB453" s="77"/>
      <c r="FC453" s="77"/>
      <c r="FD453" s="77"/>
    </row>
    <row r="454" spans="1:160" ht="15.75" customHeight="1" x14ac:dyDescent="0.3">
      <c r="A454" s="76"/>
      <c r="B454" s="76"/>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row>
    <row r="455" spans="1:160" ht="15.75" customHeight="1" x14ac:dyDescent="0.3">
      <c r="A455" s="76"/>
      <c r="B455" s="76"/>
      <c r="C455" s="76"/>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c r="EC455" s="77"/>
      <c r="ED455" s="77"/>
      <c r="EE455" s="77"/>
      <c r="EF455" s="77"/>
      <c r="EG455" s="77"/>
      <c r="EH455" s="77"/>
      <c r="EI455" s="77"/>
      <c r="EJ455" s="77"/>
      <c r="EK455" s="77"/>
      <c r="EL455" s="77"/>
      <c r="EM455" s="77"/>
      <c r="EN455" s="77"/>
      <c r="EO455" s="77"/>
      <c r="EP455" s="77"/>
      <c r="EQ455" s="77"/>
      <c r="ER455" s="77"/>
      <c r="ES455" s="77"/>
      <c r="ET455" s="77"/>
      <c r="EU455" s="77"/>
      <c r="EV455" s="77"/>
      <c r="EW455" s="77"/>
      <c r="EX455" s="77"/>
      <c r="EY455" s="77"/>
      <c r="EZ455" s="77"/>
      <c r="FA455" s="77"/>
      <c r="FB455" s="77"/>
      <c r="FC455" s="77"/>
      <c r="FD455" s="77"/>
    </row>
    <row r="456" spans="1:160" ht="15.75" customHeight="1" x14ac:dyDescent="0.3">
      <c r="A456" s="76"/>
      <c r="B456" s="76"/>
      <c r="C456" s="76"/>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c r="EC456" s="77"/>
      <c r="ED456" s="77"/>
      <c r="EE456" s="77"/>
      <c r="EF456" s="77"/>
      <c r="EG456" s="77"/>
      <c r="EH456" s="77"/>
      <c r="EI456" s="77"/>
      <c r="EJ456" s="77"/>
      <c r="EK456" s="77"/>
      <c r="EL456" s="77"/>
      <c r="EM456" s="77"/>
      <c r="EN456" s="77"/>
      <c r="EO456" s="77"/>
      <c r="EP456" s="77"/>
      <c r="EQ456" s="77"/>
      <c r="ER456" s="77"/>
      <c r="ES456" s="77"/>
      <c r="ET456" s="77"/>
      <c r="EU456" s="77"/>
      <c r="EV456" s="77"/>
      <c r="EW456" s="77"/>
      <c r="EX456" s="77"/>
      <c r="EY456" s="77"/>
      <c r="EZ456" s="77"/>
      <c r="FA456" s="77"/>
      <c r="FB456" s="77"/>
      <c r="FC456" s="77"/>
      <c r="FD456" s="77"/>
    </row>
    <row r="457" spans="1:160" ht="15.75" customHeight="1" x14ac:dyDescent="0.3">
      <c r="A457" s="76"/>
      <c r="B457" s="76"/>
      <c r="C457" s="76"/>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row>
    <row r="458" spans="1:160" ht="15.75" customHeight="1" x14ac:dyDescent="0.3">
      <c r="A458" s="76"/>
      <c r="B458" s="76"/>
      <c r="C458" s="76"/>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7"/>
      <c r="FD458" s="77"/>
    </row>
    <row r="459" spans="1:160" ht="15.75" customHeight="1" x14ac:dyDescent="0.3">
      <c r="A459" s="76"/>
      <c r="B459" s="76"/>
      <c r="C459" s="76"/>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c r="EC459" s="77"/>
      <c r="ED459" s="77"/>
      <c r="EE459" s="77"/>
      <c r="EF459" s="77"/>
      <c r="EG459" s="77"/>
      <c r="EH459" s="77"/>
      <c r="EI459" s="77"/>
      <c r="EJ459" s="77"/>
      <c r="EK459" s="77"/>
      <c r="EL459" s="77"/>
      <c r="EM459" s="77"/>
      <c r="EN459" s="77"/>
      <c r="EO459" s="77"/>
      <c r="EP459" s="77"/>
      <c r="EQ459" s="77"/>
      <c r="ER459" s="77"/>
      <c r="ES459" s="77"/>
      <c r="ET459" s="77"/>
      <c r="EU459" s="77"/>
      <c r="EV459" s="77"/>
      <c r="EW459" s="77"/>
      <c r="EX459" s="77"/>
      <c r="EY459" s="77"/>
      <c r="EZ459" s="77"/>
      <c r="FA459" s="77"/>
      <c r="FB459" s="77"/>
      <c r="FC459" s="77"/>
      <c r="FD459" s="77"/>
    </row>
    <row r="460" spans="1:160" ht="15.75" customHeight="1" x14ac:dyDescent="0.3">
      <c r="A460" s="76"/>
      <c r="B460" s="76"/>
      <c r="C460" s="76"/>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c r="EC460" s="77"/>
      <c r="ED460" s="77"/>
      <c r="EE460" s="77"/>
      <c r="EF460" s="77"/>
      <c r="EG460" s="77"/>
      <c r="EH460" s="77"/>
      <c r="EI460" s="77"/>
      <c r="EJ460" s="77"/>
      <c r="EK460" s="77"/>
      <c r="EL460" s="77"/>
      <c r="EM460" s="77"/>
      <c r="EN460" s="77"/>
      <c r="EO460" s="77"/>
      <c r="EP460" s="77"/>
      <c r="EQ460" s="77"/>
      <c r="ER460" s="77"/>
      <c r="ES460" s="77"/>
      <c r="ET460" s="77"/>
      <c r="EU460" s="77"/>
      <c r="EV460" s="77"/>
      <c r="EW460" s="77"/>
      <c r="EX460" s="77"/>
      <c r="EY460" s="77"/>
      <c r="EZ460" s="77"/>
      <c r="FA460" s="77"/>
      <c r="FB460" s="77"/>
      <c r="FC460" s="77"/>
      <c r="FD460" s="77"/>
    </row>
    <row r="461" spans="1:160" ht="15.75" customHeight="1" x14ac:dyDescent="0.3">
      <c r="A461" s="76"/>
      <c r="B461" s="76"/>
      <c r="C461" s="76"/>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7"/>
      <c r="CB461" s="77"/>
      <c r="CC461" s="77"/>
      <c r="CD461" s="77"/>
      <c r="CE461" s="77"/>
      <c r="CF461" s="77"/>
      <c r="CG461" s="77"/>
      <c r="CH461" s="77"/>
      <c r="CI461" s="77"/>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c r="EY461" s="77"/>
      <c r="EZ461" s="77"/>
      <c r="FA461" s="77"/>
      <c r="FB461" s="77"/>
      <c r="FC461" s="77"/>
      <c r="FD461" s="77"/>
    </row>
    <row r="462" spans="1:160" ht="15.75" customHeight="1" x14ac:dyDescent="0.3">
      <c r="A462" s="76"/>
      <c r="B462" s="76"/>
      <c r="C462" s="76"/>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c r="EC462" s="77"/>
      <c r="ED462" s="77"/>
      <c r="EE462" s="77"/>
      <c r="EF462" s="77"/>
      <c r="EG462" s="77"/>
      <c r="EH462" s="77"/>
      <c r="EI462" s="77"/>
      <c r="EJ462" s="77"/>
      <c r="EK462" s="77"/>
      <c r="EL462" s="77"/>
      <c r="EM462" s="77"/>
      <c r="EN462" s="77"/>
      <c r="EO462" s="77"/>
      <c r="EP462" s="77"/>
      <c r="EQ462" s="77"/>
      <c r="ER462" s="77"/>
      <c r="ES462" s="77"/>
      <c r="ET462" s="77"/>
      <c r="EU462" s="77"/>
      <c r="EV462" s="77"/>
      <c r="EW462" s="77"/>
      <c r="EX462" s="77"/>
      <c r="EY462" s="77"/>
      <c r="EZ462" s="77"/>
      <c r="FA462" s="77"/>
      <c r="FB462" s="77"/>
      <c r="FC462" s="77"/>
      <c r="FD462" s="77"/>
    </row>
    <row r="463" spans="1:160" ht="15.75" customHeight="1" x14ac:dyDescent="0.3">
      <c r="A463" s="76"/>
      <c r="B463" s="76"/>
      <c r="C463" s="76"/>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c r="AV463" s="77"/>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77"/>
      <c r="BU463" s="77"/>
      <c r="BV463" s="77"/>
      <c r="BW463" s="77"/>
      <c r="BX463" s="77"/>
      <c r="BY463" s="77"/>
      <c r="BZ463" s="77"/>
      <c r="CA463" s="77"/>
      <c r="CB463" s="77"/>
      <c r="CC463" s="77"/>
      <c r="CD463" s="77"/>
      <c r="CE463" s="77"/>
      <c r="CF463" s="77"/>
      <c r="CG463" s="77"/>
      <c r="CH463" s="77"/>
      <c r="CI463" s="77"/>
      <c r="CJ463" s="77"/>
      <c r="CK463" s="77"/>
      <c r="CL463" s="77"/>
      <c r="CM463" s="77"/>
      <c r="CN463" s="77"/>
      <c r="CO463" s="77"/>
      <c r="CP463" s="77"/>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DZ463" s="77"/>
      <c r="EA463" s="77"/>
      <c r="EB463" s="77"/>
      <c r="EC463" s="77"/>
      <c r="ED463" s="77"/>
      <c r="EE463" s="77"/>
      <c r="EF463" s="77"/>
      <c r="EG463" s="77"/>
      <c r="EH463" s="77"/>
      <c r="EI463" s="77"/>
      <c r="EJ463" s="77"/>
      <c r="EK463" s="77"/>
      <c r="EL463" s="77"/>
      <c r="EM463" s="77"/>
      <c r="EN463" s="77"/>
      <c r="EO463" s="77"/>
      <c r="EP463" s="77"/>
      <c r="EQ463" s="77"/>
      <c r="ER463" s="77"/>
      <c r="ES463" s="77"/>
      <c r="ET463" s="77"/>
      <c r="EU463" s="77"/>
      <c r="EV463" s="77"/>
      <c r="EW463" s="77"/>
      <c r="EX463" s="77"/>
      <c r="EY463" s="77"/>
      <c r="EZ463" s="77"/>
      <c r="FA463" s="77"/>
      <c r="FB463" s="77"/>
      <c r="FC463" s="77"/>
      <c r="FD463" s="77"/>
    </row>
    <row r="464" spans="1:160" ht="15.75" customHeight="1" x14ac:dyDescent="0.3">
      <c r="A464" s="76"/>
      <c r="B464" s="76"/>
      <c r="C464" s="76"/>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c r="AV464" s="77"/>
      <c r="AW464" s="77"/>
      <c r="AX464" s="77"/>
      <c r="AY464" s="77"/>
      <c r="AZ464" s="77"/>
      <c r="BA464" s="77"/>
      <c r="BB464" s="77"/>
      <c r="BC464" s="77"/>
      <c r="BD464" s="77"/>
      <c r="BE464" s="77"/>
      <c r="BF464" s="77"/>
      <c r="BG464" s="77"/>
      <c r="BH464" s="77"/>
      <c r="BI464" s="77"/>
      <c r="BJ464" s="77"/>
      <c r="BK464" s="77"/>
      <c r="BL464" s="77"/>
      <c r="BM464" s="77"/>
      <c r="BN464" s="77"/>
      <c r="BO464" s="77"/>
      <c r="BP464" s="77"/>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77"/>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c r="DS464" s="77"/>
      <c r="DT464" s="77"/>
      <c r="DU464" s="77"/>
      <c r="DV464" s="77"/>
      <c r="DW464" s="77"/>
      <c r="DX464" s="77"/>
      <c r="DY464" s="77"/>
      <c r="DZ464" s="77"/>
      <c r="EA464" s="77"/>
      <c r="EB464" s="77"/>
      <c r="EC464" s="77"/>
      <c r="ED464" s="77"/>
      <c r="EE464" s="77"/>
      <c r="EF464" s="77"/>
      <c r="EG464" s="77"/>
      <c r="EH464" s="77"/>
      <c r="EI464" s="77"/>
      <c r="EJ464" s="77"/>
      <c r="EK464" s="77"/>
      <c r="EL464" s="77"/>
      <c r="EM464" s="77"/>
      <c r="EN464" s="77"/>
      <c r="EO464" s="77"/>
      <c r="EP464" s="77"/>
      <c r="EQ464" s="77"/>
      <c r="ER464" s="77"/>
      <c r="ES464" s="77"/>
      <c r="ET464" s="77"/>
      <c r="EU464" s="77"/>
      <c r="EV464" s="77"/>
      <c r="EW464" s="77"/>
      <c r="EX464" s="77"/>
      <c r="EY464" s="77"/>
      <c r="EZ464" s="77"/>
      <c r="FA464" s="77"/>
      <c r="FB464" s="77"/>
      <c r="FC464" s="77"/>
      <c r="FD464" s="77"/>
    </row>
    <row r="465" spans="1:160" ht="15.75" customHeight="1" x14ac:dyDescent="0.3">
      <c r="A465" s="76"/>
      <c r="B465" s="76"/>
      <c r="C465" s="76"/>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c r="EC465" s="77"/>
      <c r="ED465" s="77"/>
      <c r="EE465" s="77"/>
      <c r="EF465" s="77"/>
      <c r="EG465" s="77"/>
      <c r="EH465" s="77"/>
      <c r="EI465" s="77"/>
      <c r="EJ465" s="77"/>
      <c r="EK465" s="77"/>
      <c r="EL465" s="77"/>
      <c r="EM465" s="77"/>
      <c r="EN465" s="77"/>
      <c r="EO465" s="77"/>
      <c r="EP465" s="77"/>
      <c r="EQ465" s="77"/>
      <c r="ER465" s="77"/>
      <c r="ES465" s="77"/>
      <c r="ET465" s="77"/>
      <c r="EU465" s="77"/>
      <c r="EV465" s="77"/>
      <c r="EW465" s="77"/>
      <c r="EX465" s="77"/>
      <c r="EY465" s="77"/>
      <c r="EZ465" s="77"/>
      <c r="FA465" s="77"/>
      <c r="FB465" s="77"/>
      <c r="FC465" s="77"/>
      <c r="FD465" s="77"/>
    </row>
    <row r="466" spans="1:160" ht="15.75" customHeight="1" x14ac:dyDescent="0.3">
      <c r="A466" s="76"/>
      <c r="B466" s="76"/>
      <c r="C466" s="76"/>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7"/>
      <c r="BF466" s="77"/>
      <c r="BG466" s="77"/>
      <c r="BH466" s="77"/>
      <c r="BI466" s="77"/>
      <c r="BJ466" s="77"/>
      <c r="BK466" s="77"/>
      <c r="BL466" s="77"/>
      <c r="BM466" s="77"/>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77"/>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c r="DS466" s="77"/>
      <c r="DT466" s="77"/>
      <c r="DU466" s="77"/>
      <c r="DV466" s="77"/>
      <c r="DW466" s="77"/>
      <c r="DX466" s="77"/>
      <c r="DY466" s="77"/>
      <c r="DZ466" s="77"/>
      <c r="EA466" s="77"/>
      <c r="EB466" s="77"/>
      <c r="EC466" s="77"/>
      <c r="ED466" s="77"/>
      <c r="EE466" s="77"/>
      <c r="EF466" s="77"/>
      <c r="EG466" s="77"/>
      <c r="EH466" s="77"/>
      <c r="EI466" s="77"/>
      <c r="EJ466" s="77"/>
      <c r="EK466" s="77"/>
      <c r="EL466" s="77"/>
      <c r="EM466" s="77"/>
      <c r="EN466" s="77"/>
      <c r="EO466" s="77"/>
      <c r="EP466" s="77"/>
      <c r="EQ466" s="77"/>
      <c r="ER466" s="77"/>
      <c r="ES466" s="77"/>
      <c r="ET466" s="77"/>
      <c r="EU466" s="77"/>
      <c r="EV466" s="77"/>
      <c r="EW466" s="77"/>
      <c r="EX466" s="77"/>
      <c r="EY466" s="77"/>
      <c r="EZ466" s="77"/>
      <c r="FA466" s="77"/>
      <c r="FB466" s="77"/>
      <c r="FC466" s="77"/>
      <c r="FD466" s="77"/>
    </row>
    <row r="467" spans="1:160" ht="15.75" customHeight="1" x14ac:dyDescent="0.3">
      <c r="A467" s="76"/>
      <c r="B467" s="76"/>
      <c r="C467" s="76"/>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c r="AV467" s="77"/>
      <c r="AW467" s="77"/>
      <c r="AX467" s="77"/>
      <c r="AY467" s="77"/>
      <c r="AZ467" s="77"/>
      <c r="BA467" s="77"/>
      <c r="BB467" s="77"/>
      <c r="BC467" s="77"/>
      <c r="BD467" s="77"/>
      <c r="BE467" s="77"/>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CC467" s="77"/>
      <c r="CD467" s="77"/>
      <c r="CE467" s="77"/>
      <c r="CF467" s="77"/>
      <c r="CG467" s="77"/>
      <c r="CH467" s="77"/>
      <c r="CI467" s="77"/>
      <c r="CJ467" s="77"/>
      <c r="CK467" s="77"/>
      <c r="CL467" s="77"/>
      <c r="CM467" s="77"/>
      <c r="CN467" s="77"/>
      <c r="CO467" s="77"/>
      <c r="CP467" s="77"/>
      <c r="CQ467" s="77"/>
      <c r="CR467" s="77"/>
      <c r="CS467" s="77"/>
      <c r="CT467" s="77"/>
      <c r="CU467" s="77"/>
      <c r="CV467" s="77"/>
      <c r="CW467" s="77"/>
      <c r="CX467" s="77"/>
      <c r="CY467" s="77"/>
      <c r="CZ467" s="77"/>
      <c r="DA467" s="77"/>
      <c r="DB467" s="77"/>
      <c r="DC467" s="77"/>
      <c r="DD467" s="77"/>
      <c r="DE467" s="77"/>
      <c r="DF467" s="77"/>
      <c r="DG467" s="77"/>
      <c r="DH467" s="77"/>
      <c r="DI467" s="77"/>
      <c r="DJ467" s="77"/>
      <c r="DK467" s="77"/>
      <c r="DL467" s="77"/>
      <c r="DM467" s="77"/>
      <c r="DN467" s="77"/>
      <c r="DO467" s="77"/>
      <c r="DP467" s="77"/>
      <c r="DQ467" s="77"/>
      <c r="DR467" s="77"/>
      <c r="DS467" s="77"/>
      <c r="DT467" s="77"/>
      <c r="DU467" s="77"/>
      <c r="DV467" s="77"/>
      <c r="DW467" s="77"/>
      <c r="DX467" s="77"/>
      <c r="DY467" s="77"/>
      <c r="DZ467" s="77"/>
      <c r="EA467" s="77"/>
      <c r="EB467" s="77"/>
      <c r="EC467" s="77"/>
      <c r="ED467" s="77"/>
      <c r="EE467" s="77"/>
      <c r="EF467" s="77"/>
      <c r="EG467" s="77"/>
      <c r="EH467" s="77"/>
      <c r="EI467" s="77"/>
      <c r="EJ467" s="77"/>
      <c r="EK467" s="77"/>
      <c r="EL467" s="77"/>
      <c r="EM467" s="77"/>
      <c r="EN467" s="77"/>
      <c r="EO467" s="77"/>
      <c r="EP467" s="77"/>
      <c r="EQ467" s="77"/>
      <c r="ER467" s="77"/>
      <c r="ES467" s="77"/>
      <c r="ET467" s="77"/>
      <c r="EU467" s="77"/>
      <c r="EV467" s="77"/>
      <c r="EW467" s="77"/>
      <c r="EX467" s="77"/>
      <c r="EY467" s="77"/>
      <c r="EZ467" s="77"/>
      <c r="FA467" s="77"/>
      <c r="FB467" s="77"/>
      <c r="FC467" s="77"/>
      <c r="FD467" s="77"/>
    </row>
    <row r="468" spans="1:160" ht="15.75" customHeight="1" x14ac:dyDescent="0.3">
      <c r="A468" s="76"/>
      <c r="B468" s="76"/>
      <c r="C468" s="76"/>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c r="DS468" s="77"/>
      <c r="DT468" s="77"/>
      <c r="DU468" s="77"/>
      <c r="DV468" s="77"/>
      <c r="DW468" s="77"/>
      <c r="DX468" s="77"/>
      <c r="DY468" s="77"/>
      <c r="DZ468" s="77"/>
      <c r="EA468" s="77"/>
      <c r="EB468" s="77"/>
      <c r="EC468" s="77"/>
      <c r="ED468" s="77"/>
      <c r="EE468" s="77"/>
      <c r="EF468" s="77"/>
      <c r="EG468" s="77"/>
      <c r="EH468" s="77"/>
      <c r="EI468" s="77"/>
      <c r="EJ468" s="77"/>
      <c r="EK468" s="77"/>
      <c r="EL468" s="77"/>
      <c r="EM468" s="77"/>
      <c r="EN468" s="77"/>
      <c r="EO468" s="77"/>
      <c r="EP468" s="77"/>
      <c r="EQ468" s="77"/>
      <c r="ER468" s="77"/>
      <c r="ES468" s="77"/>
      <c r="ET468" s="77"/>
      <c r="EU468" s="77"/>
      <c r="EV468" s="77"/>
      <c r="EW468" s="77"/>
      <c r="EX468" s="77"/>
      <c r="EY468" s="77"/>
      <c r="EZ468" s="77"/>
      <c r="FA468" s="77"/>
      <c r="FB468" s="77"/>
      <c r="FC468" s="77"/>
      <c r="FD468" s="77"/>
    </row>
    <row r="469" spans="1:160" ht="15.75" customHeight="1" x14ac:dyDescent="0.3">
      <c r="A469" s="76"/>
      <c r="B469" s="76"/>
      <c r="C469" s="76"/>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C469" s="77"/>
      <c r="CD469" s="77"/>
      <c r="CE469" s="77"/>
      <c r="CF469" s="77"/>
      <c r="CG469" s="77"/>
      <c r="CH469" s="77"/>
      <c r="CI469" s="77"/>
      <c r="CJ469" s="77"/>
      <c r="CK469" s="77"/>
      <c r="CL469" s="77"/>
      <c r="CM469" s="77"/>
      <c r="CN469" s="77"/>
      <c r="CO469" s="77"/>
      <c r="CP469" s="77"/>
      <c r="CQ469" s="77"/>
      <c r="CR469" s="77"/>
      <c r="CS469" s="77"/>
      <c r="CT469" s="77"/>
      <c r="CU469" s="77"/>
      <c r="CV469" s="77"/>
      <c r="CW469" s="77"/>
      <c r="CX469" s="77"/>
      <c r="CY469" s="77"/>
      <c r="CZ469" s="77"/>
      <c r="DA469" s="77"/>
      <c r="DB469" s="77"/>
      <c r="DC469" s="77"/>
      <c r="DD469" s="77"/>
      <c r="DE469" s="77"/>
      <c r="DF469" s="77"/>
      <c r="DG469" s="77"/>
      <c r="DH469" s="77"/>
      <c r="DI469" s="77"/>
      <c r="DJ469" s="77"/>
      <c r="DK469" s="77"/>
      <c r="DL469" s="77"/>
      <c r="DM469" s="77"/>
      <c r="DN469" s="77"/>
      <c r="DO469" s="77"/>
      <c r="DP469" s="77"/>
      <c r="DQ469" s="77"/>
      <c r="DR469" s="77"/>
      <c r="DS469" s="77"/>
      <c r="DT469" s="77"/>
      <c r="DU469" s="77"/>
      <c r="DV469" s="77"/>
      <c r="DW469" s="77"/>
      <c r="DX469" s="77"/>
      <c r="DY469" s="77"/>
      <c r="DZ469" s="77"/>
      <c r="EA469" s="77"/>
      <c r="EB469" s="77"/>
      <c r="EC469" s="77"/>
      <c r="ED469" s="77"/>
      <c r="EE469" s="77"/>
      <c r="EF469" s="77"/>
      <c r="EG469" s="77"/>
      <c r="EH469" s="77"/>
      <c r="EI469" s="77"/>
      <c r="EJ469" s="77"/>
      <c r="EK469" s="77"/>
      <c r="EL469" s="77"/>
      <c r="EM469" s="77"/>
      <c r="EN469" s="77"/>
      <c r="EO469" s="77"/>
      <c r="EP469" s="77"/>
      <c r="EQ469" s="77"/>
      <c r="ER469" s="77"/>
      <c r="ES469" s="77"/>
      <c r="ET469" s="77"/>
      <c r="EU469" s="77"/>
      <c r="EV469" s="77"/>
      <c r="EW469" s="77"/>
      <c r="EX469" s="77"/>
      <c r="EY469" s="77"/>
      <c r="EZ469" s="77"/>
      <c r="FA469" s="77"/>
      <c r="FB469" s="77"/>
      <c r="FC469" s="77"/>
      <c r="FD469" s="77"/>
    </row>
    <row r="470" spans="1:160" ht="15.75" customHeight="1" x14ac:dyDescent="0.3">
      <c r="A470" s="76"/>
      <c r="B470" s="76"/>
      <c r="C470" s="76"/>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c r="BE470" s="77"/>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C470" s="77"/>
      <c r="CD470" s="77"/>
      <c r="CE470" s="77"/>
      <c r="CF470" s="77"/>
      <c r="CG470" s="77"/>
      <c r="CH470" s="77"/>
      <c r="CI470" s="77"/>
      <c r="CJ470" s="77"/>
      <c r="CK470" s="77"/>
      <c r="CL470" s="77"/>
      <c r="CM470" s="77"/>
      <c r="CN470" s="77"/>
      <c r="CO470" s="77"/>
      <c r="CP470" s="77"/>
      <c r="CQ470" s="77"/>
      <c r="CR470" s="77"/>
      <c r="CS470" s="77"/>
      <c r="CT470" s="77"/>
      <c r="CU470" s="77"/>
      <c r="CV470" s="77"/>
      <c r="CW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c r="DS470" s="77"/>
      <c r="DT470" s="77"/>
      <c r="DU470" s="77"/>
      <c r="DV470" s="77"/>
      <c r="DW470" s="77"/>
      <c r="DX470" s="77"/>
      <c r="DY470" s="77"/>
      <c r="DZ470" s="77"/>
      <c r="EA470" s="77"/>
      <c r="EB470" s="77"/>
      <c r="EC470" s="77"/>
      <c r="ED470" s="77"/>
      <c r="EE470" s="77"/>
      <c r="EF470" s="77"/>
      <c r="EG470" s="77"/>
      <c r="EH470" s="77"/>
      <c r="EI470" s="77"/>
      <c r="EJ470" s="77"/>
      <c r="EK470" s="77"/>
      <c r="EL470" s="77"/>
      <c r="EM470" s="77"/>
      <c r="EN470" s="77"/>
      <c r="EO470" s="77"/>
      <c r="EP470" s="77"/>
      <c r="EQ470" s="77"/>
      <c r="ER470" s="77"/>
      <c r="ES470" s="77"/>
      <c r="ET470" s="77"/>
      <c r="EU470" s="77"/>
      <c r="EV470" s="77"/>
      <c r="EW470" s="77"/>
      <c r="EX470" s="77"/>
      <c r="EY470" s="77"/>
      <c r="EZ470" s="77"/>
      <c r="FA470" s="77"/>
      <c r="FB470" s="77"/>
      <c r="FC470" s="77"/>
      <c r="FD470" s="77"/>
    </row>
    <row r="471" spans="1:160" ht="15.75" customHeight="1" x14ac:dyDescent="0.3">
      <c r="A471" s="76"/>
      <c r="B471" s="76"/>
      <c r="C471" s="76"/>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c r="EC471" s="77"/>
      <c r="ED471" s="77"/>
      <c r="EE471" s="77"/>
      <c r="EF471" s="77"/>
      <c r="EG471" s="77"/>
      <c r="EH471" s="77"/>
      <c r="EI471" s="77"/>
      <c r="EJ471" s="77"/>
      <c r="EK471" s="77"/>
      <c r="EL471" s="77"/>
      <c r="EM471" s="77"/>
      <c r="EN471" s="77"/>
      <c r="EO471" s="77"/>
      <c r="EP471" s="77"/>
      <c r="EQ471" s="77"/>
      <c r="ER471" s="77"/>
      <c r="ES471" s="77"/>
      <c r="ET471" s="77"/>
      <c r="EU471" s="77"/>
      <c r="EV471" s="77"/>
      <c r="EW471" s="77"/>
      <c r="EX471" s="77"/>
      <c r="EY471" s="77"/>
      <c r="EZ471" s="77"/>
      <c r="FA471" s="77"/>
      <c r="FB471" s="77"/>
      <c r="FC471" s="77"/>
      <c r="FD471" s="77"/>
    </row>
    <row r="472" spans="1:160" ht="15.75" customHeight="1" x14ac:dyDescent="0.3">
      <c r="A472" s="76"/>
      <c r="B472" s="76"/>
      <c r="C472" s="76"/>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c r="AV472" s="77"/>
      <c r="AW472" s="77"/>
      <c r="AX472" s="77"/>
      <c r="AY472" s="77"/>
      <c r="AZ472" s="77"/>
      <c r="BA472" s="77"/>
      <c r="BB472" s="77"/>
      <c r="BC472" s="77"/>
      <c r="BD472" s="77"/>
      <c r="BE472" s="77"/>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77"/>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c r="DS472" s="77"/>
      <c r="DT472" s="77"/>
      <c r="DU472" s="77"/>
      <c r="DV472" s="77"/>
      <c r="DW472" s="77"/>
      <c r="DX472" s="77"/>
      <c r="DY472" s="77"/>
      <c r="DZ472" s="77"/>
      <c r="EA472" s="77"/>
      <c r="EB472" s="77"/>
      <c r="EC472" s="77"/>
      <c r="ED472" s="77"/>
      <c r="EE472" s="77"/>
      <c r="EF472" s="77"/>
      <c r="EG472" s="77"/>
      <c r="EH472" s="77"/>
      <c r="EI472" s="77"/>
      <c r="EJ472" s="77"/>
      <c r="EK472" s="77"/>
      <c r="EL472" s="77"/>
      <c r="EM472" s="77"/>
      <c r="EN472" s="77"/>
      <c r="EO472" s="77"/>
      <c r="EP472" s="77"/>
      <c r="EQ472" s="77"/>
      <c r="ER472" s="77"/>
      <c r="ES472" s="77"/>
      <c r="ET472" s="77"/>
      <c r="EU472" s="77"/>
      <c r="EV472" s="77"/>
      <c r="EW472" s="77"/>
      <c r="EX472" s="77"/>
      <c r="EY472" s="77"/>
      <c r="EZ472" s="77"/>
      <c r="FA472" s="77"/>
      <c r="FB472" s="77"/>
      <c r="FC472" s="77"/>
      <c r="FD472" s="77"/>
    </row>
    <row r="473" spans="1:160" ht="15.75" customHeight="1" x14ac:dyDescent="0.3">
      <c r="A473" s="76"/>
      <c r="B473" s="76"/>
      <c r="C473" s="76"/>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c r="EC473" s="77"/>
      <c r="ED473" s="77"/>
      <c r="EE473" s="77"/>
      <c r="EF473" s="77"/>
      <c r="EG473" s="77"/>
      <c r="EH473" s="77"/>
      <c r="EI473" s="77"/>
      <c r="EJ473" s="77"/>
      <c r="EK473" s="77"/>
      <c r="EL473" s="77"/>
      <c r="EM473" s="77"/>
      <c r="EN473" s="77"/>
      <c r="EO473" s="77"/>
      <c r="EP473" s="77"/>
      <c r="EQ473" s="77"/>
      <c r="ER473" s="77"/>
      <c r="ES473" s="77"/>
      <c r="ET473" s="77"/>
      <c r="EU473" s="77"/>
      <c r="EV473" s="77"/>
      <c r="EW473" s="77"/>
      <c r="EX473" s="77"/>
      <c r="EY473" s="77"/>
      <c r="EZ473" s="77"/>
      <c r="FA473" s="77"/>
      <c r="FB473" s="77"/>
      <c r="FC473" s="77"/>
      <c r="FD473" s="77"/>
    </row>
    <row r="474" spans="1:160" ht="15.75" customHeight="1" x14ac:dyDescent="0.3">
      <c r="A474" s="76"/>
      <c r="B474" s="76"/>
      <c r="C474" s="76"/>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c r="AV474" s="77"/>
      <c r="AW474" s="77"/>
      <c r="AX474" s="77"/>
      <c r="AY474" s="77"/>
      <c r="AZ474" s="77"/>
      <c r="BA474" s="77"/>
      <c r="BB474" s="77"/>
      <c r="BC474" s="77"/>
      <c r="BD474" s="77"/>
      <c r="BE474" s="77"/>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77"/>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c r="DS474" s="77"/>
      <c r="DT474" s="77"/>
      <c r="DU474" s="77"/>
      <c r="DV474" s="77"/>
      <c r="DW474" s="77"/>
      <c r="DX474" s="77"/>
      <c r="DY474" s="77"/>
      <c r="DZ474" s="77"/>
      <c r="EA474" s="77"/>
      <c r="EB474" s="77"/>
      <c r="EC474" s="77"/>
      <c r="ED474" s="77"/>
      <c r="EE474" s="77"/>
      <c r="EF474" s="77"/>
      <c r="EG474" s="77"/>
      <c r="EH474" s="77"/>
      <c r="EI474" s="77"/>
      <c r="EJ474" s="77"/>
      <c r="EK474" s="77"/>
      <c r="EL474" s="77"/>
      <c r="EM474" s="77"/>
      <c r="EN474" s="77"/>
      <c r="EO474" s="77"/>
      <c r="EP474" s="77"/>
      <c r="EQ474" s="77"/>
      <c r="ER474" s="77"/>
      <c r="ES474" s="77"/>
      <c r="ET474" s="77"/>
      <c r="EU474" s="77"/>
      <c r="EV474" s="77"/>
      <c r="EW474" s="77"/>
      <c r="EX474" s="77"/>
      <c r="EY474" s="77"/>
      <c r="EZ474" s="77"/>
      <c r="FA474" s="77"/>
      <c r="FB474" s="77"/>
      <c r="FC474" s="77"/>
      <c r="FD474" s="77"/>
    </row>
    <row r="475" spans="1:160" ht="15.75" customHeight="1" x14ac:dyDescent="0.3">
      <c r="A475" s="76"/>
      <c r="B475" s="76"/>
      <c r="C475" s="76"/>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c r="AV475" s="77"/>
      <c r="AW475" s="77"/>
      <c r="AX475" s="77"/>
      <c r="AY475" s="77"/>
      <c r="AZ475" s="77"/>
      <c r="BA475" s="77"/>
      <c r="BB475" s="77"/>
      <c r="BC475" s="77"/>
      <c r="BD475" s="77"/>
      <c r="BE475" s="77"/>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77"/>
      <c r="CU475" s="77"/>
      <c r="CV475" s="77"/>
      <c r="CW475" s="77"/>
      <c r="CX475" s="77"/>
      <c r="CY475" s="77"/>
      <c r="CZ475" s="77"/>
      <c r="DA475" s="77"/>
      <c r="DB475" s="77"/>
      <c r="DC475" s="77"/>
      <c r="DD475" s="77"/>
      <c r="DE475" s="77"/>
      <c r="DF475" s="77"/>
      <c r="DG475" s="77"/>
      <c r="DH475" s="77"/>
      <c r="DI475" s="77"/>
      <c r="DJ475" s="77"/>
      <c r="DK475" s="77"/>
      <c r="DL475" s="77"/>
      <c r="DM475" s="77"/>
      <c r="DN475" s="77"/>
      <c r="DO475" s="77"/>
      <c r="DP475" s="77"/>
      <c r="DQ475" s="77"/>
      <c r="DR475" s="77"/>
      <c r="DS475" s="77"/>
      <c r="DT475" s="77"/>
      <c r="DU475" s="77"/>
      <c r="DV475" s="77"/>
      <c r="DW475" s="77"/>
      <c r="DX475" s="77"/>
      <c r="DY475" s="77"/>
      <c r="DZ475" s="77"/>
      <c r="EA475" s="77"/>
      <c r="EB475" s="77"/>
      <c r="EC475" s="77"/>
      <c r="ED475" s="77"/>
      <c r="EE475" s="77"/>
      <c r="EF475" s="77"/>
      <c r="EG475" s="77"/>
      <c r="EH475" s="77"/>
      <c r="EI475" s="77"/>
      <c r="EJ475" s="77"/>
      <c r="EK475" s="77"/>
      <c r="EL475" s="77"/>
      <c r="EM475" s="77"/>
      <c r="EN475" s="77"/>
      <c r="EO475" s="77"/>
      <c r="EP475" s="77"/>
      <c r="EQ475" s="77"/>
      <c r="ER475" s="77"/>
      <c r="ES475" s="77"/>
      <c r="ET475" s="77"/>
      <c r="EU475" s="77"/>
      <c r="EV475" s="77"/>
      <c r="EW475" s="77"/>
      <c r="EX475" s="77"/>
      <c r="EY475" s="77"/>
      <c r="EZ475" s="77"/>
      <c r="FA475" s="77"/>
      <c r="FB475" s="77"/>
      <c r="FC475" s="77"/>
      <c r="FD475" s="77"/>
    </row>
    <row r="476" spans="1:160" ht="15.75" customHeight="1" x14ac:dyDescent="0.3">
      <c r="A476" s="76"/>
      <c r="B476" s="76"/>
      <c r="C476" s="76"/>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c r="AV476" s="77"/>
      <c r="AW476" s="77"/>
      <c r="AX476" s="77"/>
      <c r="AY476" s="77"/>
      <c r="AZ476" s="77"/>
      <c r="BA476" s="77"/>
      <c r="BB476" s="77"/>
      <c r="BC476" s="77"/>
      <c r="BD476" s="77"/>
      <c r="BE476" s="77"/>
      <c r="BF476" s="77"/>
      <c r="BG476" s="77"/>
      <c r="BH476" s="77"/>
      <c r="BI476" s="77"/>
      <c r="BJ476" s="77"/>
      <c r="BK476" s="77"/>
      <c r="BL476" s="77"/>
      <c r="BM476" s="77"/>
      <c r="BN476" s="77"/>
      <c r="BO476" s="77"/>
      <c r="BP476" s="77"/>
      <c r="BQ476" s="77"/>
      <c r="BR476" s="77"/>
      <c r="BS476" s="77"/>
      <c r="BT476" s="77"/>
      <c r="BU476" s="77"/>
      <c r="BV476" s="77"/>
      <c r="BW476" s="77"/>
      <c r="BX476" s="77"/>
      <c r="BY476" s="77"/>
      <c r="BZ476" s="77"/>
      <c r="CA476" s="77"/>
      <c r="CB476" s="77"/>
      <c r="CC476" s="77"/>
      <c r="CD476" s="77"/>
      <c r="CE476" s="77"/>
      <c r="CF476" s="77"/>
      <c r="CG476" s="77"/>
      <c r="CH476" s="77"/>
      <c r="CI476" s="77"/>
      <c r="CJ476" s="77"/>
      <c r="CK476" s="77"/>
      <c r="CL476" s="77"/>
      <c r="CM476" s="77"/>
      <c r="CN476" s="77"/>
      <c r="CO476" s="77"/>
      <c r="CP476" s="77"/>
      <c r="CQ476" s="77"/>
      <c r="CR476" s="77"/>
      <c r="CS476" s="77"/>
      <c r="CT476" s="77"/>
      <c r="CU476" s="77"/>
      <c r="CV476" s="77"/>
      <c r="CW476" s="77"/>
      <c r="CX476" s="77"/>
      <c r="CY476" s="77"/>
      <c r="CZ476" s="77"/>
      <c r="DA476" s="77"/>
      <c r="DB476" s="77"/>
      <c r="DC476" s="77"/>
      <c r="DD476" s="77"/>
      <c r="DE476" s="77"/>
      <c r="DF476" s="77"/>
      <c r="DG476" s="77"/>
      <c r="DH476" s="77"/>
      <c r="DI476" s="77"/>
      <c r="DJ476" s="77"/>
      <c r="DK476" s="77"/>
      <c r="DL476" s="77"/>
      <c r="DM476" s="77"/>
      <c r="DN476" s="77"/>
      <c r="DO476" s="77"/>
      <c r="DP476" s="77"/>
      <c r="DQ476" s="77"/>
      <c r="DR476" s="77"/>
      <c r="DS476" s="77"/>
      <c r="DT476" s="77"/>
      <c r="DU476" s="77"/>
      <c r="DV476" s="77"/>
      <c r="DW476" s="77"/>
      <c r="DX476" s="77"/>
      <c r="DY476" s="77"/>
      <c r="DZ476" s="77"/>
      <c r="EA476" s="77"/>
      <c r="EB476" s="77"/>
      <c r="EC476" s="77"/>
      <c r="ED476" s="77"/>
      <c r="EE476" s="77"/>
      <c r="EF476" s="77"/>
      <c r="EG476" s="77"/>
      <c r="EH476" s="77"/>
      <c r="EI476" s="77"/>
      <c r="EJ476" s="77"/>
      <c r="EK476" s="77"/>
      <c r="EL476" s="77"/>
      <c r="EM476" s="77"/>
      <c r="EN476" s="77"/>
      <c r="EO476" s="77"/>
      <c r="EP476" s="77"/>
      <c r="EQ476" s="77"/>
      <c r="ER476" s="77"/>
      <c r="ES476" s="77"/>
      <c r="ET476" s="77"/>
      <c r="EU476" s="77"/>
      <c r="EV476" s="77"/>
      <c r="EW476" s="77"/>
      <c r="EX476" s="77"/>
      <c r="EY476" s="77"/>
      <c r="EZ476" s="77"/>
      <c r="FA476" s="77"/>
      <c r="FB476" s="77"/>
      <c r="FC476" s="77"/>
      <c r="FD476" s="77"/>
    </row>
    <row r="477" spans="1:160" ht="15.75" customHeight="1" x14ac:dyDescent="0.3">
      <c r="A477" s="76"/>
      <c r="B477" s="76"/>
      <c r="C477" s="76"/>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c r="AV477" s="77"/>
      <c r="AW477" s="77"/>
      <c r="AX477" s="77"/>
      <c r="AY477" s="77"/>
      <c r="AZ477" s="77"/>
      <c r="BA477" s="77"/>
      <c r="BB477" s="77"/>
      <c r="BC477" s="77"/>
      <c r="BD477" s="77"/>
      <c r="BE477" s="77"/>
      <c r="BF477" s="77"/>
      <c r="BG477" s="77"/>
      <c r="BH477" s="77"/>
      <c r="BI477" s="77"/>
      <c r="BJ477" s="77"/>
      <c r="BK477" s="77"/>
      <c r="BL477" s="77"/>
      <c r="BM477" s="77"/>
      <c r="BN477" s="77"/>
      <c r="BO477" s="77"/>
      <c r="BP477" s="77"/>
      <c r="BQ477" s="77"/>
      <c r="BR477" s="77"/>
      <c r="BS477" s="77"/>
      <c r="BT477" s="77"/>
      <c r="BU477" s="77"/>
      <c r="BV477" s="77"/>
      <c r="BW477" s="77"/>
      <c r="BX477" s="77"/>
      <c r="BY477" s="77"/>
      <c r="BZ477" s="77"/>
      <c r="CA477" s="77"/>
      <c r="CB477" s="77"/>
      <c r="CC477" s="77"/>
      <c r="CD477" s="77"/>
      <c r="CE477" s="77"/>
      <c r="CF477" s="77"/>
      <c r="CG477" s="77"/>
      <c r="CH477" s="77"/>
      <c r="CI477" s="77"/>
      <c r="CJ477" s="77"/>
      <c r="CK477" s="77"/>
      <c r="CL477" s="77"/>
      <c r="CM477" s="77"/>
      <c r="CN477" s="77"/>
      <c r="CO477" s="77"/>
      <c r="CP477" s="77"/>
      <c r="CQ477" s="77"/>
      <c r="CR477" s="77"/>
      <c r="CS477" s="77"/>
      <c r="CT477" s="77"/>
      <c r="CU477" s="77"/>
      <c r="CV477" s="77"/>
      <c r="CW477" s="77"/>
      <c r="CX477" s="77"/>
      <c r="CY477" s="77"/>
      <c r="CZ477" s="77"/>
      <c r="DA477" s="77"/>
      <c r="DB477" s="77"/>
      <c r="DC477" s="77"/>
      <c r="DD477" s="77"/>
      <c r="DE477" s="77"/>
      <c r="DF477" s="77"/>
      <c r="DG477" s="77"/>
      <c r="DH477" s="77"/>
      <c r="DI477" s="77"/>
      <c r="DJ477" s="77"/>
      <c r="DK477" s="77"/>
      <c r="DL477" s="77"/>
      <c r="DM477" s="77"/>
      <c r="DN477" s="77"/>
      <c r="DO477" s="77"/>
      <c r="DP477" s="77"/>
      <c r="DQ477" s="77"/>
      <c r="DR477" s="77"/>
      <c r="DS477" s="77"/>
      <c r="DT477" s="77"/>
      <c r="DU477" s="77"/>
      <c r="DV477" s="77"/>
      <c r="DW477" s="77"/>
      <c r="DX477" s="77"/>
      <c r="DY477" s="77"/>
      <c r="DZ477" s="77"/>
      <c r="EA477" s="77"/>
      <c r="EB477" s="77"/>
      <c r="EC477" s="77"/>
      <c r="ED477" s="77"/>
      <c r="EE477" s="77"/>
      <c r="EF477" s="77"/>
      <c r="EG477" s="77"/>
      <c r="EH477" s="77"/>
      <c r="EI477" s="77"/>
      <c r="EJ477" s="77"/>
      <c r="EK477" s="77"/>
      <c r="EL477" s="77"/>
      <c r="EM477" s="77"/>
      <c r="EN477" s="77"/>
      <c r="EO477" s="77"/>
      <c r="EP477" s="77"/>
      <c r="EQ477" s="77"/>
      <c r="ER477" s="77"/>
      <c r="ES477" s="77"/>
      <c r="ET477" s="77"/>
      <c r="EU477" s="77"/>
      <c r="EV477" s="77"/>
      <c r="EW477" s="77"/>
      <c r="EX477" s="77"/>
      <c r="EY477" s="77"/>
      <c r="EZ477" s="77"/>
      <c r="FA477" s="77"/>
      <c r="FB477" s="77"/>
      <c r="FC477" s="77"/>
      <c r="FD477" s="77"/>
    </row>
    <row r="478" spans="1:160" ht="15.75" customHeight="1" x14ac:dyDescent="0.3">
      <c r="A478" s="76"/>
      <c r="B478" s="76"/>
      <c r="C478" s="76"/>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c r="AV478" s="77"/>
      <c r="AW478" s="77"/>
      <c r="AX478" s="77"/>
      <c r="AY478" s="77"/>
      <c r="AZ478" s="77"/>
      <c r="BA478" s="77"/>
      <c r="BB478" s="77"/>
      <c r="BC478" s="77"/>
      <c r="BD478" s="77"/>
      <c r="BE478" s="77"/>
      <c r="BF478" s="77"/>
      <c r="BG478" s="77"/>
      <c r="BH478" s="77"/>
      <c r="BI478" s="77"/>
      <c r="BJ478" s="77"/>
      <c r="BK478" s="77"/>
      <c r="BL478" s="77"/>
      <c r="BM478" s="77"/>
      <c r="BN478" s="77"/>
      <c r="BO478" s="77"/>
      <c r="BP478" s="77"/>
      <c r="BQ478" s="77"/>
      <c r="BR478" s="77"/>
      <c r="BS478" s="77"/>
      <c r="BT478" s="77"/>
      <c r="BU478" s="77"/>
      <c r="BV478" s="77"/>
      <c r="BW478" s="77"/>
      <c r="BX478" s="77"/>
      <c r="BY478" s="77"/>
      <c r="BZ478" s="77"/>
      <c r="CA478" s="77"/>
      <c r="CB478" s="77"/>
      <c r="CC478" s="77"/>
      <c r="CD478" s="77"/>
      <c r="CE478" s="77"/>
      <c r="CF478" s="77"/>
      <c r="CG478" s="77"/>
      <c r="CH478" s="77"/>
      <c r="CI478" s="77"/>
      <c r="CJ478" s="77"/>
      <c r="CK478" s="77"/>
      <c r="CL478" s="77"/>
      <c r="CM478" s="77"/>
      <c r="CN478" s="77"/>
      <c r="CO478" s="77"/>
      <c r="CP478" s="77"/>
      <c r="CQ478" s="77"/>
      <c r="CR478" s="77"/>
      <c r="CS478" s="77"/>
      <c r="CT478" s="77"/>
      <c r="CU478" s="77"/>
      <c r="CV478" s="77"/>
      <c r="CW478" s="77"/>
      <c r="CX478" s="77"/>
      <c r="CY478" s="77"/>
      <c r="CZ478" s="77"/>
      <c r="DA478" s="77"/>
      <c r="DB478" s="77"/>
      <c r="DC478" s="77"/>
      <c r="DD478" s="77"/>
      <c r="DE478" s="77"/>
      <c r="DF478" s="77"/>
      <c r="DG478" s="77"/>
      <c r="DH478" s="77"/>
      <c r="DI478" s="77"/>
      <c r="DJ478" s="77"/>
      <c r="DK478" s="77"/>
      <c r="DL478" s="77"/>
      <c r="DM478" s="77"/>
      <c r="DN478" s="77"/>
      <c r="DO478" s="77"/>
      <c r="DP478" s="77"/>
      <c r="DQ478" s="77"/>
      <c r="DR478" s="77"/>
      <c r="DS478" s="77"/>
      <c r="DT478" s="77"/>
      <c r="DU478" s="77"/>
      <c r="DV478" s="77"/>
      <c r="DW478" s="77"/>
      <c r="DX478" s="77"/>
      <c r="DY478" s="77"/>
      <c r="DZ478" s="77"/>
      <c r="EA478" s="77"/>
      <c r="EB478" s="77"/>
      <c r="EC478" s="77"/>
      <c r="ED478" s="77"/>
      <c r="EE478" s="77"/>
      <c r="EF478" s="77"/>
      <c r="EG478" s="77"/>
      <c r="EH478" s="77"/>
      <c r="EI478" s="77"/>
      <c r="EJ478" s="77"/>
      <c r="EK478" s="77"/>
      <c r="EL478" s="77"/>
      <c r="EM478" s="77"/>
      <c r="EN478" s="77"/>
      <c r="EO478" s="77"/>
      <c r="EP478" s="77"/>
      <c r="EQ478" s="77"/>
      <c r="ER478" s="77"/>
      <c r="ES478" s="77"/>
      <c r="ET478" s="77"/>
      <c r="EU478" s="77"/>
      <c r="EV478" s="77"/>
      <c r="EW478" s="77"/>
      <c r="EX478" s="77"/>
      <c r="EY478" s="77"/>
      <c r="EZ478" s="77"/>
      <c r="FA478" s="77"/>
      <c r="FB478" s="77"/>
      <c r="FC478" s="77"/>
      <c r="FD478" s="77"/>
    </row>
    <row r="479" spans="1:160" ht="15.75" customHeight="1" x14ac:dyDescent="0.3">
      <c r="A479" s="76"/>
      <c r="B479" s="76"/>
      <c r="C479" s="76"/>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c r="AV479" s="77"/>
      <c r="AW479" s="77"/>
      <c r="AX479" s="77"/>
      <c r="AY479" s="77"/>
      <c r="AZ479" s="77"/>
      <c r="BA479" s="77"/>
      <c r="BB479" s="77"/>
      <c r="BC479" s="77"/>
      <c r="BD479" s="77"/>
      <c r="BE479" s="77"/>
      <c r="BF479" s="77"/>
      <c r="BG479" s="77"/>
      <c r="BH479" s="77"/>
      <c r="BI479" s="77"/>
      <c r="BJ479" s="77"/>
      <c r="BK479" s="77"/>
      <c r="BL479" s="77"/>
      <c r="BM479" s="77"/>
      <c r="BN479" s="77"/>
      <c r="BO479" s="77"/>
      <c r="BP479" s="77"/>
      <c r="BQ479" s="77"/>
      <c r="BR479" s="77"/>
      <c r="BS479" s="77"/>
      <c r="BT479" s="77"/>
      <c r="BU479" s="77"/>
      <c r="BV479" s="77"/>
      <c r="BW479" s="77"/>
      <c r="BX479" s="77"/>
      <c r="BY479" s="77"/>
      <c r="BZ479" s="77"/>
      <c r="CA479" s="77"/>
      <c r="CB479" s="77"/>
      <c r="CC479" s="77"/>
      <c r="CD479" s="77"/>
      <c r="CE479" s="77"/>
      <c r="CF479" s="77"/>
      <c r="CG479" s="77"/>
      <c r="CH479" s="77"/>
      <c r="CI479" s="77"/>
      <c r="CJ479" s="77"/>
      <c r="CK479" s="77"/>
      <c r="CL479" s="77"/>
      <c r="CM479" s="77"/>
      <c r="CN479" s="77"/>
      <c r="CO479" s="77"/>
      <c r="CP479" s="77"/>
      <c r="CQ479" s="77"/>
      <c r="CR479" s="77"/>
      <c r="CS479" s="77"/>
      <c r="CT479" s="77"/>
      <c r="CU479" s="77"/>
      <c r="CV479" s="77"/>
      <c r="CW479" s="77"/>
      <c r="CX479" s="77"/>
      <c r="CY479" s="77"/>
      <c r="CZ479" s="77"/>
      <c r="DA479" s="77"/>
      <c r="DB479" s="77"/>
      <c r="DC479" s="77"/>
      <c r="DD479" s="77"/>
      <c r="DE479" s="77"/>
      <c r="DF479" s="77"/>
      <c r="DG479" s="77"/>
      <c r="DH479" s="77"/>
      <c r="DI479" s="77"/>
      <c r="DJ479" s="77"/>
      <c r="DK479" s="77"/>
      <c r="DL479" s="77"/>
      <c r="DM479" s="77"/>
      <c r="DN479" s="77"/>
      <c r="DO479" s="77"/>
      <c r="DP479" s="77"/>
      <c r="DQ479" s="77"/>
      <c r="DR479" s="77"/>
      <c r="DS479" s="77"/>
      <c r="DT479" s="77"/>
      <c r="DU479" s="77"/>
      <c r="DV479" s="77"/>
      <c r="DW479" s="77"/>
      <c r="DX479" s="77"/>
      <c r="DY479" s="77"/>
      <c r="DZ479" s="77"/>
      <c r="EA479" s="77"/>
      <c r="EB479" s="77"/>
      <c r="EC479" s="77"/>
      <c r="ED479" s="77"/>
      <c r="EE479" s="77"/>
      <c r="EF479" s="77"/>
      <c r="EG479" s="77"/>
      <c r="EH479" s="77"/>
      <c r="EI479" s="77"/>
      <c r="EJ479" s="77"/>
      <c r="EK479" s="77"/>
      <c r="EL479" s="77"/>
      <c r="EM479" s="77"/>
      <c r="EN479" s="77"/>
      <c r="EO479" s="77"/>
      <c r="EP479" s="77"/>
      <c r="EQ479" s="77"/>
      <c r="ER479" s="77"/>
      <c r="ES479" s="77"/>
      <c r="ET479" s="77"/>
      <c r="EU479" s="77"/>
      <c r="EV479" s="77"/>
      <c r="EW479" s="77"/>
      <c r="EX479" s="77"/>
      <c r="EY479" s="77"/>
      <c r="EZ479" s="77"/>
      <c r="FA479" s="77"/>
      <c r="FB479" s="77"/>
      <c r="FC479" s="77"/>
      <c r="FD479" s="77"/>
    </row>
    <row r="480" spans="1:160" ht="15.75" customHeight="1" x14ac:dyDescent="0.3">
      <c r="A480" s="76"/>
      <c r="B480" s="76"/>
      <c r="C480" s="76"/>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c r="AV480" s="77"/>
      <c r="AW480" s="77"/>
      <c r="AX480" s="77"/>
      <c r="AY480" s="77"/>
      <c r="AZ480" s="77"/>
      <c r="BA480" s="77"/>
      <c r="BB480" s="77"/>
      <c r="BC480" s="77"/>
      <c r="BD480" s="77"/>
      <c r="BE480" s="77"/>
      <c r="BF480" s="77"/>
      <c r="BG480" s="77"/>
      <c r="BH480" s="77"/>
      <c r="BI480" s="77"/>
      <c r="BJ480" s="77"/>
      <c r="BK480" s="77"/>
      <c r="BL480" s="77"/>
      <c r="BM480" s="77"/>
      <c r="BN480" s="77"/>
      <c r="BO480" s="77"/>
      <c r="BP480" s="77"/>
      <c r="BQ480" s="77"/>
      <c r="BR480" s="77"/>
      <c r="BS480" s="77"/>
      <c r="BT480" s="77"/>
      <c r="BU480" s="77"/>
      <c r="BV480" s="77"/>
      <c r="BW480" s="77"/>
      <c r="BX480" s="77"/>
      <c r="BY480" s="77"/>
      <c r="BZ480" s="77"/>
      <c r="CA480" s="77"/>
      <c r="CB480" s="77"/>
      <c r="CC480" s="77"/>
      <c r="CD480" s="77"/>
      <c r="CE480" s="77"/>
      <c r="CF480" s="77"/>
      <c r="CG480" s="77"/>
      <c r="CH480" s="77"/>
      <c r="CI480" s="77"/>
      <c r="CJ480" s="77"/>
      <c r="CK480" s="77"/>
      <c r="CL480" s="77"/>
      <c r="CM480" s="77"/>
      <c r="CN480" s="77"/>
      <c r="CO480" s="77"/>
      <c r="CP480" s="77"/>
      <c r="CQ480" s="77"/>
      <c r="CR480" s="77"/>
      <c r="CS480" s="77"/>
      <c r="CT480" s="77"/>
      <c r="CU480" s="77"/>
      <c r="CV480" s="77"/>
      <c r="CW480" s="77"/>
      <c r="CX480" s="77"/>
      <c r="CY480" s="77"/>
      <c r="CZ480" s="77"/>
      <c r="DA480" s="77"/>
      <c r="DB480" s="77"/>
      <c r="DC480" s="77"/>
      <c r="DD480" s="77"/>
      <c r="DE480" s="77"/>
      <c r="DF480" s="77"/>
      <c r="DG480" s="77"/>
      <c r="DH480" s="77"/>
      <c r="DI480" s="77"/>
      <c r="DJ480" s="77"/>
      <c r="DK480" s="77"/>
      <c r="DL480" s="77"/>
      <c r="DM480" s="77"/>
      <c r="DN480" s="77"/>
      <c r="DO480" s="77"/>
      <c r="DP480" s="77"/>
      <c r="DQ480" s="77"/>
      <c r="DR480" s="77"/>
      <c r="DS480" s="77"/>
      <c r="DT480" s="77"/>
      <c r="DU480" s="77"/>
      <c r="DV480" s="77"/>
      <c r="DW480" s="77"/>
      <c r="DX480" s="77"/>
      <c r="DY480" s="77"/>
      <c r="DZ480" s="77"/>
      <c r="EA480" s="77"/>
      <c r="EB480" s="77"/>
      <c r="EC480" s="77"/>
      <c r="ED480" s="77"/>
      <c r="EE480" s="77"/>
      <c r="EF480" s="77"/>
      <c r="EG480" s="77"/>
      <c r="EH480" s="77"/>
      <c r="EI480" s="77"/>
      <c r="EJ480" s="77"/>
      <c r="EK480" s="77"/>
      <c r="EL480" s="77"/>
      <c r="EM480" s="77"/>
      <c r="EN480" s="77"/>
      <c r="EO480" s="77"/>
      <c r="EP480" s="77"/>
      <c r="EQ480" s="77"/>
      <c r="ER480" s="77"/>
      <c r="ES480" s="77"/>
      <c r="ET480" s="77"/>
      <c r="EU480" s="77"/>
      <c r="EV480" s="77"/>
      <c r="EW480" s="77"/>
      <c r="EX480" s="77"/>
      <c r="EY480" s="77"/>
      <c r="EZ480" s="77"/>
      <c r="FA480" s="77"/>
      <c r="FB480" s="77"/>
      <c r="FC480" s="77"/>
      <c r="FD480" s="77"/>
    </row>
    <row r="481" spans="1:160" ht="15.75" customHeight="1" x14ac:dyDescent="0.3">
      <c r="A481" s="76"/>
      <c r="B481" s="76"/>
      <c r="C481" s="76"/>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7"/>
      <c r="BO481" s="77"/>
      <c r="BP481" s="77"/>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77"/>
      <c r="CU481" s="77"/>
      <c r="CV481" s="77"/>
      <c r="CW481" s="77"/>
      <c r="CX481" s="77"/>
      <c r="CY481" s="77"/>
      <c r="CZ481" s="77"/>
      <c r="DA481" s="77"/>
      <c r="DB481" s="77"/>
      <c r="DC481" s="77"/>
      <c r="DD481" s="77"/>
      <c r="DE481" s="77"/>
      <c r="DF481" s="77"/>
      <c r="DG481" s="77"/>
      <c r="DH481" s="77"/>
      <c r="DI481" s="77"/>
      <c r="DJ481" s="77"/>
      <c r="DK481" s="77"/>
      <c r="DL481" s="77"/>
      <c r="DM481" s="77"/>
      <c r="DN481" s="77"/>
      <c r="DO481" s="77"/>
      <c r="DP481" s="77"/>
      <c r="DQ481" s="77"/>
      <c r="DR481" s="77"/>
      <c r="DS481" s="77"/>
      <c r="DT481" s="77"/>
      <c r="DU481" s="77"/>
      <c r="DV481" s="77"/>
      <c r="DW481" s="77"/>
      <c r="DX481" s="77"/>
      <c r="DY481" s="77"/>
      <c r="DZ481" s="77"/>
      <c r="EA481" s="77"/>
      <c r="EB481" s="77"/>
      <c r="EC481" s="77"/>
      <c r="ED481" s="77"/>
      <c r="EE481" s="77"/>
      <c r="EF481" s="77"/>
      <c r="EG481" s="77"/>
      <c r="EH481" s="77"/>
      <c r="EI481" s="77"/>
      <c r="EJ481" s="77"/>
      <c r="EK481" s="77"/>
      <c r="EL481" s="77"/>
      <c r="EM481" s="77"/>
      <c r="EN481" s="77"/>
      <c r="EO481" s="77"/>
      <c r="EP481" s="77"/>
      <c r="EQ481" s="77"/>
      <c r="ER481" s="77"/>
      <c r="ES481" s="77"/>
      <c r="ET481" s="77"/>
      <c r="EU481" s="77"/>
      <c r="EV481" s="77"/>
      <c r="EW481" s="77"/>
      <c r="EX481" s="77"/>
      <c r="EY481" s="77"/>
      <c r="EZ481" s="77"/>
      <c r="FA481" s="77"/>
      <c r="FB481" s="77"/>
      <c r="FC481" s="77"/>
      <c r="FD481" s="77"/>
    </row>
    <row r="482" spans="1:160" ht="15.75" customHeight="1" x14ac:dyDescent="0.3">
      <c r="A482" s="76"/>
      <c r="B482" s="76"/>
      <c r="C482" s="76"/>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c r="AV482" s="77"/>
      <c r="AW482" s="77"/>
      <c r="AX482" s="77"/>
      <c r="AY482" s="77"/>
      <c r="AZ482" s="77"/>
      <c r="BA482" s="77"/>
      <c r="BB482" s="77"/>
      <c r="BC482" s="77"/>
      <c r="BD482" s="77"/>
      <c r="BE482" s="77"/>
      <c r="BF482" s="77"/>
      <c r="BG482" s="77"/>
      <c r="BH482" s="77"/>
      <c r="BI482" s="77"/>
      <c r="BJ482" s="77"/>
      <c r="BK482" s="77"/>
      <c r="BL482" s="77"/>
      <c r="BM482" s="77"/>
      <c r="BN482" s="77"/>
      <c r="BO482" s="77"/>
      <c r="BP482" s="77"/>
      <c r="BQ482" s="77"/>
      <c r="BR482" s="77"/>
      <c r="BS482" s="77"/>
      <c r="BT482" s="77"/>
      <c r="BU482" s="77"/>
      <c r="BV482" s="77"/>
      <c r="BW482" s="77"/>
      <c r="BX482" s="77"/>
      <c r="BY482" s="77"/>
      <c r="BZ482" s="77"/>
      <c r="CA482" s="77"/>
      <c r="CB482" s="77"/>
      <c r="CC482" s="77"/>
      <c r="CD482" s="77"/>
      <c r="CE482" s="77"/>
      <c r="CF482" s="77"/>
      <c r="CG482" s="77"/>
      <c r="CH482" s="77"/>
      <c r="CI482" s="77"/>
      <c r="CJ482" s="77"/>
      <c r="CK482" s="77"/>
      <c r="CL482" s="77"/>
      <c r="CM482" s="77"/>
      <c r="CN482" s="77"/>
      <c r="CO482" s="77"/>
      <c r="CP482" s="77"/>
      <c r="CQ482" s="77"/>
      <c r="CR482" s="77"/>
      <c r="CS482" s="77"/>
      <c r="CT482" s="77"/>
      <c r="CU482" s="77"/>
      <c r="CV482" s="77"/>
      <c r="CW482" s="77"/>
      <c r="CX482" s="77"/>
      <c r="CY482" s="77"/>
      <c r="CZ482" s="77"/>
      <c r="DA482" s="77"/>
      <c r="DB482" s="77"/>
      <c r="DC482" s="77"/>
      <c r="DD482" s="77"/>
      <c r="DE482" s="77"/>
      <c r="DF482" s="77"/>
      <c r="DG482" s="77"/>
      <c r="DH482" s="77"/>
      <c r="DI482" s="77"/>
      <c r="DJ482" s="77"/>
      <c r="DK482" s="77"/>
      <c r="DL482" s="77"/>
      <c r="DM482" s="77"/>
      <c r="DN482" s="77"/>
      <c r="DO482" s="77"/>
      <c r="DP482" s="77"/>
      <c r="DQ482" s="77"/>
      <c r="DR482" s="77"/>
      <c r="DS482" s="77"/>
      <c r="DT482" s="77"/>
      <c r="DU482" s="77"/>
      <c r="DV482" s="77"/>
      <c r="DW482" s="77"/>
      <c r="DX482" s="77"/>
      <c r="DY482" s="77"/>
      <c r="DZ482" s="77"/>
      <c r="EA482" s="77"/>
      <c r="EB482" s="77"/>
      <c r="EC482" s="77"/>
      <c r="ED482" s="77"/>
      <c r="EE482" s="77"/>
      <c r="EF482" s="77"/>
      <c r="EG482" s="77"/>
      <c r="EH482" s="77"/>
      <c r="EI482" s="77"/>
      <c r="EJ482" s="77"/>
      <c r="EK482" s="77"/>
      <c r="EL482" s="77"/>
      <c r="EM482" s="77"/>
      <c r="EN482" s="77"/>
      <c r="EO482" s="77"/>
      <c r="EP482" s="77"/>
      <c r="EQ482" s="77"/>
      <c r="ER482" s="77"/>
      <c r="ES482" s="77"/>
      <c r="ET482" s="77"/>
      <c r="EU482" s="77"/>
      <c r="EV482" s="77"/>
      <c r="EW482" s="77"/>
      <c r="EX482" s="77"/>
      <c r="EY482" s="77"/>
      <c r="EZ482" s="77"/>
      <c r="FA482" s="77"/>
      <c r="FB482" s="77"/>
      <c r="FC482" s="77"/>
      <c r="FD482" s="77"/>
    </row>
    <row r="483" spans="1:160" ht="15.75" customHeight="1" x14ac:dyDescent="0.3">
      <c r="A483" s="76"/>
      <c r="B483" s="76"/>
      <c r="C483" s="76"/>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c r="AV483" s="77"/>
      <c r="AW483" s="77"/>
      <c r="AX483" s="77"/>
      <c r="AY483" s="77"/>
      <c r="AZ483" s="77"/>
      <c r="BA483" s="77"/>
      <c r="BB483" s="77"/>
      <c r="BC483" s="77"/>
      <c r="BD483" s="77"/>
      <c r="BE483" s="77"/>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77"/>
      <c r="CU483" s="77"/>
      <c r="CV483" s="77"/>
      <c r="CW483" s="77"/>
      <c r="CX483" s="77"/>
      <c r="CY483" s="77"/>
      <c r="CZ483" s="77"/>
      <c r="DA483" s="77"/>
      <c r="DB483" s="77"/>
      <c r="DC483" s="77"/>
      <c r="DD483" s="77"/>
      <c r="DE483" s="77"/>
      <c r="DF483" s="77"/>
      <c r="DG483" s="77"/>
      <c r="DH483" s="77"/>
      <c r="DI483" s="77"/>
      <c r="DJ483" s="77"/>
      <c r="DK483" s="77"/>
      <c r="DL483" s="77"/>
      <c r="DM483" s="77"/>
      <c r="DN483" s="77"/>
      <c r="DO483" s="77"/>
      <c r="DP483" s="77"/>
      <c r="DQ483" s="77"/>
      <c r="DR483" s="77"/>
      <c r="DS483" s="77"/>
      <c r="DT483" s="77"/>
      <c r="DU483" s="77"/>
      <c r="DV483" s="77"/>
      <c r="DW483" s="77"/>
      <c r="DX483" s="77"/>
      <c r="DY483" s="77"/>
      <c r="DZ483" s="77"/>
      <c r="EA483" s="77"/>
      <c r="EB483" s="77"/>
      <c r="EC483" s="77"/>
      <c r="ED483" s="77"/>
      <c r="EE483" s="77"/>
      <c r="EF483" s="77"/>
      <c r="EG483" s="77"/>
      <c r="EH483" s="77"/>
      <c r="EI483" s="77"/>
      <c r="EJ483" s="77"/>
      <c r="EK483" s="77"/>
      <c r="EL483" s="77"/>
      <c r="EM483" s="77"/>
      <c r="EN483" s="77"/>
      <c r="EO483" s="77"/>
      <c r="EP483" s="77"/>
      <c r="EQ483" s="77"/>
      <c r="ER483" s="77"/>
      <c r="ES483" s="77"/>
      <c r="ET483" s="77"/>
      <c r="EU483" s="77"/>
      <c r="EV483" s="77"/>
      <c r="EW483" s="77"/>
      <c r="EX483" s="77"/>
      <c r="EY483" s="77"/>
      <c r="EZ483" s="77"/>
      <c r="FA483" s="77"/>
      <c r="FB483" s="77"/>
      <c r="FC483" s="77"/>
      <c r="FD483" s="77"/>
    </row>
    <row r="484" spans="1:160" ht="15.75" customHeight="1" x14ac:dyDescent="0.3">
      <c r="A484" s="76"/>
      <c r="B484" s="76"/>
      <c r="C484" s="76"/>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c r="AV484" s="77"/>
      <c r="AW484" s="77"/>
      <c r="AX484" s="77"/>
      <c r="AY484" s="77"/>
      <c r="AZ484" s="77"/>
      <c r="BA484" s="77"/>
      <c r="BB484" s="77"/>
      <c r="BC484" s="77"/>
      <c r="BD484" s="77"/>
      <c r="BE484" s="77"/>
      <c r="BF484" s="77"/>
      <c r="BG484" s="77"/>
      <c r="BH484" s="77"/>
      <c r="BI484" s="77"/>
      <c r="BJ484" s="77"/>
      <c r="BK484" s="77"/>
      <c r="BL484" s="77"/>
      <c r="BM484" s="77"/>
      <c r="BN484" s="77"/>
      <c r="BO484" s="77"/>
      <c r="BP484" s="77"/>
      <c r="BQ484" s="77"/>
      <c r="BR484" s="77"/>
      <c r="BS484" s="77"/>
      <c r="BT484" s="77"/>
      <c r="BU484" s="77"/>
      <c r="BV484" s="77"/>
      <c r="BW484" s="77"/>
      <c r="BX484" s="77"/>
      <c r="BY484" s="77"/>
      <c r="BZ484" s="77"/>
      <c r="CA484" s="77"/>
      <c r="CB484" s="77"/>
      <c r="CC484" s="77"/>
      <c r="CD484" s="77"/>
      <c r="CE484" s="77"/>
      <c r="CF484" s="77"/>
      <c r="CG484" s="77"/>
      <c r="CH484" s="77"/>
      <c r="CI484" s="77"/>
      <c r="CJ484" s="77"/>
      <c r="CK484" s="77"/>
      <c r="CL484" s="77"/>
      <c r="CM484" s="77"/>
      <c r="CN484" s="77"/>
      <c r="CO484" s="77"/>
      <c r="CP484" s="77"/>
      <c r="CQ484" s="77"/>
      <c r="CR484" s="77"/>
      <c r="CS484" s="77"/>
      <c r="CT484" s="77"/>
      <c r="CU484" s="77"/>
      <c r="CV484" s="77"/>
      <c r="CW484" s="77"/>
      <c r="CX484" s="77"/>
      <c r="CY484" s="77"/>
      <c r="CZ484" s="77"/>
      <c r="DA484" s="77"/>
      <c r="DB484" s="77"/>
      <c r="DC484" s="77"/>
      <c r="DD484" s="77"/>
      <c r="DE484" s="77"/>
      <c r="DF484" s="77"/>
      <c r="DG484" s="77"/>
      <c r="DH484" s="77"/>
      <c r="DI484" s="77"/>
      <c r="DJ484" s="77"/>
      <c r="DK484" s="77"/>
      <c r="DL484" s="77"/>
      <c r="DM484" s="77"/>
      <c r="DN484" s="77"/>
      <c r="DO484" s="77"/>
      <c r="DP484" s="77"/>
      <c r="DQ484" s="77"/>
      <c r="DR484" s="77"/>
      <c r="DS484" s="77"/>
      <c r="DT484" s="77"/>
      <c r="DU484" s="77"/>
      <c r="DV484" s="77"/>
      <c r="DW484" s="77"/>
      <c r="DX484" s="77"/>
      <c r="DY484" s="77"/>
      <c r="DZ484" s="77"/>
      <c r="EA484" s="77"/>
      <c r="EB484" s="77"/>
      <c r="EC484" s="77"/>
      <c r="ED484" s="77"/>
      <c r="EE484" s="77"/>
      <c r="EF484" s="77"/>
      <c r="EG484" s="77"/>
      <c r="EH484" s="77"/>
      <c r="EI484" s="77"/>
      <c r="EJ484" s="77"/>
      <c r="EK484" s="77"/>
      <c r="EL484" s="77"/>
      <c r="EM484" s="77"/>
      <c r="EN484" s="77"/>
      <c r="EO484" s="77"/>
      <c r="EP484" s="77"/>
      <c r="EQ484" s="77"/>
      <c r="ER484" s="77"/>
      <c r="ES484" s="77"/>
      <c r="ET484" s="77"/>
      <c r="EU484" s="77"/>
      <c r="EV484" s="77"/>
      <c r="EW484" s="77"/>
      <c r="EX484" s="77"/>
      <c r="EY484" s="77"/>
      <c r="EZ484" s="77"/>
      <c r="FA484" s="77"/>
      <c r="FB484" s="77"/>
      <c r="FC484" s="77"/>
      <c r="FD484" s="77"/>
    </row>
    <row r="485" spans="1:160" ht="15.75" customHeight="1" x14ac:dyDescent="0.3">
      <c r="A485" s="76"/>
      <c r="B485" s="76"/>
      <c r="C485" s="76"/>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c r="BE485" s="77"/>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77"/>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c r="DS485" s="77"/>
      <c r="DT485" s="77"/>
      <c r="DU485" s="77"/>
      <c r="DV485" s="77"/>
      <c r="DW485" s="77"/>
      <c r="DX485" s="77"/>
      <c r="DY485" s="77"/>
      <c r="DZ485" s="77"/>
      <c r="EA485" s="77"/>
      <c r="EB485" s="77"/>
      <c r="EC485" s="77"/>
      <c r="ED485" s="77"/>
      <c r="EE485" s="77"/>
      <c r="EF485" s="77"/>
      <c r="EG485" s="77"/>
      <c r="EH485" s="77"/>
      <c r="EI485" s="77"/>
      <c r="EJ485" s="77"/>
      <c r="EK485" s="77"/>
      <c r="EL485" s="77"/>
      <c r="EM485" s="77"/>
      <c r="EN485" s="77"/>
      <c r="EO485" s="77"/>
      <c r="EP485" s="77"/>
      <c r="EQ485" s="77"/>
      <c r="ER485" s="77"/>
      <c r="ES485" s="77"/>
      <c r="ET485" s="77"/>
      <c r="EU485" s="77"/>
      <c r="EV485" s="77"/>
      <c r="EW485" s="77"/>
      <c r="EX485" s="77"/>
      <c r="EY485" s="77"/>
      <c r="EZ485" s="77"/>
      <c r="FA485" s="77"/>
      <c r="FB485" s="77"/>
      <c r="FC485" s="77"/>
      <c r="FD485" s="77"/>
    </row>
    <row r="486" spans="1:160" ht="15.75" customHeight="1" x14ac:dyDescent="0.3">
      <c r="A486" s="76"/>
      <c r="B486" s="76"/>
      <c r="C486" s="76"/>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c r="AV486" s="77"/>
      <c r="AW486" s="77"/>
      <c r="AX486" s="77"/>
      <c r="AY486" s="77"/>
      <c r="AZ486" s="77"/>
      <c r="BA486" s="77"/>
      <c r="BB486" s="77"/>
      <c r="BC486" s="77"/>
      <c r="BD486" s="77"/>
      <c r="BE486" s="77"/>
      <c r="BF486" s="77"/>
      <c r="BG486" s="77"/>
      <c r="BH486" s="77"/>
      <c r="BI486" s="77"/>
      <c r="BJ486" s="77"/>
      <c r="BK486" s="77"/>
      <c r="BL486" s="77"/>
      <c r="BM486" s="77"/>
      <c r="BN486" s="77"/>
      <c r="BO486" s="77"/>
      <c r="BP486" s="77"/>
      <c r="BQ486" s="77"/>
      <c r="BR486" s="77"/>
      <c r="BS486" s="77"/>
      <c r="BT486" s="77"/>
      <c r="BU486" s="77"/>
      <c r="BV486" s="77"/>
      <c r="BW486" s="77"/>
      <c r="BX486" s="77"/>
      <c r="BY486" s="77"/>
      <c r="BZ486" s="77"/>
      <c r="CA486" s="77"/>
      <c r="CB486" s="77"/>
      <c r="CC486" s="77"/>
      <c r="CD486" s="77"/>
      <c r="CE486" s="77"/>
      <c r="CF486" s="77"/>
      <c r="CG486" s="77"/>
      <c r="CH486" s="77"/>
      <c r="CI486" s="77"/>
      <c r="CJ486" s="77"/>
      <c r="CK486" s="77"/>
      <c r="CL486" s="77"/>
      <c r="CM486" s="77"/>
      <c r="CN486" s="77"/>
      <c r="CO486" s="77"/>
      <c r="CP486" s="77"/>
      <c r="CQ486" s="77"/>
      <c r="CR486" s="77"/>
      <c r="CS486" s="77"/>
      <c r="CT486" s="77"/>
      <c r="CU486" s="77"/>
      <c r="CV486" s="77"/>
      <c r="CW486" s="77"/>
      <c r="CX486" s="77"/>
      <c r="CY486" s="77"/>
      <c r="CZ486" s="77"/>
      <c r="DA486" s="77"/>
      <c r="DB486" s="77"/>
      <c r="DC486" s="77"/>
      <c r="DD486" s="77"/>
      <c r="DE486" s="77"/>
      <c r="DF486" s="77"/>
      <c r="DG486" s="77"/>
      <c r="DH486" s="77"/>
      <c r="DI486" s="77"/>
      <c r="DJ486" s="77"/>
      <c r="DK486" s="77"/>
      <c r="DL486" s="77"/>
      <c r="DM486" s="77"/>
      <c r="DN486" s="77"/>
      <c r="DO486" s="77"/>
      <c r="DP486" s="77"/>
      <c r="DQ486" s="77"/>
      <c r="DR486" s="77"/>
      <c r="DS486" s="77"/>
      <c r="DT486" s="77"/>
      <c r="DU486" s="77"/>
      <c r="DV486" s="77"/>
      <c r="DW486" s="77"/>
      <c r="DX486" s="77"/>
      <c r="DY486" s="77"/>
      <c r="DZ486" s="77"/>
      <c r="EA486" s="77"/>
      <c r="EB486" s="77"/>
      <c r="EC486" s="77"/>
      <c r="ED486" s="77"/>
      <c r="EE486" s="77"/>
      <c r="EF486" s="77"/>
      <c r="EG486" s="77"/>
      <c r="EH486" s="77"/>
      <c r="EI486" s="77"/>
      <c r="EJ486" s="77"/>
      <c r="EK486" s="77"/>
      <c r="EL486" s="77"/>
      <c r="EM486" s="77"/>
      <c r="EN486" s="77"/>
      <c r="EO486" s="77"/>
      <c r="EP486" s="77"/>
      <c r="EQ486" s="77"/>
      <c r="ER486" s="77"/>
      <c r="ES486" s="77"/>
      <c r="ET486" s="77"/>
      <c r="EU486" s="77"/>
      <c r="EV486" s="77"/>
      <c r="EW486" s="77"/>
      <c r="EX486" s="77"/>
      <c r="EY486" s="77"/>
      <c r="EZ486" s="77"/>
      <c r="FA486" s="77"/>
      <c r="FB486" s="77"/>
      <c r="FC486" s="77"/>
      <c r="FD486" s="77"/>
    </row>
    <row r="487" spans="1:160" ht="15.75" customHeight="1" x14ac:dyDescent="0.3">
      <c r="A487" s="76"/>
      <c r="B487" s="76"/>
      <c r="C487" s="76"/>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c r="AV487" s="77"/>
      <c r="AW487" s="77"/>
      <c r="AX487" s="77"/>
      <c r="AY487" s="77"/>
      <c r="AZ487" s="77"/>
      <c r="BA487" s="77"/>
      <c r="BB487" s="77"/>
      <c r="BC487" s="77"/>
      <c r="BD487" s="77"/>
      <c r="BE487" s="77"/>
      <c r="BF487" s="77"/>
      <c r="BG487" s="77"/>
      <c r="BH487" s="77"/>
      <c r="BI487" s="77"/>
      <c r="BJ487" s="77"/>
      <c r="BK487" s="77"/>
      <c r="BL487" s="77"/>
      <c r="BM487" s="77"/>
      <c r="BN487" s="77"/>
      <c r="BO487" s="77"/>
      <c r="BP487" s="77"/>
      <c r="BQ487" s="77"/>
      <c r="BR487" s="77"/>
      <c r="BS487" s="77"/>
      <c r="BT487" s="77"/>
      <c r="BU487" s="77"/>
      <c r="BV487" s="77"/>
      <c r="BW487" s="77"/>
      <c r="BX487" s="77"/>
      <c r="BY487" s="77"/>
      <c r="BZ487" s="77"/>
      <c r="CA487" s="77"/>
      <c r="CB487" s="77"/>
      <c r="CC487" s="77"/>
      <c r="CD487" s="77"/>
      <c r="CE487" s="77"/>
      <c r="CF487" s="77"/>
      <c r="CG487" s="77"/>
      <c r="CH487" s="77"/>
      <c r="CI487" s="77"/>
      <c r="CJ487" s="77"/>
      <c r="CK487" s="77"/>
      <c r="CL487" s="77"/>
      <c r="CM487" s="77"/>
      <c r="CN487" s="77"/>
      <c r="CO487" s="77"/>
      <c r="CP487" s="77"/>
      <c r="CQ487" s="77"/>
      <c r="CR487" s="77"/>
      <c r="CS487" s="77"/>
      <c r="CT487" s="77"/>
      <c r="CU487" s="77"/>
      <c r="CV487" s="77"/>
      <c r="CW487" s="77"/>
      <c r="CX487" s="77"/>
      <c r="CY487" s="77"/>
      <c r="CZ487" s="77"/>
      <c r="DA487" s="77"/>
      <c r="DB487" s="77"/>
      <c r="DC487" s="77"/>
      <c r="DD487" s="77"/>
      <c r="DE487" s="77"/>
      <c r="DF487" s="77"/>
      <c r="DG487" s="77"/>
      <c r="DH487" s="77"/>
      <c r="DI487" s="77"/>
      <c r="DJ487" s="77"/>
      <c r="DK487" s="77"/>
      <c r="DL487" s="77"/>
      <c r="DM487" s="77"/>
      <c r="DN487" s="77"/>
      <c r="DO487" s="77"/>
      <c r="DP487" s="77"/>
      <c r="DQ487" s="77"/>
      <c r="DR487" s="77"/>
      <c r="DS487" s="77"/>
      <c r="DT487" s="77"/>
      <c r="DU487" s="77"/>
      <c r="DV487" s="77"/>
      <c r="DW487" s="77"/>
      <c r="DX487" s="77"/>
      <c r="DY487" s="77"/>
      <c r="DZ487" s="77"/>
      <c r="EA487" s="77"/>
      <c r="EB487" s="77"/>
      <c r="EC487" s="77"/>
      <c r="ED487" s="77"/>
      <c r="EE487" s="77"/>
      <c r="EF487" s="77"/>
      <c r="EG487" s="77"/>
      <c r="EH487" s="77"/>
      <c r="EI487" s="77"/>
      <c r="EJ487" s="77"/>
      <c r="EK487" s="77"/>
      <c r="EL487" s="77"/>
      <c r="EM487" s="77"/>
      <c r="EN487" s="77"/>
      <c r="EO487" s="77"/>
      <c r="EP487" s="77"/>
      <c r="EQ487" s="77"/>
      <c r="ER487" s="77"/>
      <c r="ES487" s="77"/>
      <c r="ET487" s="77"/>
      <c r="EU487" s="77"/>
      <c r="EV487" s="77"/>
      <c r="EW487" s="77"/>
      <c r="EX487" s="77"/>
      <c r="EY487" s="77"/>
      <c r="EZ487" s="77"/>
      <c r="FA487" s="77"/>
      <c r="FB487" s="77"/>
      <c r="FC487" s="77"/>
      <c r="FD487" s="77"/>
    </row>
    <row r="488" spans="1:160" ht="15.75" customHeight="1" x14ac:dyDescent="0.3">
      <c r="A488" s="76"/>
      <c r="B488" s="76"/>
      <c r="C488" s="76"/>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c r="BE488" s="77"/>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c r="EC488" s="77"/>
      <c r="ED488" s="77"/>
      <c r="EE488" s="77"/>
      <c r="EF488" s="77"/>
      <c r="EG488" s="77"/>
      <c r="EH488" s="77"/>
      <c r="EI488" s="77"/>
      <c r="EJ488" s="77"/>
      <c r="EK488" s="77"/>
      <c r="EL488" s="77"/>
      <c r="EM488" s="77"/>
      <c r="EN488" s="77"/>
      <c r="EO488" s="77"/>
      <c r="EP488" s="77"/>
      <c r="EQ488" s="77"/>
      <c r="ER488" s="77"/>
      <c r="ES488" s="77"/>
      <c r="ET488" s="77"/>
      <c r="EU488" s="77"/>
      <c r="EV488" s="77"/>
      <c r="EW488" s="77"/>
      <c r="EX488" s="77"/>
      <c r="EY488" s="77"/>
      <c r="EZ488" s="77"/>
      <c r="FA488" s="77"/>
      <c r="FB488" s="77"/>
      <c r="FC488" s="77"/>
      <c r="FD488" s="77"/>
    </row>
    <row r="489" spans="1:160" ht="15.75" customHeight="1" x14ac:dyDescent="0.3">
      <c r="A489" s="76"/>
      <c r="B489" s="76"/>
      <c r="C489" s="76"/>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77"/>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c r="DS489" s="77"/>
      <c r="DT489" s="77"/>
      <c r="DU489" s="77"/>
      <c r="DV489" s="77"/>
      <c r="DW489" s="77"/>
      <c r="DX489" s="77"/>
      <c r="DY489" s="77"/>
      <c r="DZ489" s="77"/>
      <c r="EA489" s="77"/>
      <c r="EB489" s="77"/>
      <c r="EC489" s="77"/>
      <c r="ED489" s="77"/>
      <c r="EE489" s="77"/>
      <c r="EF489" s="77"/>
      <c r="EG489" s="77"/>
      <c r="EH489" s="77"/>
      <c r="EI489" s="77"/>
      <c r="EJ489" s="77"/>
      <c r="EK489" s="77"/>
      <c r="EL489" s="77"/>
      <c r="EM489" s="77"/>
      <c r="EN489" s="77"/>
      <c r="EO489" s="77"/>
      <c r="EP489" s="77"/>
      <c r="EQ489" s="77"/>
      <c r="ER489" s="77"/>
      <c r="ES489" s="77"/>
      <c r="ET489" s="77"/>
      <c r="EU489" s="77"/>
      <c r="EV489" s="77"/>
      <c r="EW489" s="77"/>
      <c r="EX489" s="77"/>
      <c r="EY489" s="77"/>
      <c r="EZ489" s="77"/>
      <c r="FA489" s="77"/>
      <c r="FB489" s="77"/>
      <c r="FC489" s="77"/>
      <c r="FD489" s="77"/>
    </row>
    <row r="490" spans="1:160" ht="15.75" customHeight="1" x14ac:dyDescent="0.3">
      <c r="A490" s="76"/>
      <c r="B490" s="76"/>
      <c r="C490" s="76"/>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c r="AV490" s="77"/>
      <c r="AW490" s="77"/>
      <c r="AX490" s="77"/>
      <c r="AY490" s="77"/>
      <c r="AZ490" s="77"/>
      <c r="BA490" s="77"/>
      <c r="BB490" s="77"/>
      <c r="BC490" s="77"/>
      <c r="BD490" s="77"/>
      <c r="BE490" s="77"/>
      <c r="BF490" s="77"/>
      <c r="BG490" s="77"/>
      <c r="BH490" s="77"/>
      <c r="BI490" s="77"/>
      <c r="BJ490" s="77"/>
      <c r="BK490" s="77"/>
      <c r="BL490" s="77"/>
      <c r="BM490" s="77"/>
      <c r="BN490" s="77"/>
      <c r="BO490" s="77"/>
      <c r="BP490" s="77"/>
      <c r="BQ490" s="77"/>
      <c r="BR490" s="77"/>
      <c r="BS490" s="77"/>
      <c r="BT490" s="77"/>
      <c r="BU490" s="77"/>
      <c r="BV490" s="77"/>
      <c r="BW490" s="77"/>
      <c r="BX490" s="77"/>
      <c r="BY490" s="77"/>
      <c r="BZ490" s="77"/>
      <c r="CA490" s="77"/>
      <c r="CB490" s="77"/>
      <c r="CC490" s="77"/>
      <c r="CD490" s="77"/>
      <c r="CE490" s="77"/>
      <c r="CF490" s="77"/>
      <c r="CG490" s="77"/>
      <c r="CH490" s="77"/>
      <c r="CI490" s="77"/>
      <c r="CJ490" s="77"/>
      <c r="CK490" s="77"/>
      <c r="CL490" s="77"/>
      <c r="CM490" s="77"/>
      <c r="CN490" s="77"/>
      <c r="CO490" s="77"/>
      <c r="CP490" s="77"/>
      <c r="CQ490" s="77"/>
      <c r="CR490" s="77"/>
      <c r="CS490" s="77"/>
      <c r="CT490" s="77"/>
      <c r="CU490" s="77"/>
      <c r="CV490" s="77"/>
      <c r="CW490" s="77"/>
      <c r="CX490" s="77"/>
      <c r="CY490" s="77"/>
      <c r="CZ490" s="77"/>
      <c r="DA490" s="77"/>
      <c r="DB490" s="77"/>
      <c r="DC490" s="77"/>
      <c r="DD490" s="77"/>
      <c r="DE490" s="77"/>
      <c r="DF490" s="77"/>
      <c r="DG490" s="77"/>
      <c r="DH490" s="77"/>
      <c r="DI490" s="77"/>
      <c r="DJ490" s="77"/>
      <c r="DK490" s="77"/>
      <c r="DL490" s="77"/>
      <c r="DM490" s="77"/>
      <c r="DN490" s="77"/>
      <c r="DO490" s="77"/>
      <c r="DP490" s="77"/>
      <c r="DQ490" s="77"/>
      <c r="DR490" s="77"/>
      <c r="DS490" s="77"/>
      <c r="DT490" s="77"/>
      <c r="DU490" s="77"/>
      <c r="DV490" s="77"/>
      <c r="DW490" s="77"/>
      <c r="DX490" s="77"/>
      <c r="DY490" s="77"/>
      <c r="DZ490" s="77"/>
      <c r="EA490" s="77"/>
      <c r="EB490" s="77"/>
      <c r="EC490" s="77"/>
      <c r="ED490" s="77"/>
      <c r="EE490" s="77"/>
      <c r="EF490" s="77"/>
      <c r="EG490" s="77"/>
      <c r="EH490" s="77"/>
      <c r="EI490" s="77"/>
      <c r="EJ490" s="77"/>
      <c r="EK490" s="77"/>
      <c r="EL490" s="77"/>
      <c r="EM490" s="77"/>
      <c r="EN490" s="77"/>
      <c r="EO490" s="77"/>
      <c r="EP490" s="77"/>
      <c r="EQ490" s="77"/>
      <c r="ER490" s="77"/>
      <c r="ES490" s="77"/>
      <c r="ET490" s="77"/>
      <c r="EU490" s="77"/>
      <c r="EV490" s="77"/>
      <c r="EW490" s="77"/>
      <c r="EX490" s="77"/>
      <c r="EY490" s="77"/>
      <c r="EZ490" s="77"/>
      <c r="FA490" s="77"/>
      <c r="FB490" s="77"/>
      <c r="FC490" s="77"/>
      <c r="FD490" s="77"/>
    </row>
    <row r="491" spans="1:160" ht="15.75" customHeight="1" x14ac:dyDescent="0.3">
      <c r="A491" s="76"/>
      <c r="B491" s="76"/>
      <c r="C491" s="76"/>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c r="AV491" s="77"/>
      <c r="AW491" s="77"/>
      <c r="AX491" s="77"/>
      <c r="AY491" s="77"/>
      <c r="AZ491" s="77"/>
      <c r="BA491" s="77"/>
      <c r="BB491" s="77"/>
      <c r="BC491" s="77"/>
      <c r="BD491" s="77"/>
      <c r="BE491" s="77"/>
      <c r="BF491" s="77"/>
      <c r="BG491" s="77"/>
      <c r="BH491" s="77"/>
      <c r="BI491" s="77"/>
      <c r="BJ491" s="77"/>
      <c r="BK491" s="77"/>
      <c r="BL491" s="77"/>
      <c r="BM491" s="77"/>
      <c r="BN491" s="77"/>
      <c r="BO491" s="77"/>
      <c r="BP491" s="77"/>
      <c r="BQ491" s="77"/>
      <c r="BR491" s="77"/>
      <c r="BS491" s="77"/>
      <c r="BT491" s="77"/>
      <c r="BU491" s="77"/>
      <c r="BV491" s="77"/>
      <c r="BW491" s="77"/>
      <c r="BX491" s="77"/>
      <c r="BY491" s="77"/>
      <c r="BZ491" s="77"/>
      <c r="CA491" s="77"/>
      <c r="CB491" s="77"/>
      <c r="CC491" s="77"/>
      <c r="CD491" s="77"/>
      <c r="CE491" s="77"/>
      <c r="CF491" s="77"/>
      <c r="CG491" s="77"/>
      <c r="CH491" s="77"/>
      <c r="CI491" s="77"/>
      <c r="CJ491" s="77"/>
      <c r="CK491" s="77"/>
      <c r="CL491" s="77"/>
      <c r="CM491" s="77"/>
      <c r="CN491" s="77"/>
      <c r="CO491" s="77"/>
      <c r="CP491" s="77"/>
      <c r="CQ491" s="77"/>
      <c r="CR491" s="77"/>
      <c r="CS491" s="77"/>
      <c r="CT491" s="77"/>
      <c r="CU491" s="77"/>
      <c r="CV491" s="77"/>
      <c r="CW491" s="77"/>
      <c r="CX491" s="77"/>
      <c r="CY491" s="77"/>
      <c r="CZ491" s="77"/>
      <c r="DA491" s="77"/>
      <c r="DB491" s="77"/>
      <c r="DC491" s="77"/>
      <c r="DD491" s="77"/>
      <c r="DE491" s="77"/>
      <c r="DF491" s="77"/>
      <c r="DG491" s="77"/>
      <c r="DH491" s="77"/>
      <c r="DI491" s="77"/>
      <c r="DJ491" s="77"/>
      <c r="DK491" s="77"/>
      <c r="DL491" s="77"/>
      <c r="DM491" s="77"/>
      <c r="DN491" s="77"/>
      <c r="DO491" s="77"/>
      <c r="DP491" s="77"/>
      <c r="DQ491" s="77"/>
      <c r="DR491" s="77"/>
      <c r="DS491" s="77"/>
      <c r="DT491" s="77"/>
      <c r="DU491" s="77"/>
      <c r="DV491" s="77"/>
      <c r="DW491" s="77"/>
      <c r="DX491" s="77"/>
      <c r="DY491" s="77"/>
      <c r="DZ491" s="77"/>
      <c r="EA491" s="77"/>
      <c r="EB491" s="77"/>
      <c r="EC491" s="77"/>
      <c r="ED491" s="77"/>
      <c r="EE491" s="77"/>
      <c r="EF491" s="77"/>
      <c r="EG491" s="77"/>
      <c r="EH491" s="77"/>
      <c r="EI491" s="77"/>
      <c r="EJ491" s="77"/>
      <c r="EK491" s="77"/>
      <c r="EL491" s="77"/>
      <c r="EM491" s="77"/>
      <c r="EN491" s="77"/>
      <c r="EO491" s="77"/>
      <c r="EP491" s="77"/>
      <c r="EQ491" s="77"/>
      <c r="ER491" s="77"/>
      <c r="ES491" s="77"/>
      <c r="ET491" s="77"/>
      <c r="EU491" s="77"/>
      <c r="EV491" s="77"/>
      <c r="EW491" s="77"/>
      <c r="EX491" s="77"/>
      <c r="EY491" s="77"/>
      <c r="EZ491" s="77"/>
      <c r="FA491" s="77"/>
      <c r="FB491" s="77"/>
      <c r="FC491" s="77"/>
      <c r="FD491" s="77"/>
    </row>
    <row r="492" spans="1:160" ht="15.75" customHeight="1" x14ac:dyDescent="0.3">
      <c r="A492" s="76"/>
      <c r="B492" s="76"/>
      <c r="C492" s="76"/>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c r="AV492" s="77"/>
      <c r="AW492" s="77"/>
      <c r="AX492" s="77"/>
      <c r="AY492" s="77"/>
      <c r="AZ492" s="77"/>
      <c r="BA492" s="77"/>
      <c r="BB492" s="77"/>
      <c r="BC492" s="77"/>
      <c r="BD492" s="77"/>
      <c r="BE492" s="77"/>
      <c r="BF492" s="77"/>
      <c r="BG492" s="77"/>
      <c r="BH492" s="77"/>
      <c r="BI492" s="77"/>
      <c r="BJ492" s="77"/>
      <c r="BK492" s="77"/>
      <c r="BL492" s="77"/>
      <c r="BM492" s="77"/>
      <c r="BN492" s="77"/>
      <c r="BO492" s="77"/>
      <c r="BP492" s="77"/>
      <c r="BQ492" s="77"/>
      <c r="BR492" s="77"/>
      <c r="BS492" s="77"/>
      <c r="BT492" s="77"/>
      <c r="BU492" s="77"/>
      <c r="BV492" s="77"/>
      <c r="BW492" s="77"/>
      <c r="BX492" s="77"/>
      <c r="BY492" s="77"/>
      <c r="BZ492" s="77"/>
      <c r="CA492" s="77"/>
      <c r="CB492" s="77"/>
      <c r="CC492" s="77"/>
      <c r="CD492" s="77"/>
      <c r="CE492" s="77"/>
      <c r="CF492" s="77"/>
      <c r="CG492" s="77"/>
      <c r="CH492" s="77"/>
      <c r="CI492" s="77"/>
      <c r="CJ492" s="77"/>
      <c r="CK492" s="77"/>
      <c r="CL492" s="77"/>
      <c r="CM492" s="77"/>
      <c r="CN492" s="77"/>
      <c r="CO492" s="77"/>
      <c r="CP492" s="77"/>
      <c r="CQ492" s="77"/>
      <c r="CR492" s="77"/>
      <c r="CS492" s="77"/>
      <c r="CT492" s="77"/>
      <c r="CU492" s="77"/>
      <c r="CV492" s="77"/>
      <c r="CW492" s="77"/>
      <c r="CX492" s="77"/>
      <c r="CY492" s="77"/>
      <c r="CZ492" s="77"/>
      <c r="DA492" s="77"/>
      <c r="DB492" s="77"/>
      <c r="DC492" s="77"/>
      <c r="DD492" s="77"/>
      <c r="DE492" s="77"/>
      <c r="DF492" s="77"/>
      <c r="DG492" s="77"/>
      <c r="DH492" s="77"/>
      <c r="DI492" s="77"/>
      <c r="DJ492" s="77"/>
      <c r="DK492" s="77"/>
      <c r="DL492" s="77"/>
      <c r="DM492" s="77"/>
      <c r="DN492" s="77"/>
      <c r="DO492" s="77"/>
      <c r="DP492" s="77"/>
      <c r="DQ492" s="77"/>
      <c r="DR492" s="77"/>
      <c r="DS492" s="77"/>
      <c r="DT492" s="77"/>
      <c r="DU492" s="77"/>
      <c r="DV492" s="77"/>
      <c r="DW492" s="77"/>
      <c r="DX492" s="77"/>
      <c r="DY492" s="77"/>
      <c r="DZ492" s="77"/>
      <c r="EA492" s="77"/>
      <c r="EB492" s="77"/>
      <c r="EC492" s="77"/>
      <c r="ED492" s="77"/>
      <c r="EE492" s="77"/>
      <c r="EF492" s="77"/>
      <c r="EG492" s="77"/>
      <c r="EH492" s="77"/>
      <c r="EI492" s="77"/>
      <c r="EJ492" s="77"/>
      <c r="EK492" s="77"/>
      <c r="EL492" s="77"/>
      <c r="EM492" s="77"/>
      <c r="EN492" s="77"/>
      <c r="EO492" s="77"/>
      <c r="EP492" s="77"/>
      <c r="EQ492" s="77"/>
      <c r="ER492" s="77"/>
      <c r="ES492" s="77"/>
      <c r="ET492" s="77"/>
      <c r="EU492" s="77"/>
      <c r="EV492" s="77"/>
      <c r="EW492" s="77"/>
      <c r="EX492" s="77"/>
      <c r="EY492" s="77"/>
      <c r="EZ492" s="77"/>
      <c r="FA492" s="77"/>
      <c r="FB492" s="77"/>
      <c r="FC492" s="77"/>
      <c r="FD492" s="77"/>
    </row>
    <row r="493" spans="1:160" ht="15.75" customHeight="1" x14ac:dyDescent="0.3">
      <c r="A493" s="76"/>
      <c r="B493" s="76"/>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c r="AV493" s="77"/>
      <c r="AW493" s="77"/>
      <c r="AX493" s="77"/>
      <c r="AY493" s="77"/>
      <c r="AZ493" s="77"/>
      <c r="BA493" s="77"/>
      <c r="BB493" s="77"/>
      <c r="BC493" s="77"/>
      <c r="BD493" s="77"/>
      <c r="BE493" s="77"/>
      <c r="BF493" s="77"/>
      <c r="BG493" s="77"/>
      <c r="BH493" s="77"/>
      <c r="BI493" s="77"/>
      <c r="BJ493" s="77"/>
      <c r="BK493" s="77"/>
      <c r="BL493" s="77"/>
      <c r="BM493" s="77"/>
      <c r="BN493" s="77"/>
      <c r="BO493" s="77"/>
      <c r="BP493" s="77"/>
      <c r="BQ493" s="77"/>
      <c r="BR493" s="77"/>
      <c r="BS493" s="77"/>
      <c r="BT493" s="77"/>
      <c r="BU493" s="77"/>
      <c r="BV493" s="77"/>
      <c r="BW493" s="77"/>
      <c r="BX493" s="77"/>
      <c r="BY493" s="77"/>
      <c r="BZ493" s="77"/>
      <c r="CA493" s="77"/>
      <c r="CB493" s="77"/>
      <c r="CC493" s="77"/>
      <c r="CD493" s="77"/>
      <c r="CE493" s="77"/>
      <c r="CF493" s="77"/>
      <c r="CG493" s="77"/>
      <c r="CH493" s="77"/>
      <c r="CI493" s="77"/>
      <c r="CJ493" s="77"/>
      <c r="CK493" s="77"/>
      <c r="CL493" s="77"/>
      <c r="CM493" s="77"/>
      <c r="CN493" s="77"/>
      <c r="CO493" s="77"/>
      <c r="CP493" s="77"/>
      <c r="CQ493" s="77"/>
      <c r="CR493" s="77"/>
      <c r="CS493" s="77"/>
      <c r="CT493" s="77"/>
      <c r="CU493" s="77"/>
      <c r="CV493" s="77"/>
      <c r="CW493" s="77"/>
      <c r="CX493" s="77"/>
      <c r="CY493" s="77"/>
      <c r="CZ493" s="77"/>
      <c r="DA493" s="77"/>
      <c r="DB493" s="77"/>
      <c r="DC493" s="77"/>
      <c r="DD493" s="77"/>
      <c r="DE493" s="77"/>
      <c r="DF493" s="77"/>
      <c r="DG493" s="77"/>
      <c r="DH493" s="77"/>
      <c r="DI493" s="77"/>
      <c r="DJ493" s="77"/>
      <c r="DK493" s="77"/>
      <c r="DL493" s="77"/>
      <c r="DM493" s="77"/>
      <c r="DN493" s="77"/>
      <c r="DO493" s="77"/>
      <c r="DP493" s="77"/>
      <c r="DQ493" s="77"/>
      <c r="DR493" s="77"/>
      <c r="DS493" s="77"/>
      <c r="DT493" s="77"/>
      <c r="DU493" s="77"/>
      <c r="DV493" s="77"/>
      <c r="DW493" s="77"/>
      <c r="DX493" s="77"/>
      <c r="DY493" s="77"/>
      <c r="DZ493" s="77"/>
      <c r="EA493" s="77"/>
      <c r="EB493" s="77"/>
      <c r="EC493" s="77"/>
      <c r="ED493" s="77"/>
      <c r="EE493" s="77"/>
      <c r="EF493" s="77"/>
      <c r="EG493" s="77"/>
      <c r="EH493" s="77"/>
      <c r="EI493" s="77"/>
      <c r="EJ493" s="77"/>
      <c r="EK493" s="77"/>
      <c r="EL493" s="77"/>
      <c r="EM493" s="77"/>
      <c r="EN493" s="77"/>
      <c r="EO493" s="77"/>
      <c r="EP493" s="77"/>
      <c r="EQ493" s="77"/>
      <c r="ER493" s="77"/>
      <c r="ES493" s="77"/>
      <c r="ET493" s="77"/>
      <c r="EU493" s="77"/>
      <c r="EV493" s="77"/>
      <c r="EW493" s="77"/>
      <c r="EX493" s="77"/>
      <c r="EY493" s="77"/>
      <c r="EZ493" s="77"/>
      <c r="FA493" s="77"/>
      <c r="FB493" s="77"/>
      <c r="FC493" s="77"/>
      <c r="FD493" s="77"/>
    </row>
    <row r="494" spans="1:160" ht="15.75" customHeight="1" x14ac:dyDescent="0.3">
      <c r="A494" s="76"/>
      <c r="B494" s="76"/>
      <c r="C494" s="76"/>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c r="AV494" s="77"/>
      <c r="AW494" s="77"/>
      <c r="AX494" s="77"/>
      <c r="AY494" s="77"/>
      <c r="AZ494" s="77"/>
      <c r="BA494" s="77"/>
      <c r="BB494" s="77"/>
      <c r="BC494" s="77"/>
      <c r="BD494" s="77"/>
      <c r="BE494" s="77"/>
      <c r="BF494" s="77"/>
      <c r="BG494" s="77"/>
      <c r="BH494" s="77"/>
      <c r="BI494" s="77"/>
      <c r="BJ494" s="77"/>
      <c r="BK494" s="77"/>
      <c r="BL494" s="77"/>
      <c r="BM494" s="77"/>
      <c r="BN494" s="77"/>
      <c r="BO494" s="77"/>
      <c r="BP494" s="77"/>
      <c r="BQ494" s="77"/>
      <c r="BR494" s="77"/>
      <c r="BS494" s="77"/>
      <c r="BT494" s="77"/>
      <c r="BU494" s="77"/>
      <c r="BV494" s="77"/>
      <c r="BW494" s="77"/>
      <c r="BX494" s="77"/>
      <c r="BY494" s="77"/>
      <c r="BZ494" s="77"/>
      <c r="CA494" s="77"/>
      <c r="CB494" s="77"/>
      <c r="CC494" s="77"/>
      <c r="CD494" s="77"/>
      <c r="CE494" s="77"/>
      <c r="CF494" s="77"/>
      <c r="CG494" s="77"/>
      <c r="CH494" s="77"/>
      <c r="CI494" s="77"/>
      <c r="CJ494" s="77"/>
      <c r="CK494" s="77"/>
      <c r="CL494" s="77"/>
      <c r="CM494" s="77"/>
      <c r="CN494" s="77"/>
      <c r="CO494" s="77"/>
      <c r="CP494" s="77"/>
      <c r="CQ494" s="77"/>
      <c r="CR494" s="77"/>
      <c r="CS494" s="77"/>
      <c r="CT494" s="77"/>
      <c r="CU494" s="77"/>
      <c r="CV494" s="77"/>
      <c r="CW494" s="77"/>
      <c r="CX494" s="77"/>
      <c r="CY494" s="77"/>
      <c r="CZ494" s="77"/>
      <c r="DA494" s="77"/>
      <c r="DB494" s="77"/>
      <c r="DC494" s="77"/>
      <c r="DD494" s="77"/>
      <c r="DE494" s="77"/>
      <c r="DF494" s="77"/>
      <c r="DG494" s="77"/>
      <c r="DH494" s="77"/>
      <c r="DI494" s="77"/>
      <c r="DJ494" s="77"/>
      <c r="DK494" s="77"/>
      <c r="DL494" s="77"/>
      <c r="DM494" s="77"/>
      <c r="DN494" s="77"/>
      <c r="DO494" s="77"/>
      <c r="DP494" s="77"/>
      <c r="DQ494" s="77"/>
      <c r="DR494" s="77"/>
      <c r="DS494" s="77"/>
      <c r="DT494" s="77"/>
      <c r="DU494" s="77"/>
      <c r="DV494" s="77"/>
      <c r="DW494" s="77"/>
      <c r="DX494" s="77"/>
      <c r="DY494" s="77"/>
      <c r="DZ494" s="77"/>
      <c r="EA494" s="77"/>
      <c r="EB494" s="77"/>
      <c r="EC494" s="77"/>
      <c r="ED494" s="77"/>
      <c r="EE494" s="77"/>
      <c r="EF494" s="77"/>
      <c r="EG494" s="77"/>
      <c r="EH494" s="77"/>
      <c r="EI494" s="77"/>
      <c r="EJ494" s="77"/>
      <c r="EK494" s="77"/>
      <c r="EL494" s="77"/>
      <c r="EM494" s="77"/>
      <c r="EN494" s="77"/>
      <c r="EO494" s="77"/>
      <c r="EP494" s="77"/>
      <c r="EQ494" s="77"/>
      <c r="ER494" s="77"/>
      <c r="ES494" s="77"/>
      <c r="ET494" s="77"/>
      <c r="EU494" s="77"/>
      <c r="EV494" s="77"/>
      <c r="EW494" s="77"/>
      <c r="EX494" s="77"/>
      <c r="EY494" s="77"/>
      <c r="EZ494" s="77"/>
      <c r="FA494" s="77"/>
      <c r="FB494" s="77"/>
      <c r="FC494" s="77"/>
      <c r="FD494" s="77"/>
    </row>
    <row r="495" spans="1:160" ht="15.75" customHeight="1" x14ac:dyDescent="0.3">
      <c r="A495" s="76"/>
      <c r="B495" s="76"/>
      <c r="C495" s="76"/>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c r="AV495" s="77"/>
      <c r="AW495" s="77"/>
      <c r="AX495" s="77"/>
      <c r="AY495" s="77"/>
      <c r="AZ495" s="77"/>
      <c r="BA495" s="77"/>
      <c r="BB495" s="77"/>
      <c r="BC495" s="77"/>
      <c r="BD495" s="77"/>
      <c r="BE495" s="77"/>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7"/>
      <c r="CJ495" s="77"/>
      <c r="CK495" s="77"/>
      <c r="CL495" s="77"/>
      <c r="CM495" s="77"/>
      <c r="CN495" s="77"/>
      <c r="CO495" s="77"/>
      <c r="CP495" s="77"/>
      <c r="CQ495" s="77"/>
      <c r="CR495" s="77"/>
      <c r="CS495" s="77"/>
      <c r="CT495" s="77"/>
      <c r="CU495" s="77"/>
      <c r="CV495" s="77"/>
      <c r="CW495" s="77"/>
      <c r="CX495" s="77"/>
      <c r="CY495" s="77"/>
      <c r="CZ495" s="77"/>
      <c r="DA495" s="77"/>
      <c r="DB495" s="77"/>
      <c r="DC495" s="77"/>
      <c r="DD495" s="77"/>
      <c r="DE495" s="77"/>
      <c r="DF495" s="77"/>
      <c r="DG495" s="77"/>
      <c r="DH495" s="77"/>
      <c r="DI495" s="77"/>
      <c r="DJ495" s="77"/>
      <c r="DK495" s="77"/>
      <c r="DL495" s="77"/>
      <c r="DM495" s="77"/>
      <c r="DN495" s="77"/>
      <c r="DO495" s="77"/>
      <c r="DP495" s="77"/>
      <c r="DQ495" s="77"/>
      <c r="DR495" s="77"/>
      <c r="DS495" s="77"/>
      <c r="DT495" s="77"/>
      <c r="DU495" s="77"/>
      <c r="DV495" s="77"/>
      <c r="DW495" s="77"/>
      <c r="DX495" s="77"/>
      <c r="DY495" s="77"/>
      <c r="DZ495" s="77"/>
      <c r="EA495" s="77"/>
      <c r="EB495" s="77"/>
      <c r="EC495" s="77"/>
      <c r="ED495" s="77"/>
      <c r="EE495" s="77"/>
      <c r="EF495" s="77"/>
      <c r="EG495" s="77"/>
      <c r="EH495" s="77"/>
      <c r="EI495" s="77"/>
      <c r="EJ495" s="77"/>
      <c r="EK495" s="77"/>
      <c r="EL495" s="77"/>
      <c r="EM495" s="77"/>
      <c r="EN495" s="77"/>
      <c r="EO495" s="77"/>
      <c r="EP495" s="77"/>
      <c r="EQ495" s="77"/>
      <c r="ER495" s="77"/>
      <c r="ES495" s="77"/>
      <c r="ET495" s="77"/>
      <c r="EU495" s="77"/>
      <c r="EV495" s="77"/>
      <c r="EW495" s="77"/>
      <c r="EX495" s="77"/>
      <c r="EY495" s="77"/>
      <c r="EZ495" s="77"/>
      <c r="FA495" s="77"/>
      <c r="FB495" s="77"/>
      <c r="FC495" s="77"/>
      <c r="FD495" s="77"/>
    </row>
    <row r="496" spans="1:160" ht="15.75" customHeight="1" x14ac:dyDescent="0.3">
      <c r="A496" s="76"/>
      <c r="B496" s="76"/>
      <c r="C496" s="76"/>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c r="AV496" s="77"/>
      <c r="AW496" s="77"/>
      <c r="AX496" s="77"/>
      <c r="AY496" s="77"/>
      <c r="AZ496" s="77"/>
      <c r="BA496" s="77"/>
      <c r="BB496" s="77"/>
      <c r="BC496" s="77"/>
      <c r="BD496" s="77"/>
      <c r="BE496" s="77"/>
      <c r="BF496" s="77"/>
      <c r="BG496" s="77"/>
      <c r="BH496" s="77"/>
      <c r="BI496" s="77"/>
      <c r="BJ496" s="77"/>
      <c r="BK496" s="77"/>
      <c r="BL496" s="77"/>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c r="DS496" s="77"/>
      <c r="DT496" s="77"/>
      <c r="DU496" s="77"/>
      <c r="DV496" s="77"/>
      <c r="DW496" s="77"/>
      <c r="DX496" s="77"/>
      <c r="DY496" s="77"/>
      <c r="DZ496" s="77"/>
      <c r="EA496" s="77"/>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7"/>
      <c r="FD496" s="77"/>
    </row>
    <row r="497" spans="1:160" ht="15.75" customHeight="1" x14ac:dyDescent="0.3">
      <c r="A497" s="76"/>
      <c r="B497" s="76"/>
      <c r="C497" s="76"/>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c r="AV497" s="77"/>
      <c r="AW497" s="77"/>
      <c r="AX497" s="77"/>
      <c r="AY497" s="77"/>
      <c r="AZ497" s="77"/>
      <c r="BA497" s="77"/>
      <c r="BB497" s="77"/>
      <c r="BC497" s="77"/>
      <c r="BD497" s="77"/>
      <c r="BE497" s="77"/>
      <c r="BF497" s="77"/>
      <c r="BG497" s="77"/>
      <c r="BH497" s="77"/>
      <c r="BI497" s="77"/>
      <c r="BJ497" s="77"/>
      <c r="BK497" s="77"/>
      <c r="BL497" s="77"/>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CX497" s="77"/>
      <c r="CY497" s="77"/>
      <c r="CZ497" s="77"/>
      <c r="DA497" s="77"/>
      <c r="DB497" s="77"/>
      <c r="DC497" s="77"/>
      <c r="DD497" s="77"/>
      <c r="DE497" s="77"/>
      <c r="DF497" s="77"/>
      <c r="DG497" s="77"/>
      <c r="DH497" s="77"/>
      <c r="DI497" s="77"/>
      <c r="DJ497" s="77"/>
      <c r="DK497" s="77"/>
      <c r="DL497" s="77"/>
      <c r="DM497" s="77"/>
      <c r="DN497" s="77"/>
      <c r="DO497" s="77"/>
      <c r="DP497" s="77"/>
      <c r="DQ497" s="77"/>
      <c r="DR497" s="77"/>
      <c r="DS497" s="77"/>
      <c r="DT497" s="77"/>
      <c r="DU497" s="77"/>
      <c r="DV497" s="77"/>
      <c r="DW497" s="77"/>
      <c r="DX497" s="77"/>
      <c r="DY497" s="77"/>
      <c r="DZ497" s="77"/>
      <c r="EA497" s="77"/>
      <c r="EB497" s="77"/>
      <c r="EC497" s="77"/>
      <c r="ED497" s="77"/>
      <c r="EE497" s="77"/>
      <c r="EF497" s="77"/>
      <c r="EG497" s="77"/>
      <c r="EH497" s="77"/>
      <c r="EI497" s="77"/>
      <c r="EJ497" s="77"/>
      <c r="EK497" s="77"/>
      <c r="EL497" s="77"/>
      <c r="EM497" s="77"/>
      <c r="EN497" s="77"/>
      <c r="EO497" s="77"/>
      <c r="EP497" s="77"/>
      <c r="EQ497" s="77"/>
      <c r="ER497" s="77"/>
      <c r="ES497" s="77"/>
      <c r="ET497" s="77"/>
      <c r="EU497" s="77"/>
      <c r="EV497" s="77"/>
      <c r="EW497" s="77"/>
      <c r="EX497" s="77"/>
      <c r="EY497" s="77"/>
      <c r="EZ497" s="77"/>
      <c r="FA497" s="77"/>
      <c r="FB497" s="77"/>
      <c r="FC497" s="77"/>
      <c r="FD497" s="77"/>
    </row>
    <row r="498" spans="1:160" ht="15.75" customHeight="1" x14ac:dyDescent="0.3">
      <c r="A498" s="76"/>
      <c r="B498" s="76"/>
      <c r="C498" s="76"/>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c r="AV498" s="77"/>
      <c r="AW498" s="77"/>
      <c r="AX498" s="77"/>
      <c r="AY498" s="77"/>
      <c r="AZ498" s="77"/>
      <c r="BA498" s="77"/>
      <c r="BB498" s="77"/>
      <c r="BC498" s="77"/>
      <c r="BD498" s="77"/>
      <c r="BE498" s="77"/>
      <c r="BF498" s="77"/>
      <c r="BG498" s="77"/>
      <c r="BH498" s="77"/>
      <c r="BI498" s="77"/>
      <c r="BJ498" s="77"/>
      <c r="BK498" s="77"/>
      <c r="BL498" s="77"/>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77"/>
      <c r="CY498" s="77"/>
      <c r="CZ498" s="77"/>
      <c r="DA498" s="77"/>
      <c r="DB498" s="77"/>
      <c r="DC498" s="77"/>
      <c r="DD498" s="77"/>
      <c r="DE498" s="77"/>
      <c r="DF498" s="77"/>
      <c r="DG498" s="77"/>
      <c r="DH498" s="77"/>
      <c r="DI498" s="77"/>
      <c r="DJ498" s="77"/>
      <c r="DK498" s="77"/>
      <c r="DL498" s="77"/>
      <c r="DM498" s="77"/>
      <c r="DN498" s="77"/>
      <c r="DO498" s="77"/>
      <c r="DP498" s="77"/>
      <c r="DQ498" s="77"/>
      <c r="DR498" s="77"/>
      <c r="DS498" s="77"/>
      <c r="DT498" s="77"/>
      <c r="DU498" s="77"/>
      <c r="DV498" s="77"/>
      <c r="DW498" s="77"/>
      <c r="DX498" s="77"/>
      <c r="DY498" s="77"/>
      <c r="DZ498" s="77"/>
      <c r="EA498" s="77"/>
      <c r="EB498" s="77"/>
      <c r="EC498" s="77"/>
      <c r="ED498" s="77"/>
      <c r="EE498" s="77"/>
      <c r="EF498" s="77"/>
      <c r="EG498" s="77"/>
      <c r="EH498" s="77"/>
      <c r="EI498" s="77"/>
      <c r="EJ498" s="77"/>
      <c r="EK498" s="77"/>
      <c r="EL498" s="77"/>
      <c r="EM498" s="77"/>
      <c r="EN498" s="77"/>
      <c r="EO498" s="77"/>
      <c r="EP498" s="77"/>
      <c r="EQ498" s="77"/>
      <c r="ER498" s="77"/>
      <c r="ES498" s="77"/>
      <c r="ET498" s="77"/>
      <c r="EU498" s="77"/>
      <c r="EV498" s="77"/>
      <c r="EW498" s="77"/>
      <c r="EX498" s="77"/>
      <c r="EY498" s="77"/>
      <c r="EZ498" s="77"/>
      <c r="FA498" s="77"/>
      <c r="FB498" s="77"/>
      <c r="FC498" s="77"/>
      <c r="FD498" s="77"/>
    </row>
    <row r="499" spans="1:160" ht="15.75" customHeight="1" x14ac:dyDescent="0.3">
      <c r="A499" s="76"/>
      <c r="B499" s="76"/>
      <c r="C499" s="76"/>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c r="AV499" s="77"/>
      <c r="AW499" s="77"/>
      <c r="AX499" s="77"/>
      <c r="AY499" s="77"/>
      <c r="AZ499" s="77"/>
      <c r="BA499" s="77"/>
      <c r="BB499" s="77"/>
      <c r="BC499" s="77"/>
      <c r="BD499" s="77"/>
      <c r="BE499" s="77"/>
      <c r="BF499" s="77"/>
      <c r="BG499" s="77"/>
      <c r="BH499" s="77"/>
      <c r="BI499" s="77"/>
      <c r="BJ499" s="77"/>
      <c r="BK499" s="77"/>
      <c r="BL499" s="77"/>
      <c r="BM499" s="77"/>
      <c r="BN499" s="77"/>
      <c r="BO499" s="77"/>
      <c r="BP499" s="77"/>
      <c r="BQ499" s="77"/>
      <c r="BR499" s="77"/>
      <c r="BS499" s="77"/>
      <c r="BT499" s="77"/>
      <c r="BU499" s="77"/>
      <c r="BV499" s="77"/>
      <c r="BW499" s="77"/>
      <c r="BX499" s="77"/>
      <c r="BY499" s="77"/>
      <c r="BZ499" s="77"/>
      <c r="CA499" s="77"/>
      <c r="CB499" s="77"/>
      <c r="CC499" s="77"/>
      <c r="CD499" s="77"/>
      <c r="CE499" s="77"/>
      <c r="CF499" s="77"/>
      <c r="CG499" s="77"/>
      <c r="CH499" s="77"/>
      <c r="CI499" s="77"/>
      <c r="CJ499" s="77"/>
      <c r="CK499" s="77"/>
      <c r="CL499" s="77"/>
      <c r="CM499" s="77"/>
      <c r="CN499" s="77"/>
      <c r="CO499" s="77"/>
      <c r="CP499" s="77"/>
      <c r="CQ499" s="77"/>
      <c r="CR499" s="77"/>
      <c r="CS499" s="77"/>
      <c r="CT499" s="77"/>
      <c r="CU499" s="77"/>
      <c r="CV499" s="77"/>
      <c r="CW499" s="77"/>
      <c r="CX499" s="77"/>
      <c r="CY499" s="77"/>
      <c r="CZ499" s="77"/>
      <c r="DA499" s="77"/>
      <c r="DB499" s="77"/>
      <c r="DC499" s="77"/>
      <c r="DD499" s="77"/>
      <c r="DE499" s="77"/>
      <c r="DF499" s="77"/>
      <c r="DG499" s="77"/>
      <c r="DH499" s="77"/>
      <c r="DI499" s="77"/>
      <c r="DJ499" s="77"/>
      <c r="DK499" s="77"/>
      <c r="DL499" s="77"/>
      <c r="DM499" s="77"/>
      <c r="DN499" s="77"/>
      <c r="DO499" s="77"/>
      <c r="DP499" s="77"/>
      <c r="DQ499" s="77"/>
      <c r="DR499" s="77"/>
      <c r="DS499" s="77"/>
      <c r="DT499" s="77"/>
      <c r="DU499" s="77"/>
      <c r="DV499" s="77"/>
      <c r="DW499" s="77"/>
      <c r="DX499" s="77"/>
      <c r="DY499" s="77"/>
      <c r="DZ499" s="77"/>
      <c r="EA499" s="77"/>
      <c r="EB499" s="77"/>
      <c r="EC499" s="77"/>
      <c r="ED499" s="77"/>
      <c r="EE499" s="77"/>
      <c r="EF499" s="77"/>
      <c r="EG499" s="77"/>
      <c r="EH499" s="77"/>
      <c r="EI499" s="77"/>
      <c r="EJ499" s="77"/>
      <c r="EK499" s="77"/>
      <c r="EL499" s="77"/>
      <c r="EM499" s="77"/>
      <c r="EN499" s="77"/>
      <c r="EO499" s="77"/>
      <c r="EP499" s="77"/>
      <c r="EQ499" s="77"/>
      <c r="ER499" s="77"/>
      <c r="ES499" s="77"/>
      <c r="ET499" s="77"/>
      <c r="EU499" s="77"/>
      <c r="EV499" s="77"/>
      <c r="EW499" s="77"/>
      <c r="EX499" s="77"/>
      <c r="EY499" s="77"/>
      <c r="EZ499" s="77"/>
      <c r="FA499" s="77"/>
      <c r="FB499" s="77"/>
      <c r="FC499" s="77"/>
      <c r="FD499" s="77"/>
    </row>
    <row r="500" spans="1:160" ht="15.75" customHeight="1" x14ac:dyDescent="0.3">
      <c r="A500" s="76"/>
      <c r="B500" s="76"/>
      <c r="C500" s="76"/>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c r="AV500" s="77"/>
      <c r="AW500" s="77"/>
      <c r="AX500" s="77"/>
      <c r="AY500" s="77"/>
      <c r="AZ500" s="77"/>
      <c r="BA500" s="77"/>
      <c r="BB500" s="77"/>
      <c r="BC500" s="77"/>
      <c r="BD500" s="77"/>
      <c r="BE500" s="77"/>
      <c r="BF500" s="77"/>
      <c r="BG500" s="77"/>
      <c r="BH500" s="77"/>
      <c r="BI500" s="77"/>
      <c r="BJ500" s="77"/>
      <c r="BK500" s="77"/>
      <c r="BL500" s="77"/>
      <c r="BM500" s="77"/>
      <c r="BN500" s="77"/>
      <c r="BO500" s="77"/>
      <c r="BP500" s="77"/>
      <c r="BQ500" s="77"/>
      <c r="BR500" s="77"/>
      <c r="BS500" s="77"/>
      <c r="BT500" s="77"/>
      <c r="BU500" s="77"/>
      <c r="BV500" s="77"/>
      <c r="BW500" s="77"/>
      <c r="BX500" s="77"/>
      <c r="BY500" s="77"/>
      <c r="BZ500" s="77"/>
      <c r="CA500" s="77"/>
      <c r="CB500" s="77"/>
      <c r="CC500" s="77"/>
      <c r="CD500" s="77"/>
      <c r="CE500" s="77"/>
      <c r="CF500" s="77"/>
      <c r="CG500" s="77"/>
      <c r="CH500" s="77"/>
      <c r="CI500" s="77"/>
      <c r="CJ500" s="77"/>
      <c r="CK500" s="77"/>
      <c r="CL500" s="77"/>
      <c r="CM500" s="77"/>
      <c r="CN500" s="77"/>
      <c r="CO500" s="77"/>
      <c r="CP500" s="77"/>
      <c r="CQ500" s="77"/>
      <c r="CR500" s="77"/>
      <c r="CS500" s="77"/>
      <c r="CT500" s="77"/>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c r="DS500" s="77"/>
      <c r="DT500" s="77"/>
      <c r="DU500" s="77"/>
      <c r="DV500" s="77"/>
      <c r="DW500" s="77"/>
      <c r="DX500" s="77"/>
      <c r="DY500" s="77"/>
      <c r="DZ500" s="77"/>
      <c r="EA500" s="77"/>
      <c r="EB500" s="77"/>
      <c r="EC500" s="77"/>
      <c r="ED500" s="77"/>
      <c r="EE500" s="77"/>
      <c r="EF500" s="77"/>
      <c r="EG500" s="77"/>
      <c r="EH500" s="77"/>
      <c r="EI500" s="77"/>
      <c r="EJ500" s="77"/>
      <c r="EK500" s="77"/>
      <c r="EL500" s="77"/>
      <c r="EM500" s="77"/>
      <c r="EN500" s="77"/>
      <c r="EO500" s="77"/>
      <c r="EP500" s="77"/>
      <c r="EQ500" s="77"/>
      <c r="ER500" s="77"/>
      <c r="ES500" s="77"/>
      <c r="ET500" s="77"/>
      <c r="EU500" s="77"/>
      <c r="EV500" s="77"/>
      <c r="EW500" s="77"/>
      <c r="EX500" s="77"/>
      <c r="EY500" s="77"/>
      <c r="EZ500" s="77"/>
      <c r="FA500" s="77"/>
      <c r="FB500" s="77"/>
      <c r="FC500" s="77"/>
      <c r="FD500" s="77"/>
    </row>
    <row r="501" spans="1:160" ht="15.75" customHeight="1" x14ac:dyDescent="0.3">
      <c r="A501" s="76"/>
      <c r="B501" s="76"/>
      <c r="C501" s="76"/>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c r="AV501" s="77"/>
      <c r="AW501" s="77"/>
      <c r="AX501" s="77"/>
      <c r="AY501" s="77"/>
      <c r="AZ501" s="77"/>
      <c r="BA501" s="77"/>
      <c r="BB501" s="77"/>
      <c r="BC501" s="77"/>
      <c r="BD501" s="77"/>
      <c r="BE501" s="77"/>
      <c r="BF501" s="77"/>
      <c r="BG501" s="77"/>
      <c r="BH501" s="77"/>
      <c r="BI501" s="77"/>
      <c r="BJ501" s="77"/>
      <c r="BK501" s="77"/>
      <c r="BL501" s="77"/>
      <c r="BM501" s="77"/>
      <c r="BN501" s="77"/>
      <c r="BO501" s="77"/>
      <c r="BP501" s="77"/>
      <c r="BQ501" s="77"/>
      <c r="BR501" s="77"/>
      <c r="BS501" s="77"/>
      <c r="BT501" s="77"/>
      <c r="BU501" s="77"/>
      <c r="BV501" s="77"/>
      <c r="BW501" s="77"/>
      <c r="BX501" s="77"/>
      <c r="BY501" s="77"/>
      <c r="BZ501" s="77"/>
      <c r="CA501" s="77"/>
      <c r="CB501" s="77"/>
      <c r="CC501" s="77"/>
      <c r="CD501" s="77"/>
      <c r="CE501" s="77"/>
      <c r="CF501" s="77"/>
      <c r="CG501" s="77"/>
      <c r="CH501" s="77"/>
      <c r="CI501" s="77"/>
      <c r="CJ501" s="77"/>
      <c r="CK501" s="77"/>
      <c r="CL501" s="77"/>
      <c r="CM501" s="77"/>
      <c r="CN501" s="77"/>
      <c r="CO501" s="77"/>
      <c r="CP501" s="77"/>
      <c r="CQ501" s="77"/>
      <c r="CR501" s="77"/>
      <c r="CS501" s="77"/>
      <c r="CT501" s="77"/>
      <c r="CU501" s="77"/>
      <c r="CV501" s="77"/>
      <c r="CW501" s="77"/>
      <c r="CX501" s="77"/>
      <c r="CY501" s="77"/>
      <c r="CZ501" s="77"/>
      <c r="DA501" s="77"/>
      <c r="DB501" s="77"/>
      <c r="DC501" s="77"/>
      <c r="DD501" s="77"/>
      <c r="DE501" s="77"/>
      <c r="DF501" s="77"/>
      <c r="DG501" s="77"/>
      <c r="DH501" s="77"/>
      <c r="DI501" s="77"/>
      <c r="DJ501" s="77"/>
      <c r="DK501" s="77"/>
      <c r="DL501" s="77"/>
      <c r="DM501" s="77"/>
      <c r="DN501" s="77"/>
      <c r="DO501" s="77"/>
      <c r="DP501" s="77"/>
      <c r="DQ501" s="77"/>
      <c r="DR501" s="77"/>
      <c r="DS501" s="77"/>
      <c r="DT501" s="77"/>
      <c r="DU501" s="77"/>
      <c r="DV501" s="77"/>
      <c r="DW501" s="77"/>
      <c r="DX501" s="77"/>
      <c r="DY501" s="77"/>
      <c r="DZ501" s="77"/>
      <c r="EA501" s="77"/>
      <c r="EB501" s="77"/>
      <c r="EC501" s="77"/>
      <c r="ED501" s="77"/>
      <c r="EE501" s="77"/>
      <c r="EF501" s="77"/>
      <c r="EG501" s="77"/>
      <c r="EH501" s="77"/>
      <c r="EI501" s="77"/>
      <c r="EJ501" s="77"/>
      <c r="EK501" s="77"/>
      <c r="EL501" s="77"/>
      <c r="EM501" s="77"/>
      <c r="EN501" s="77"/>
      <c r="EO501" s="77"/>
      <c r="EP501" s="77"/>
      <c r="EQ501" s="77"/>
      <c r="ER501" s="77"/>
      <c r="ES501" s="77"/>
      <c r="ET501" s="77"/>
      <c r="EU501" s="77"/>
      <c r="EV501" s="77"/>
      <c r="EW501" s="77"/>
      <c r="EX501" s="77"/>
      <c r="EY501" s="77"/>
      <c r="EZ501" s="77"/>
      <c r="FA501" s="77"/>
      <c r="FB501" s="77"/>
      <c r="FC501" s="77"/>
      <c r="FD501" s="77"/>
    </row>
    <row r="502" spans="1:160" ht="15.75" customHeight="1" x14ac:dyDescent="0.3">
      <c r="A502" s="76"/>
      <c r="B502" s="76"/>
      <c r="C502" s="76"/>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c r="AV502" s="77"/>
      <c r="AW502" s="77"/>
      <c r="AX502" s="77"/>
      <c r="AY502" s="77"/>
      <c r="AZ502" s="77"/>
      <c r="BA502" s="77"/>
      <c r="BB502" s="77"/>
      <c r="BC502" s="77"/>
      <c r="BD502" s="77"/>
      <c r="BE502" s="77"/>
      <c r="BF502" s="77"/>
      <c r="BG502" s="77"/>
      <c r="BH502" s="77"/>
      <c r="BI502" s="77"/>
      <c r="BJ502" s="77"/>
      <c r="BK502" s="77"/>
      <c r="BL502" s="77"/>
      <c r="BM502" s="77"/>
      <c r="BN502" s="77"/>
      <c r="BO502" s="77"/>
      <c r="BP502" s="77"/>
      <c r="BQ502" s="77"/>
      <c r="BR502" s="77"/>
      <c r="BS502" s="77"/>
      <c r="BT502" s="77"/>
      <c r="BU502" s="77"/>
      <c r="BV502" s="77"/>
      <c r="BW502" s="77"/>
      <c r="BX502" s="77"/>
      <c r="BY502" s="77"/>
      <c r="BZ502" s="77"/>
      <c r="CA502" s="77"/>
      <c r="CB502" s="77"/>
      <c r="CC502" s="77"/>
      <c r="CD502" s="77"/>
      <c r="CE502" s="77"/>
      <c r="CF502" s="77"/>
      <c r="CG502" s="77"/>
      <c r="CH502" s="77"/>
      <c r="CI502" s="77"/>
      <c r="CJ502" s="77"/>
      <c r="CK502" s="77"/>
      <c r="CL502" s="77"/>
      <c r="CM502" s="77"/>
      <c r="CN502" s="77"/>
      <c r="CO502" s="77"/>
      <c r="CP502" s="77"/>
      <c r="CQ502" s="77"/>
      <c r="CR502" s="77"/>
      <c r="CS502" s="77"/>
      <c r="CT502" s="77"/>
      <c r="CU502" s="77"/>
      <c r="CV502" s="77"/>
      <c r="CW502" s="77"/>
      <c r="CX502" s="77"/>
      <c r="CY502" s="77"/>
      <c r="CZ502" s="77"/>
      <c r="DA502" s="77"/>
      <c r="DB502" s="77"/>
      <c r="DC502" s="77"/>
      <c r="DD502" s="77"/>
      <c r="DE502" s="77"/>
      <c r="DF502" s="77"/>
      <c r="DG502" s="77"/>
      <c r="DH502" s="77"/>
      <c r="DI502" s="77"/>
      <c r="DJ502" s="77"/>
      <c r="DK502" s="77"/>
      <c r="DL502" s="77"/>
      <c r="DM502" s="77"/>
      <c r="DN502" s="77"/>
      <c r="DO502" s="77"/>
      <c r="DP502" s="77"/>
      <c r="DQ502" s="77"/>
      <c r="DR502" s="77"/>
      <c r="DS502" s="77"/>
      <c r="DT502" s="77"/>
      <c r="DU502" s="77"/>
      <c r="DV502" s="77"/>
      <c r="DW502" s="77"/>
      <c r="DX502" s="77"/>
      <c r="DY502" s="77"/>
      <c r="DZ502" s="77"/>
      <c r="EA502" s="77"/>
      <c r="EB502" s="77"/>
      <c r="EC502" s="77"/>
      <c r="ED502" s="77"/>
      <c r="EE502" s="77"/>
      <c r="EF502" s="77"/>
      <c r="EG502" s="77"/>
      <c r="EH502" s="77"/>
      <c r="EI502" s="77"/>
      <c r="EJ502" s="77"/>
      <c r="EK502" s="77"/>
      <c r="EL502" s="77"/>
      <c r="EM502" s="77"/>
      <c r="EN502" s="77"/>
      <c r="EO502" s="77"/>
      <c r="EP502" s="77"/>
      <c r="EQ502" s="77"/>
      <c r="ER502" s="77"/>
      <c r="ES502" s="77"/>
      <c r="ET502" s="77"/>
      <c r="EU502" s="77"/>
      <c r="EV502" s="77"/>
      <c r="EW502" s="77"/>
      <c r="EX502" s="77"/>
      <c r="EY502" s="77"/>
      <c r="EZ502" s="77"/>
      <c r="FA502" s="77"/>
      <c r="FB502" s="77"/>
      <c r="FC502" s="77"/>
      <c r="FD502" s="77"/>
    </row>
    <row r="503" spans="1:160" ht="15.75" customHeight="1" x14ac:dyDescent="0.3">
      <c r="A503" s="76"/>
      <c r="B503" s="76"/>
      <c r="C503" s="76"/>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c r="AV503" s="77"/>
      <c r="AW503" s="77"/>
      <c r="AX503" s="77"/>
      <c r="AY503" s="77"/>
      <c r="AZ503" s="77"/>
      <c r="BA503" s="77"/>
      <c r="BB503" s="77"/>
      <c r="BC503" s="77"/>
      <c r="BD503" s="77"/>
      <c r="BE503" s="77"/>
      <c r="BF503" s="77"/>
      <c r="BG503" s="77"/>
      <c r="BH503" s="77"/>
      <c r="BI503" s="77"/>
      <c r="BJ503" s="77"/>
      <c r="BK503" s="77"/>
      <c r="BL503" s="77"/>
      <c r="BM503" s="77"/>
      <c r="BN503" s="77"/>
      <c r="BO503" s="77"/>
      <c r="BP503" s="77"/>
      <c r="BQ503" s="77"/>
      <c r="BR503" s="77"/>
      <c r="BS503" s="77"/>
      <c r="BT503" s="77"/>
      <c r="BU503" s="77"/>
      <c r="BV503" s="77"/>
      <c r="BW503" s="77"/>
      <c r="BX503" s="77"/>
      <c r="BY503" s="77"/>
      <c r="BZ503" s="77"/>
      <c r="CA503" s="77"/>
      <c r="CB503" s="77"/>
      <c r="CC503" s="77"/>
      <c r="CD503" s="77"/>
      <c r="CE503" s="77"/>
      <c r="CF503" s="77"/>
      <c r="CG503" s="77"/>
      <c r="CH503" s="77"/>
      <c r="CI503" s="77"/>
      <c r="CJ503" s="77"/>
      <c r="CK503" s="77"/>
      <c r="CL503" s="77"/>
      <c r="CM503" s="77"/>
      <c r="CN503" s="77"/>
      <c r="CO503" s="77"/>
      <c r="CP503" s="77"/>
      <c r="CQ503" s="77"/>
      <c r="CR503" s="77"/>
      <c r="CS503" s="77"/>
      <c r="CT503" s="77"/>
      <c r="CU503" s="77"/>
      <c r="CV503" s="77"/>
      <c r="CW503" s="77"/>
      <c r="CX503" s="77"/>
      <c r="CY503" s="77"/>
      <c r="CZ503" s="77"/>
      <c r="DA503" s="77"/>
      <c r="DB503" s="77"/>
      <c r="DC503" s="77"/>
      <c r="DD503" s="77"/>
      <c r="DE503" s="77"/>
      <c r="DF503" s="77"/>
      <c r="DG503" s="77"/>
      <c r="DH503" s="77"/>
      <c r="DI503" s="77"/>
      <c r="DJ503" s="77"/>
      <c r="DK503" s="77"/>
      <c r="DL503" s="77"/>
      <c r="DM503" s="77"/>
      <c r="DN503" s="77"/>
      <c r="DO503" s="77"/>
      <c r="DP503" s="77"/>
      <c r="DQ503" s="77"/>
      <c r="DR503" s="77"/>
      <c r="DS503" s="77"/>
      <c r="DT503" s="77"/>
      <c r="DU503" s="77"/>
      <c r="DV503" s="77"/>
      <c r="DW503" s="77"/>
      <c r="DX503" s="77"/>
      <c r="DY503" s="77"/>
      <c r="DZ503" s="77"/>
      <c r="EA503" s="77"/>
      <c r="EB503" s="77"/>
      <c r="EC503" s="77"/>
      <c r="ED503" s="77"/>
      <c r="EE503" s="77"/>
      <c r="EF503" s="77"/>
      <c r="EG503" s="77"/>
      <c r="EH503" s="77"/>
      <c r="EI503" s="77"/>
      <c r="EJ503" s="77"/>
      <c r="EK503" s="77"/>
      <c r="EL503" s="77"/>
      <c r="EM503" s="77"/>
      <c r="EN503" s="77"/>
      <c r="EO503" s="77"/>
      <c r="EP503" s="77"/>
      <c r="EQ503" s="77"/>
      <c r="ER503" s="77"/>
      <c r="ES503" s="77"/>
      <c r="ET503" s="77"/>
      <c r="EU503" s="77"/>
      <c r="EV503" s="77"/>
      <c r="EW503" s="77"/>
      <c r="EX503" s="77"/>
      <c r="EY503" s="77"/>
      <c r="EZ503" s="77"/>
      <c r="FA503" s="77"/>
      <c r="FB503" s="77"/>
      <c r="FC503" s="77"/>
      <c r="FD503" s="77"/>
    </row>
    <row r="504" spans="1:160" ht="15.75" customHeight="1" x14ac:dyDescent="0.3">
      <c r="A504" s="76"/>
      <c r="B504" s="76"/>
      <c r="C504" s="76"/>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77"/>
      <c r="CD504" s="77"/>
      <c r="CE504" s="77"/>
      <c r="CF504" s="77"/>
      <c r="CG504" s="77"/>
      <c r="CH504" s="77"/>
      <c r="CI504" s="77"/>
      <c r="CJ504" s="77"/>
      <c r="CK504" s="77"/>
      <c r="CL504" s="77"/>
      <c r="CM504" s="77"/>
      <c r="CN504" s="77"/>
      <c r="CO504" s="77"/>
      <c r="CP504" s="77"/>
      <c r="CQ504" s="77"/>
      <c r="CR504" s="77"/>
      <c r="CS504" s="77"/>
      <c r="CT504" s="77"/>
      <c r="CU504" s="77"/>
      <c r="CV504" s="77"/>
      <c r="CW504" s="77"/>
      <c r="CX504" s="77"/>
      <c r="CY504" s="77"/>
      <c r="CZ504" s="77"/>
      <c r="DA504" s="77"/>
      <c r="DB504" s="77"/>
      <c r="DC504" s="77"/>
      <c r="DD504" s="77"/>
      <c r="DE504" s="77"/>
      <c r="DF504" s="77"/>
      <c r="DG504" s="77"/>
      <c r="DH504" s="77"/>
      <c r="DI504" s="77"/>
      <c r="DJ504" s="77"/>
      <c r="DK504" s="77"/>
      <c r="DL504" s="77"/>
      <c r="DM504" s="77"/>
      <c r="DN504" s="77"/>
      <c r="DO504" s="77"/>
      <c r="DP504" s="77"/>
      <c r="DQ504" s="77"/>
      <c r="DR504" s="77"/>
      <c r="DS504" s="77"/>
      <c r="DT504" s="77"/>
      <c r="DU504" s="77"/>
      <c r="DV504" s="77"/>
      <c r="DW504" s="77"/>
      <c r="DX504" s="77"/>
      <c r="DY504" s="77"/>
      <c r="DZ504" s="77"/>
      <c r="EA504" s="77"/>
      <c r="EB504" s="77"/>
      <c r="EC504" s="77"/>
      <c r="ED504" s="77"/>
      <c r="EE504" s="77"/>
      <c r="EF504" s="77"/>
      <c r="EG504" s="77"/>
      <c r="EH504" s="77"/>
      <c r="EI504" s="77"/>
      <c r="EJ504" s="77"/>
      <c r="EK504" s="77"/>
      <c r="EL504" s="77"/>
      <c r="EM504" s="77"/>
      <c r="EN504" s="77"/>
      <c r="EO504" s="77"/>
      <c r="EP504" s="77"/>
      <c r="EQ504" s="77"/>
      <c r="ER504" s="77"/>
      <c r="ES504" s="77"/>
      <c r="ET504" s="77"/>
      <c r="EU504" s="77"/>
      <c r="EV504" s="77"/>
      <c r="EW504" s="77"/>
      <c r="EX504" s="77"/>
      <c r="EY504" s="77"/>
      <c r="EZ504" s="77"/>
      <c r="FA504" s="77"/>
      <c r="FB504" s="77"/>
      <c r="FC504" s="77"/>
      <c r="FD504" s="77"/>
    </row>
    <row r="505" spans="1:160" ht="15.75" customHeight="1" x14ac:dyDescent="0.3">
      <c r="A505" s="76"/>
      <c r="B505" s="76"/>
      <c r="C505" s="76"/>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7"/>
      <c r="BF505" s="77"/>
      <c r="BG505" s="77"/>
      <c r="BH505" s="77"/>
      <c r="BI505" s="77"/>
      <c r="BJ505" s="77"/>
      <c r="BK505" s="77"/>
      <c r="BL505" s="77"/>
      <c r="BM505" s="77"/>
      <c r="BN505" s="77"/>
      <c r="BO505" s="77"/>
      <c r="BP505" s="77"/>
      <c r="BQ505" s="77"/>
      <c r="BR505" s="77"/>
      <c r="BS505" s="77"/>
      <c r="BT505" s="77"/>
      <c r="BU505" s="77"/>
      <c r="BV505" s="77"/>
      <c r="BW505" s="77"/>
      <c r="BX505" s="77"/>
      <c r="BY505" s="77"/>
      <c r="BZ505" s="77"/>
      <c r="CA505" s="77"/>
      <c r="CB505" s="77"/>
      <c r="CC505" s="77"/>
      <c r="CD505" s="77"/>
      <c r="CE505" s="77"/>
      <c r="CF505" s="77"/>
      <c r="CG505" s="77"/>
      <c r="CH505" s="77"/>
      <c r="CI505" s="77"/>
      <c r="CJ505" s="77"/>
      <c r="CK505" s="77"/>
      <c r="CL505" s="77"/>
      <c r="CM505" s="77"/>
      <c r="CN505" s="77"/>
      <c r="CO505" s="77"/>
      <c r="CP505" s="77"/>
      <c r="CQ505" s="77"/>
      <c r="CR505" s="77"/>
      <c r="CS505" s="77"/>
      <c r="CT505" s="77"/>
      <c r="CU505" s="77"/>
      <c r="CV505" s="77"/>
      <c r="CW505" s="77"/>
      <c r="CX505" s="77"/>
      <c r="CY505" s="77"/>
      <c r="CZ505" s="77"/>
      <c r="DA505" s="77"/>
      <c r="DB505" s="77"/>
      <c r="DC505" s="77"/>
      <c r="DD505" s="77"/>
      <c r="DE505" s="77"/>
      <c r="DF505" s="77"/>
      <c r="DG505" s="77"/>
      <c r="DH505" s="77"/>
      <c r="DI505" s="77"/>
      <c r="DJ505" s="77"/>
      <c r="DK505" s="77"/>
      <c r="DL505" s="77"/>
      <c r="DM505" s="77"/>
      <c r="DN505" s="77"/>
      <c r="DO505" s="77"/>
      <c r="DP505" s="77"/>
      <c r="DQ505" s="77"/>
      <c r="DR505" s="77"/>
      <c r="DS505" s="77"/>
      <c r="DT505" s="77"/>
      <c r="DU505" s="77"/>
      <c r="DV505" s="77"/>
      <c r="DW505" s="77"/>
      <c r="DX505" s="77"/>
      <c r="DY505" s="77"/>
      <c r="DZ505" s="77"/>
      <c r="EA505" s="77"/>
      <c r="EB505" s="77"/>
      <c r="EC505" s="77"/>
      <c r="ED505" s="77"/>
      <c r="EE505" s="77"/>
      <c r="EF505" s="77"/>
      <c r="EG505" s="77"/>
      <c r="EH505" s="77"/>
      <c r="EI505" s="77"/>
      <c r="EJ505" s="77"/>
      <c r="EK505" s="77"/>
      <c r="EL505" s="77"/>
      <c r="EM505" s="77"/>
      <c r="EN505" s="77"/>
      <c r="EO505" s="77"/>
      <c r="EP505" s="77"/>
      <c r="EQ505" s="77"/>
      <c r="ER505" s="77"/>
      <c r="ES505" s="77"/>
      <c r="ET505" s="77"/>
      <c r="EU505" s="77"/>
      <c r="EV505" s="77"/>
      <c r="EW505" s="77"/>
      <c r="EX505" s="77"/>
      <c r="EY505" s="77"/>
      <c r="EZ505" s="77"/>
      <c r="FA505" s="77"/>
      <c r="FB505" s="77"/>
      <c r="FC505" s="77"/>
      <c r="FD505" s="77"/>
    </row>
    <row r="506" spans="1:160" ht="15.75" customHeight="1" x14ac:dyDescent="0.3">
      <c r="A506" s="76"/>
      <c r="B506" s="76"/>
      <c r="C506" s="76"/>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c r="BE506" s="77"/>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c r="EC506" s="77"/>
      <c r="ED506" s="77"/>
      <c r="EE506" s="77"/>
      <c r="EF506" s="77"/>
      <c r="EG506" s="77"/>
      <c r="EH506" s="77"/>
      <c r="EI506" s="77"/>
      <c r="EJ506" s="77"/>
      <c r="EK506" s="77"/>
      <c r="EL506" s="77"/>
      <c r="EM506" s="77"/>
      <c r="EN506" s="77"/>
      <c r="EO506" s="77"/>
      <c r="EP506" s="77"/>
      <c r="EQ506" s="77"/>
      <c r="ER506" s="77"/>
      <c r="ES506" s="77"/>
      <c r="ET506" s="77"/>
      <c r="EU506" s="77"/>
      <c r="EV506" s="77"/>
      <c r="EW506" s="77"/>
      <c r="EX506" s="77"/>
      <c r="EY506" s="77"/>
      <c r="EZ506" s="77"/>
      <c r="FA506" s="77"/>
      <c r="FB506" s="77"/>
      <c r="FC506" s="77"/>
      <c r="FD506" s="77"/>
    </row>
    <row r="507" spans="1:160" ht="15.75" customHeight="1" x14ac:dyDescent="0.3">
      <c r="A507" s="76"/>
      <c r="B507" s="76"/>
      <c r="C507" s="76"/>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c r="AV507" s="77"/>
      <c r="AW507" s="77"/>
      <c r="AX507" s="77"/>
      <c r="AY507" s="77"/>
      <c r="AZ507" s="77"/>
      <c r="BA507" s="77"/>
      <c r="BB507" s="77"/>
      <c r="BC507" s="77"/>
      <c r="BD507" s="77"/>
      <c r="BE507" s="77"/>
      <c r="BF507" s="77"/>
      <c r="BG507" s="77"/>
      <c r="BH507" s="77"/>
      <c r="BI507" s="77"/>
      <c r="BJ507" s="77"/>
      <c r="BK507" s="77"/>
      <c r="BL507" s="77"/>
      <c r="BM507" s="77"/>
      <c r="BN507" s="77"/>
      <c r="BO507" s="77"/>
      <c r="BP507" s="77"/>
      <c r="BQ507" s="77"/>
      <c r="BR507" s="77"/>
      <c r="BS507" s="77"/>
      <c r="BT507" s="77"/>
      <c r="BU507" s="77"/>
      <c r="BV507" s="77"/>
      <c r="BW507" s="77"/>
      <c r="BX507" s="77"/>
      <c r="BY507" s="77"/>
      <c r="BZ507" s="77"/>
      <c r="CA507" s="77"/>
      <c r="CB507" s="77"/>
      <c r="CC507" s="77"/>
      <c r="CD507" s="77"/>
      <c r="CE507" s="77"/>
      <c r="CF507" s="77"/>
      <c r="CG507" s="77"/>
      <c r="CH507" s="77"/>
      <c r="CI507" s="77"/>
      <c r="CJ507" s="77"/>
      <c r="CK507" s="77"/>
      <c r="CL507" s="77"/>
      <c r="CM507" s="77"/>
      <c r="CN507" s="77"/>
      <c r="CO507" s="77"/>
      <c r="CP507" s="77"/>
      <c r="CQ507" s="77"/>
      <c r="CR507" s="77"/>
      <c r="CS507" s="77"/>
      <c r="CT507" s="77"/>
      <c r="CU507" s="77"/>
      <c r="CV507" s="77"/>
      <c r="CW507" s="77"/>
      <c r="CX507" s="77"/>
      <c r="CY507" s="77"/>
      <c r="CZ507" s="77"/>
      <c r="DA507" s="77"/>
      <c r="DB507" s="77"/>
      <c r="DC507" s="77"/>
      <c r="DD507" s="77"/>
      <c r="DE507" s="77"/>
      <c r="DF507" s="77"/>
      <c r="DG507" s="77"/>
      <c r="DH507" s="77"/>
      <c r="DI507" s="77"/>
      <c r="DJ507" s="77"/>
      <c r="DK507" s="77"/>
      <c r="DL507" s="77"/>
      <c r="DM507" s="77"/>
      <c r="DN507" s="77"/>
      <c r="DO507" s="77"/>
      <c r="DP507" s="77"/>
      <c r="DQ507" s="77"/>
      <c r="DR507" s="77"/>
      <c r="DS507" s="77"/>
      <c r="DT507" s="77"/>
      <c r="DU507" s="77"/>
      <c r="DV507" s="77"/>
      <c r="DW507" s="77"/>
      <c r="DX507" s="77"/>
      <c r="DY507" s="77"/>
      <c r="DZ507" s="77"/>
      <c r="EA507" s="77"/>
      <c r="EB507" s="77"/>
      <c r="EC507" s="77"/>
      <c r="ED507" s="77"/>
      <c r="EE507" s="77"/>
      <c r="EF507" s="77"/>
      <c r="EG507" s="77"/>
      <c r="EH507" s="77"/>
      <c r="EI507" s="77"/>
      <c r="EJ507" s="77"/>
      <c r="EK507" s="77"/>
      <c r="EL507" s="77"/>
      <c r="EM507" s="77"/>
      <c r="EN507" s="77"/>
      <c r="EO507" s="77"/>
      <c r="EP507" s="77"/>
      <c r="EQ507" s="77"/>
      <c r="ER507" s="77"/>
      <c r="ES507" s="77"/>
      <c r="ET507" s="77"/>
      <c r="EU507" s="77"/>
      <c r="EV507" s="77"/>
      <c r="EW507" s="77"/>
      <c r="EX507" s="77"/>
      <c r="EY507" s="77"/>
      <c r="EZ507" s="77"/>
      <c r="FA507" s="77"/>
      <c r="FB507" s="77"/>
      <c r="FC507" s="77"/>
      <c r="FD507" s="77"/>
    </row>
    <row r="508" spans="1:160" ht="15.75" customHeight="1" x14ac:dyDescent="0.3">
      <c r="A508" s="76"/>
      <c r="B508" s="76"/>
      <c r="C508" s="76"/>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c r="AV508" s="77"/>
      <c r="AW508" s="77"/>
      <c r="AX508" s="77"/>
      <c r="AY508" s="77"/>
      <c r="AZ508" s="77"/>
      <c r="BA508" s="77"/>
      <c r="BB508" s="77"/>
      <c r="BC508" s="77"/>
      <c r="BD508" s="77"/>
      <c r="BE508" s="77"/>
      <c r="BF508" s="77"/>
      <c r="BG508" s="77"/>
      <c r="BH508" s="77"/>
      <c r="BI508" s="77"/>
      <c r="BJ508" s="77"/>
      <c r="BK508" s="77"/>
      <c r="BL508" s="77"/>
      <c r="BM508" s="77"/>
      <c r="BN508" s="77"/>
      <c r="BO508" s="77"/>
      <c r="BP508" s="77"/>
      <c r="BQ508" s="77"/>
      <c r="BR508" s="77"/>
      <c r="BS508" s="77"/>
      <c r="BT508" s="77"/>
      <c r="BU508" s="77"/>
      <c r="BV508" s="77"/>
      <c r="BW508" s="77"/>
      <c r="BX508" s="77"/>
      <c r="BY508" s="77"/>
      <c r="BZ508" s="77"/>
      <c r="CA508" s="77"/>
      <c r="CB508" s="77"/>
      <c r="CC508" s="77"/>
      <c r="CD508" s="77"/>
      <c r="CE508" s="77"/>
      <c r="CF508" s="77"/>
      <c r="CG508" s="77"/>
      <c r="CH508" s="77"/>
      <c r="CI508" s="77"/>
      <c r="CJ508" s="77"/>
      <c r="CK508" s="77"/>
      <c r="CL508" s="77"/>
      <c r="CM508" s="77"/>
      <c r="CN508" s="77"/>
      <c r="CO508" s="77"/>
      <c r="CP508" s="77"/>
      <c r="CQ508" s="77"/>
      <c r="CR508" s="77"/>
      <c r="CS508" s="77"/>
      <c r="CT508" s="77"/>
      <c r="CU508" s="77"/>
      <c r="CV508" s="77"/>
      <c r="CW508" s="77"/>
      <c r="CX508" s="77"/>
      <c r="CY508" s="77"/>
      <c r="CZ508" s="77"/>
      <c r="DA508" s="77"/>
      <c r="DB508" s="77"/>
      <c r="DC508" s="77"/>
      <c r="DD508" s="77"/>
      <c r="DE508" s="77"/>
      <c r="DF508" s="77"/>
      <c r="DG508" s="77"/>
      <c r="DH508" s="77"/>
      <c r="DI508" s="77"/>
      <c r="DJ508" s="77"/>
      <c r="DK508" s="77"/>
      <c r="DL508" s="77"/>
      <c r="DM508" s="77"/>
      <c r="DN508" s="77"/>
      <c r="DO508" s="77"/>
      <c r="DP508" s="77"/>
      <c r="DQ508" s="77"/>
      <c r="DR508" s="77"/>
      <c r="DS508" s="77"/>
      <c r="DT508" s="77"/>
      <c r="DU508" s="77"/>
      <c r="DV508" s="77"/>
      <c r="DW508" s="77"/>
      <c r="DX508" s="77"/>
      <c r="DY508" s="77"/>
      <c r="DZ508" s="77"/>
      <c r="EA508" s="77"/>
      <c r="EB508" s="77"/>
      <c r="EC508" s="77"/>
      <c r="ED508" s="77"/>
      <c r="EE508" s="77"/>
      <c r="EF508" s="77"/>
      <c r="EG508" s="77"/>
      <c r="EH508" s="77"/>
      <c r="EI508" s="77"/>
      <c r="EJ508" s="77"/>
      <c r="EK508" s="77"/>
      <c r="EL508" s="77"/>
      <c r="EM508" s="77"/>
      <c r="EN508" s="77"/>
      <c r="EO508" s="77"/>
      <c r="EP508" s="77"/>
      <c r="EQ508" s="77"/>
      <c r="ER508" s="77"/>
      <c r="ES508" s="77"/>
      <c r="ET508" s="77"/>
      <c r="EU508" s="77"/>
      <c r="EV508" s="77"/>
      <c r="EW508" s="77"/>
      <c r="EX508" s="77"/>
      <c r="EY508" s="77"/>
      <c r="EZ508" s="77"/>
      <c r="FA508" s="77"/>
      <c r="FB508" s="77"/>
      <c r="FC508" s="77"/>
      <c r="FD508" s="77"/>
    </row>
    <row r="509" spans="1:160" ht="15.75" customHeight="1" x14ac:dyDescent="0.3">
      <c r="A509" s="76"/>
      <c r="B509" s="76"/>
      <c r="C509" s="76"/>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c r="AV509" s="77"/>
      <c r="AW509" s="77"/>
      <c r="AX509" s="77"/>
      <c r="AY509" s="77"/>
      <c r="AZ509" s="77"/>
      <c r="BA509" s="77"/>
      <c r="BB509" s="77"/>
      <c r="BC509" s="77"/>
      <c r="BD509" s="77"/>
      <c r="BE509" s="77"/>
      <c r="BF509" s="77"/>
      <c r="BG509" s="77"/>
      <c r="BH509" s="77"/>
      <c r="BI509" s="77"/>
      <c r="BJ509" s="77"/>
      <c r="BK509" s="77"/>
      <c r="BL509" s="77"/>
      <c r="BM509" s="77"/>
      <c r="BN509" s="77"/>
      <c r="BO509" s="77"/>
      <c r="BP509" s="77"/>
      <c r="BQ509" s="77"/>
      <c r="BR509" s="77"/>
      <c r="BS509" s="77"/>
      <c r="BT509" s="77"/>
      <c r="BU509" s="77"/>
      <c r="BV509" s="77"/>
      <c r="BW509" s="77"/>
      <c r="BX509" s="77"/>
      <c r="BY509" s="77"/>
      <c r="BZ509" s="77"/>
      <c r="CA509" s="77"/>
      <c r="CB509" s="77"/>
      <c r="CC509" s="77"/>
      <c r="CD509" s="77"/>
      <c r="CE509" s="77"/>
      <c r="CF509" s="77"/>
      <c r="CG509" s="77"/>
      <c r="CH509" s="77"/>
      <c r="CI509" s="77"/>
      <c r="CJ509" s="77"/>
      <c r="CK509" s="77"/>
      <c r="CL509" s="77"/>
      <c r="CM509" s="77"/>
      <c r="CN509" s="77"/>
      <c r="CO509" s="77"/>
      <c r="CP509" s="77"/>
      <c r="CQ509" s="77"/>
      <c r="CR509" s="77"/>
      <c r="CS509" s="77"/>
      <c r="CT509" s="77"/>
      <c r="CU509" s="77"/>
      <c r="CV509" s="77"/>
      <c r="CW509" s="77"/>
      <c r="CX509" s="77"/>
      <c r="CY509" s="77"/>
      <c r="CZ509" s="77"/>
      <c r="DA509" s="77"/>
      <c r="DB509" s="77"/>
      <c r="DC509" s="77"/>
      <c r="DD509" s="77"/>
      <c r="DE509" s="77"/>
      <c r="DF509" s="77"/>
      <c r="DG509" s="77"/>
      <c r="DH509" s="77"/>
      <c r="DI509" s="77"/>
      <c r="DJ509" s="77"/>
      <c r="DK509" s="77"/>
      <c r="DL509" s="77"/>
      <c r="DM509" s="77"/>
      <c r="DN509" s="77"/>
      <c r="DO509" s="77"/>
      <c r="DP509" s="77"/>
      <c r="DQ509" s="77"/>
      <c r="DR509" s="77"/>
      <c r="DS509" s="77"/>
      <c r="DT509" s="77"/>
      <c r="DU509" s="77"/>
      <c r="DV509" s="77"/>
      <c r="DW509" s="77"/>
      <c r="DX509" s="77"/>
      <c r="DY509" s="77"/>
      <c r="DZ509" s="77"/>
      <c r="EA509" s="77"/>
      <c r="EB509" s="77"/>
      <c r="EC509" s="77"/>
      <c r="ED509" s="77"/>
      <c r="EE509" s="77"/>
      <c r="EF509" s="77"/>
      <c r="EG509" s="77"/>
      <c r="EH509" s="77"/>
      <c r="EI509" s="77"/>
      <c r="EJ509" s="77"/>
      <c r="EK509" s="77"/>
      <c r="EL509" s="77"/>
      <c r="EM509" s="77"/>
      <c r="EN509" s="77"/>
      <c r="EO509" s="77"/>
      <c r="EP509" s="77"/>
      <c r="EQ509" s="77"/>
      <c r="ER509" s="77"/>
      <c r="ES509" s="77"/>
      <c r="ET509" s="77"/>
      <c r="EU509" s="77"/>
      <c r="EV509" s="77"/>
      <c r="EW509" s="77"/>
      <c r="EX509" s="77"/>
      <c r="EY509" s="77"/>
      <c r="EZ509" s="77"/>
      <c r="FA509" s="77"/>
      <c r="FB509" s="77"/>
      <c r="FC509" s="77"/>
      <c r="FD509" s="77"/>
    </row>
    <row r="510" spans="1:160" ht="15.75" customHeight="1" x14ac:dyDescent="0.3">
      <c r="A510" s="76"/>
      <c r="B510" s="76"/>
      <c r="C510" s="76"/>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c r="AV510" s="77"/>
      <c r="AW510" s="77"/>
      <c r="AX510" s="77"/>
      <c r="AY510" s="77"/>
      <c r="AZ510" s="77"/>
      <c r="BA510" s="77"/>
      <c r="BB510" s="77"/>
      <c r="BC510" s="77"/>
      <c r="BD510" s="77"/>
      <c r="BE510" s="77"/>
      <c r="BF510" s="77"/>
      <c r="BG510" s="77"/>
      <c r="BH510" s="77"/>
      <c r="BI510" s="77"/>
      <c r="BJ510" s="77"/>
      <c r="BK510" s="77"/>
      <c r="BL510" s="77"/>
      <c r="BM510" s="77"/>
      <c r="BN510" s="77"/>
      <c r="BO510" s="77"/>
      <c r="BP510" s="77"/>
      <c r="BQ510" s="77"/>
      <c r="BR510" s="77"/>
      <c r="BS510" s="77"/>
      <c r="BT510" s="77"/>
      <c r="BU510" s="77"/>
      <c r="BV510" s="77"/>
      <c r="BW510" s="77"/>
      <c r="BX510" s="77"/>
      <c r="BY510" s="77"/>
      <c r="BZ510" s="77"/>
      <c r="CA510" s="77"/>
      <c r="CB510" s="77"/>
      <c r="CC510" s="77"/>
      <c r="CD510" s="77"/>
      <c r="CE510" s="77"/>
      <c r="CF510" s="77"/>
      <c r="CG510" s="77"/>
      <c r="CH510" s="77"/>
      <c r="CI510" s="77"/>
      <c r="CJ510" s="77"/>
      <c r="CK510" s="77"/>
      <c r="CL510" s="77"/>
      <c r="CM510" s="77"/>
      <c r="CN510" s="77"/>
      <c r="CO510" s="77"/>
      <c r="CP510" s="77"/>
      <c r="CQ510" s="77"/>
      <c r="CR510" s="77"/>
      <c r="CS510" s="77"/>
      <c r="CT510" s="77"/>
      <c r="CU510" s="77"/>
      <c r="CV510" s="77"/>
      <c r="CW510" s="77"/>
      <c r="CX510" s="77"/>
      <c r="CY510" s="77"/>
      <c r="CZ510" s="77"/>
      <c r="DA510" s="77"/>
      <c r="DB510" s="77"/>
      <c r="DC510" s="77"/>
      <c r="DD510" s="77"/>
      <c r="DE510" s="77"/>
      <c r="DF510" s="77"/>
      <c r="DG510" s="77"/>
      <c r="DH510" s="77"/>
      <c r="DI510" s="77"/>
      <c r="DJ510" s="77"/>
      <c r="DK510" s="77"/>
      <c r="DL510" s="77"/>
      <c r="DM510" s="77"/>
      <c r="DN510" s="77"/>
      <c r="DO510" s="77"/>
      <c r="DP510" s="77"/>
      <c r="DQ510" s="77"/>
      <c r="DR510" s="77"/>
      <c r="DS510" s="77"/>
      <c r="DT510" s="77"/>
      <c r="DU510" s="77"/>
      <c r="DV510" s="77"/>
      <c r="DW510" s="77"/>
      <c r="DX510" s="77"/>
      <c r="DY510" s="77"/>
      <c r="DZ510" s="77"/>
      <c r="EA510" s="77"/>
      <c r="EB510" s="77"/>
      <c r="EC510" s="77"/>
      <c r="ED510" s="77"/>
      <c r="EE510" s="77"/>
      <c r="EF510" s="77"/>
      <c r="EG510" s="77"/>
      <c r="EH510" s="77"/>
      <c r="EI510" s="77"/>
      <c r="EJ510" s="77"/>
      <c r="EK510" s="77"/>
      <c r="EL510" s="77"/>
      <c r="EM510" s="77"/>
      <c r="EN510" s="77"/>
      <c r="EO510" s="77"/>
      <c r="EP510" s="77"/>
      <c r="EQ510" s="77"/>
      <c r="ER510" s="77"/>
      <c r="ES510" s="77"/>
      <c r="ET510" s="77"/>
      <c r="EU510" s="77"/>
      <c r="EV510" s="77"/>
      <c r="EW510" s="77"/>
      <c r="EX510" s="77"/>
      <c r="EY510" s="77"/>
      <c r="EZ510" s="77"/>
      <c r="FA510" s="77"/>
      <c r="FB510" s="77"/>
      <c r="FC510" s="77"/>
      <c r="FD510" s="77"/>
    </row>
    <row r="511" spans="1:160" ht="15.75" customHeight="1" x14ac:dyDescent="0.3">
      <c r="A511" s="76"/>
      <c r="B511" s="76"/>
      <c r="C511" s="76"/>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c r="AV511" s="77"/>
      <c r="AW511" s="77"/>
      <c r="AX511" s="77"/>
      <c r="AY511" s="77"/>
      <c r="AZ511" s="77"/>
      <c r="BA511" s="77"/>
      <c r="BB511" s="77"/>
      <c r="BC511" s="77"/>
      <c r="BD511" s="77"/>
      <c r="BE511" s="77"/>
      <c r="BF511" s="77"/>
      <c r="BG511" s="77"/>
      <c r="BH511" s="77"/>
      <c r="BI511" s="77"/>
      <c r="BJ511" s="77"/>
      <c r="BK511" s="77"/>
      <c r="BL511" s="77"/>
      <c r="BM511" s="77"/>
      <c r="BN511" s="77"/>
      <c r="BO511" s="77"/>
      <c r="BP511" s="77"/>
      <c r="BQ511" s="77"/>
      <c r="BR511" s="77"/>
      <c r="BS511" s="77"/>
      <c r="BT511" s="77"/>
      <c r="BU511" s="77"/>
      <c r="BV511" s="77"/>
      <c r="BW511" s="77"/>
      <c r="BX511" s="77"/>
      <c r="BY511" s="77"/>
      <c r="BZ511" s="77"/>
      <c r="CA511" s="77"/>
      <c r="CB511" s="77"/>
      <c r="CC511" s="77"/>
      <c r="CD511" s="77"/>
      <c r="CE511" s="77"/>
      <c r="CF511" s="77"/>
      <c r="CG511" s="77"/>
      <c r="CH511" s="77"/>
      <c r="CI511" s="77"/>
      <c r="CJ511" s="77"/>
      <c r="CK511" s="77"/>
      <c r="CL511" s="77"/>
      <c r="CM511" s="77"/>
      <c r="CN511" s="77"/>
      <c r="CO511" s="77"/>
      <c r="CP511" s="77"/>
      <c r="CQ511" s="77"/>
      <c r="CR511" s="77"/>
      <c r="CS511" s="77"/>
      <c r="CT511" s="77"/>
      <c r="CU511" s="77"/>
      <c r="CV511" s="77"/>
      <c r="CW511" s="77"/>
      <c r="CX511" s="77"/>
      <c r="CY511" s="77"/>
      <c r="CZ511" s="77"/>
      <c r="DA511" s="77"/>
      <c r="DB511" s="77"/>
      <c r="DC511" s="77"/>
      <c r="DD511" s="77"/>
      <c r="DE511" s="77"/>
      <c r="DF511" s="77"/>
      <c r="DG511" s="77"/>
      <c r="DH511" s="77"/>
      <c r="DI511" s="77"/>
      <c r="DJ511" s="77"/>
      <c r="DK511" s="77"/>
      <c r="DL511" s="77"/>
      <c r="DM511" s="77"/>
      <c r="DN511" s="77"/>
      <c r="DO511" s="77"/>
      <c r="DP511" s="77"/>
      <c r="DQ511" s="77"/>
      <c r="DR511" s="77"/>
      <c r="DS511" s="77"/>
      <c r="DT511" s="77"/>
      <c r="DU511" s="77"/>
      <c r="DV511" s="77"/>
      <c r="DW511" s="77"/>
      <c r="DX511" s="77"/>
      <c r="DY511" s="77"/>
      <c r="DZ511" s="77"/>
      <c r="EA511" s="77"/>
      <c r="EB511" s="77"/>
      <c r="EC511" s="77"/>
      <c r="ED511" s="77"/>
      <c r="EE511" s="77"/>
      <c r="EF511" s="77"/>
      <c r="EG511" s="77"/>
      <c r="EH511" s="77"/>
      <c r="EI511" s="77"/>
      <c r="EJ511" s="77"/>
      <c r="EK511" s="77"/>
      <c r="EL511" s="77"/>
      <c r="EM511" s="77"/>
      <c r="EN511" s="77"/>
      <c r="EO511" s="77"/>
      <c r="EP511" s="77"/>
      <c r="EQ511" s="77"/>
      <c r="ER511" s="77"/>
      <c r="ES511" s="77"/>
      <c r="ET511" s="77"/>
      <c r="EU511" s="77"/>
      <c r="EV511" s="77"/>
      <c r="EW511" s="77"/>
      <c r="EX511" s="77"/>
      <c r="EY511" s="77"/>
      <c r="EZ511" s="77"/>
      <c r="FA511" s="77"/>
      <c r="FB511" s="77"/>
      <c r="FC511" s="77"/>
      <c r="FD511" s="77"/>
    </row>
    <row r="512" spans="1:160" ht="15.75" customHeight="1" x14ac:dyDescent="0.3">
      <c r="A512" s="76"/>
      <c r="B512" s="76"/>
      <c r="C512" s="76"/>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c r="AV512" s="77"/>
      <c r="AW512" s="77"/>
      <c r="AX512" s="77"/>
      <c r="AY512" s="77"/>
      <c r="AZ512" s="77"/>
      <c r="BA512" s="77"/>
      <c r="BB512" s="77"/>
      <c r="BC512" s="77"/>
      <c r="BD512" s="77"/>
      <c r="BE512" s="77"/>
      <c r="BF512" s="77"/>
      <c r="BG512" s="77"/>
      <c r="BH512" s="77"/>
      <c r="BI512" s="77"/>
      <c r="BJ512" s="77"/>
      <c r="BK512" s="77"/>
      <c r="BL512" s="77"/>
      <c r="BM512" s="77"/>
      <c r="BN512" s="77"/>
      <c r="BO512" s="77"/>
      <c r="BP512" s="77"/>
      <c r="BQ512" s="77"/>
      <c r="BR512" s="77"/>
      <c r="BS512" s="77"/>
      <c r="BT512" s="77"/>
      <c r="BU512" s="77"/>
      <c r="BV512" s="77"/>
      <c r="BW512" s="77"/>
      <c r="BX512" s="77"/>
      <c r="BY512" s="77"/>
      <c r="BZ512" s="77"/>
      <c r="CA512" s="77"/>
      <c r="CB512" s="77"/>
      <c r="CC512" s="77"/>
      <c r="CD512" s="77"/>
      <c r="CE512" s="77"/>
      <c r="CF512" s="77"/>
      <c r="CG512" s="77"/>
      <c r="CH512" s="77"/>
      <c r="CI512" s="77"/>
      <c r="CJ512" s="77"/>
      <c r="CK512" s="77"/>
      <c r="CL512" s="77"/>
      <c r="CM512" s="77"/>
      <c r="CN512" s="77"/>
      <c r="CO512" s="77"/>
      <c r="CP512" s="77"/>
      <c r="CQ512" s="77"/>
      <c r="CR512" s="77"/>
      <c r="CS512" s="77"/>
      <c r="CT512" s="77"/>
      <c r="CU512" s="77"/>
      <c r="CV512" s="77"/>
      <c r="CW512" s="77"/>
      <c r="CX512" s="77"/>
      <c r="CY512" s="77"/>
      <c r="CZ512" s="77"/>
      <c r="DA512" s="77"/>
      <c r="DB512" s="77"/>
      <c r="DC512" s="77"/>
      <c r="DD512" s="77"/>
      <c r="DE512" s="77"/>
      <c r="DF512" s="77"/>
      <c r="DG512" s="77"/>
      <c r="DH512" s="77"/>
      <c r="DI512" s="77"/>
      <c r="DJ512" s="77"/>
      <c r="DK512" s="77"/>
      <c r="DL512" s="77"/>
      <c r="DM512" s="77"/>
      <c r="DN512" s="77"/>
      <c r="DO512" s="77"/>
      <c r="DP512" s="77"/>
      <c r="DQ512" s="77"/>
      <c r="DR512" s="77"/>
      <c r="DS512" s="77"/>
      <c r="DT512" s="77"/>
      <c r="DU512" s="77"/>
      <c r="DV512" s="77"/>
      <c r="DW512" s="77"/>
      <c r="DX512" s="77"/>
      <c r="DY512" s="77"/>
      <c r="DZ512" s="77"/>
      <c r="EA512" s="77"/>
      <c r="EB512" s="77"/>
      <c r="EC512" s="77"/>
      <c r="ED512" s="77"/>
      <c r="EE512" s="77"/>
      <c r="EF512" s="77"/>
      <c r="EG512" s="77"/>
      <c r="EH512" s="77"/>
      <c r="EI512" s="77"/>
      <c r="EJ512" s="77"/>
      <c r="EK512" s="77"/>
      <c r="EL512" s="77"/>
      <c r="EM512" s="77"/>
      <c r="EN512" s="77"/>
      <c r="EO512" s="77"/>
      <c r="EP512" s="77"/>
      <c r="EQ512" s="77"/>
      <c r="ER512" s="77"/>
      <c r="ES512" s="77"/>
      <c r="ET512" s="77"/>
      <c r="EU512" s="77"/>
      <c r="EV512" s="77"/>
      <c r="EW512" s="77"/>
      <c r="EX512" s="77"/>
      <c r="EY512" s="77"/>
      <c r="EZ512" s="77"/>
      <c r="FA512" s="77"/>
      <c r="FB512" s="77"/>
      <c r="FC512" s="77"/>
      <c r="FD512" s="77"/>
    </row>
    <row r="513" spans="1:160" ht="15.75" customHeight="1" x14ac:dyDescent="0.3">
      <c r="A513" s="76"/>
      <c r="B513" s="76"/>
      <c r="C513" s="76"/>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77"/>
      <c r="BU513" s="77"/>
      <c r="BV513" s="77"/>
      <c r="BW513" s="77"/>
      <c r="BX513" s="77"/>
      <c r="BY513" s="77"/>
      <c r="BZ513" s="77"/>
      <c r="CA513" s="77"/>
      <c r="CB513" s="77"/>
      <c r="CC513" s="77"/>
      <c r="CD513" s="77"/>
      <c r="CE513" s="77"/>
      <c r="CF513" s="77"/>
      <c r="CG513" s="77"/>
      <c r="CH513" s="77"/>
      <c r="CI513" s="77"/>
      <c r="CJ513" s="77"/>
      <c r="CK513" s="77"/>
      <c r="CL513" s="77"/>
      <c r="CM513" s="77"/>
      <c r="CN513" s="77"/>
      <c r="CO513" s="77"/>
      <c r="CP513" s="77"/>
      <c r="CQ513" s="77"/>
      <c r="CR513" s="77"/>
      <c r="CS513" s="77"/>
      <c r="CT513" s="77"/>
      <c r="CU513" s="77"/>
      <c r="CV513" s="77"/>
      <c r="CW513" s="77"/>
      <c r="CX513" s="77"/>
      <c r="CY513" s="77"/>
      <c r="CZ513" s="77"/>
      <c r="DA513" s="77"/>
      <c r="DB513" s="77"/>
      <c r="DC513" s="77"/>
      <c r="DD513" s="77"/>
      <c r="DE513" s="77"/>
      <c r="DF513" s="77"/>
      <c r="DG513" s="77"/>
      <c r="DH513" s="77"/>
      <c r="DI513" s="77"/>
      <c r="DJ513" s="77"/>
      <c r="DK513" s="77"/>
      <c r="DL513" s="77"/>
      <c r="DM513" s="77"/>
      <c r="DN513" s="77"/>
      <c r="DO513" s="77"/>
      <c r="DP513" s="77"/>
      <c r="DQ513" s="77"/>
      <c r="DR513" s="77"/>
      <c r="DS513" s="77"/>
      <c r="DT513" s="77"/>
      <c r="DU513" s="77"/>
      <c r="DV513" s="77"/>
      <c r="DW513" s="77"/>
      <c r="DX513" s="77"/>
      <c r="DY513" s="77"/>
      <c r="DZ513" s="77"/>
      <c r="EA513" s="77"/>
      <c r="EB513" s="77"/>
      <c r="EC513" s="77"/>
      <c r="ED513" s="77"/>
      <c r="EE513" s="77"/>
      <c r="EF513" s="77"/>
      <c r="EG513" s="77"/>
      <c r="EH513" s="77"/>
      <c r="EI513" s="77"/>
      <c r="EJ513" s="77"/>
      <c r="EK513" s="77"/>
      <c r="EL513" s="77"/>
      <c r="EM513" s="77"/>
      <c r="EN513" s="77"/>
      <c r="EO513" s="77"/>
      <c r="EP513" s="77"/>
      <c r="EQ513" s="77"/>
      <c r="ER513" s="77"/>
      <c r="ES513" s="77"/>
      <c r="ET513" s="77"/>
      <c r="EU513" s="77"/>
      <c r="EV513" s="77"/>
      <c r="EW513" s="77"/>
      <c r="EX513" s="77"/>
      <c r="EY513" s="77"/>
      <c r="EZ513" s="77"/>
      <c r="FA513" s="77"/>
      <c r="FB513" s="77"/>
      <c r="FC513" s="77"/>
      <c r="FD513" s="77"/>
    </row>
    <row r="514" spans="1:160" ht="15.75" customHeight="1" x14ac:dyDescent="0.3">
      <c r="A514" s="76"/>
      <c r="B514" s="76"/>
      <c r="C514" s="76"/>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c r="AV514" s="77"/>
      <c r="AW514" s="77"/>
      <c r="AX514" s="77"/>
      <c r="AY514" s="77"/>
      <c r="AZ514" s="77"/>
      <c r="BA514" s="77"/>
      <c r="BB514" s="77"/>
      <c r="BC514" s="77"/>
      <c r="BD514" s="77"/>
      <c r="BE514" s="77"/>
      <c r="BF514" s="77"/>
      <c r="BG514" s="77"/>
      <c r="BH514" s="77"/>
      <c r="BI514" s="77"/>
      <c r="BJ514" s="77"/>
      <c r="BK514" s="77"/>
      <c r="BL514" s="77"/>
      <c r="BM514" s="77"/>
      <c r="BN514" s="77"/>
      <c r="BO514" s="77"/>
      <c r="BP514" s="77"/>
      <c r="BQ514" s="77"/>
      <c r="BR514" s="77"/>
      <c r="BS514" s="77"/>
      <c r="BT514" s="77"/>
      <c r="BU514" s="77"/>
      <c r="BV514" s="77"/>
      <c r="BW514" s="77"/>
      <c r="BX514" s="77"/>
      <c r="BY514" s="77"/>
      <c r="BZ514" s="77"/>
      <c r="CA514" s="77"/>
      <c r="CB514" s="77"/>
      <c r="CC514" s="77"/>
      <c r="CD514" s="77"/>
      <c r="CE514" s="77"/>
      <c r="CF514" s="77"/>
      <c r="CG514" s="77"/>
      <c r="CH514" s="77"/>
      <c r="CI514" s="77"/>
      <c r="CJ514" s="77"/>
      <c r="CK514" s="77"/>
      <c r="CL514" s="77"/>
      <c r="CM514" s="77"/>
      <c r="CN514" s="77"/>
      <c r="CO514" s="77"/>
      <c r="CP514" s="77"/>
      <c r="CQ514" s="77"/>
      <c r="CR514" s="77"/>
      <c r="CS514" s="77"/>
      <c r="CT514" s="77"/>
      <c r="CU514" s="77"/>
      <c r="CV514" s="77"/>
      <c r="CW514" s="77"/>
      <c r="CX514" s="77"/>
      <c r="CY514" s="77"/>
      <c r="CZ514" s="77"/>
      <c r="DA514" s="77"/>
      <c r="DB514" s="77"/>
      <c r="DC514" s="77"/>
      <c r="DD514" s="77"/>
      <c r="DE514" s="77"/>
      <c r="DF514" s="77"/>
      <c r="DG514" s="77"/>
      <c r="DH514" s="77"/>
      <c r="DI514" s="77"/>
      <c r="DJ514" s="77"/>
      <c r="DK514" s="77"/>
      <c r="DL514" s="77"/>
      <c r="DM514" s="77"/>
      <c r="DN514" s="77"/>
      <c r="DO514" s="77"/>
      <c r="DP514" s="77"/>
      <c r="DQ514" s="77"/>
      <c r="DR514" s="77"/>
      <c r="DS514" s="77"/>
      <c r="DT514" s="77"/>
      <c r="DU514" s="77"/>
      <c r="DV514" s="77"/>
      <c r="DW514" s="77"/>
      <c r="DX514" s="77"/>
      <c r="DY514" s="77"/>
      <c r="DZ514" s="77"/>
      <c r="EA514" s="77"/>
      <c r="EB514" s="77"/>
      <c r="EC514" s="77"/>
      <c r="ED514" s="77"/>
      <c r="EE514" s="77"/>
      <c r="EF514" s="77"/>
      <c r="EG514" s="77"/>
      <c r="EH514" s="77"/>
      <c r="EI514" s="77"/>
      <c r="EJ514" s="77"/>
      <c r="EK514" s="77"/>
      <c r="EL514" s="77"/>
      <c r="EM514" s="77"/>
      <c r="EN514" s="77"/>
      <c r="EO514" s="77"/>
      <c r="EP514" s="77"/>
      <c r="EQ514" s="77"/>
      <c r="ER514" s="77"/>
      <c r="ES514" s="77"/>
      <c r="ET514" s="77"/>
      <c r="EU514" s="77"/>
      <c r="EV514" s="77"/>
      <c r="EW514" s="77"/>
      <c r="EX514" s="77"/>
      <c r="EY514" s="77"/>
      <c r="EZ514" s="77"/>
      <c r="FA514" s="77"/>
      <c r="FB514" s="77"/>
      <c r="FC514" s="77"/>
      <c r="FD514" s="77"/>
    </row>
    <row r="515" spans="1:160" ht="15.75" customHeight="1" x14ac:dyDescent="0.3">
      <c r="A515" s="76"/>
      <c r="B515" s="76"/>
      <c r="C515" s="76"/>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c r="AV515" s="77"/>
      <c r="AW515" s="77"/>
      <c r="AX515" s="77"/>
      <c r="AY515" s="77"/>
      <c r="AZ515" s="77"/>
      <c r="BA515" s="77"/>
      <c r="BB515" s="77"/>
      <c r="BC515" s="77"/>
      <c r="BD515" s="77"/>
      <c r="BE515" s="77"/>
      <c r="BF515" s="77"/>
      <c r="BG515" s="77"/>
      <c r="BH515" s="77"/>
      <c r="BI515" s="77"/>
      <c r="BJ515" s="77"/>
      <c r="BK515" s="77"/>
      <c r="BL515" s="77"/>
      <c r="BM515" s="77"/>
      <c r="BN515" s="77"/>
      <c r="BO515" s="77"/>
      <c r="BP515" s="77"/>
      <c r="BQ515" s="77"/>
      <c r="BR515" s="77"/>
      <c r="BS515" s="77"/>
      <c r="BT515" s="77"/>
      <c r="BU515" s="77"/>
      <c r="BV515" s="77"/>
      <c r="BW515" s="77"/>
      <c r="BX515" s="77"/>
      <c r="BY515" s="77"/>
      <c r="BZ515" s="77"/>
      <c r="CA515" s="77"/>
      <c r="CB515" s="77"/>
      <c r="CC515" s="77"/>
      <c r="CD515" s="77"/>
      <c r="CE515" s="77"/>
      <c r="CF515" s="77"/>
      <c r="CG515" s="77"/>
      <c r="CH515" s="77"/>
      <c r="CI515" s="77"/>
      <c r="CJ515" s="77"/>
      <c r="CK515" s="77"/>
      <c r="CL515" s="77"/>
      <c r="CM515" s="77"/>
      <c r="CN515" s="77"/>
      <c r="CO515" s="77"/>
      <c r="CP515" s="77"/>
      <c r="CQ515" s="77"/>
      <c r="CR515" s="77"/>
      <c r="CS515" s="77"/>
      <c r="CT515" s="77"/>
      <c r="CU515" s="77"/>
      <c r="CV515" s="77"/>
      <c r="CW515" s="77"/>
      <c r="CX515" s="77"/>
      <c r="CY515" s="77"/>
      <c r="CZ515" s="77"/>
      <c r="DA515" s="77"/>
      <c r="DB515" s="77"/>
      <c r="DC515" s="77"/>
      <c r="DD515" s="77"/>
      <c r="DE515" s="77"/>
      <c r="DF515" s="77"/>
      <c r="DG515" s="77"/>
      <c r="DH515" s="77"/>
      <c r="DI515" s="77"/>
      <c r="DJ515" s="77"/>
      <c r="DK515" s="77"/>
      <c r="DL515" s="77"/>
      <c r="DM515" s="77"/>
      <c r="DN515" s="77"/>
      <c r="DO515" s="77"/>
      <c r="DP515" s="77"/>
      <c r="DQ515" s="77"/>
      <c r="DR515" s="77"/>
      <c r="DS515" s="77"/>
      <c r="DT515" s="77"/>
      <c r="DU515" s="77"/>
      <c r="DV515" s="77"/>
      <c r="DW515" s="77"/>
      <c r="DX515" s="77"/>
      <c r="DY515" s="77"/>
      <c r="DZ515" s="77"/>
      <c r="EA515" s="77"/>
      <c r="EB515" s="77"/>
      <c r="EC515" s="77"/>
      <c r="ED515" s="77"/>
      <c r="EE515" s="77"/>
      <c r="EF515" s="77"/>
      <c r="EG515" s="77"/>
      <c r="EH515" s="77"/>
      <c r="EI515" s="77"/>
      <c r="EJ515" s="77"/>
      <c r="EK515" s="77"/>
      <c r="EL515" s="77"/>
      <c r="EM515" s="77"/>
      <c r="EN515" s="77"/>
      <c r="EO515" s="77"/>
      <c r="EP515" s="77"/>
      <c r="EQ515" s="77"/>
      <c r="ER515" s="77"/>
      <c r="ES515" s="77"/>
      <c r="ET515" s="77"/>
      <c r="EU515" s="77"/>
      <c r="EV515" s="77"/>
      <c r="EW515" s="77"/>
      <c r="EX515" s="77"/>
      <c r="EY515" s="77"/>
      <c r="EZ515" s="77"/>
      <c r="FA515" s="77"/>
      <c r="FB515" s="77"/>
      <c r="FC515" s="77"/>
      <c r="FD515" s="77"/>
    </row>
    <row r="516" spans="1:160" ht="15.75" customHeight="1" x14ac:dyDescent="0.3">
      <c r="A516" s="76"/>
      <c r="B516" s="76"/>
      <c r="C516" s="76"/>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c r="AV516" s="77"/>
      <c r="AW516" s="77"/>
      <c r="AX516" s="77"/>
      <c r="AY516" s="77"/>
      <c r="AZ516" s="77"/>
      <c r="BA516" s="77"/>
      <c r="BB516" s="77"/>
      <c r="BC516" s="77"/>
      <c r="BD516" s="77"/>
      <c r="BE516" s="77"/>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77"/>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c r="DS516" s="77"/>
      <c r="DT516" s="77"/>
      <c r="DU516" s="77"/>
      <c r="DV516" s="77"/>
      <c r="DW516" s="77"/>
      <c r="DX516" s="77"/>
      <c r="DY516" s="77"/>
      <c r="DZ516" s="77"/>
      <c r="EA516" s="77"/>
      <c r="EB516" s="77"/>
      <c r="EC516" s="77"/>
      <c r="ED516" s="77"/>
      <c r="EE516" s="77"/>
      <c r="EF516" s="77"/>
      <c r="EG516" s="77"/>
      <c r="EH516" s="77"/>
      <c r="EI516" s="77"/>
      <c r="EJ516" s="77"/>
      <c r="EK516" s="77"/>
      <c r="EL516" s="77"/>
      <c r="EM516" s="77"/>
      <c r="EN516" s="77"/>
      <c r="EO516" s="77"/>
      <c r="EP516" s="77"/>
      <c r="EQ516" s="77"/>
      <c r="ER516" s="77"/>
      <c r="ES516" s="77"/>
      <c r="ET516" s="77"/>
      <c r="EU516" s="77"/>
      <c r="EV516" s="77"/>
      <c r="EW516" s="77"/>
      <c r="EX516" s="77"/>
      <c r="EY516" s="77"/>
      <c r="EZ516" s="77"/>
      <c r="FA516" s="77"/>
      <c r="FB516" s="77"/>
      <c r="FC516" s="77"/>
      <c r="FD516" s="77"/>
    </row>
    <row r="517" spans="1:160" ht="15.75" customHeight="1" x14ac:dyDescent="0.3">
      <c r="A517" s="76"/>
      <c r="B517" s="76"/>
      <c r="C517" s="76"/>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c r="AV517" s="77"/>
      <c r="AW517" s="77"/>
      <c r="AX517" s="77"/>
      <c r="AY517" s="77"/>
      <c r="AZ517" s="77"/>
      <c r="BA517" s="77"/>
      <c r="BB517" s="77"/>
      <c r="BC517" s="77"/>
      <c r="BD517" s="77"/>
      <c r="BE517" s="77"/>
      <c r="BF517" s="77"/>
      <c r="BG517" s="77"/>
      <c r="BH517" s="77"/>
      <c r="BI517" s="77"/>
      <c r="BJ517" s="77"/>
      <c r="BK517" s="77"/>
      <c r="BL517" s="77"/>
      <c r="BM517" s="77"/>
      <c r="BN517" s="77"/>
      <c r="BO517" s="77"/>
      <c r="BP517" s="77"/>
      <c r="BQ517" s="77"/>
      <c r="BR517" s="77"/>
      <c r="BS517" s="77"/>
      <c r="BT517" s="77"/>
      <c r="BU517" s="77"/>
      <c r="BV517" s="77"/>
      <c r="BW517" s="77"/>
      <c r="BX517" s="77"/>
      <c r="BY517" s="77"/>
      <c r="BZ517" s="77"/>
      <c r="CA517" s="77"/>
      <c r="CB517" s="77"/>
      <c r="CC517" s="77"/>
      <c r="CD517" s="77"/>
      <c r="CE517" s="77"/>
      <c r="CF517" s="77"/>
      <c r="CG517" s="77"/>
      <c r="CH517" s="77"/>
      <c r="CI517" s="77"/>
      <c r="CJ517" s="77"/>
      <c r="CK517" s="77"/>
      <c r="CL517" s="77"/>
      <c r="CM517" s="77"/>
      <c r="CN517" s="77"/>
      <c r="CO517" s="77"/>
      <c r="CP517" s="77"/>
      <c r="CQ517" s="77"/>
      <c r="CR517" s="77"/>
      <c r="CS517" s="77"/>
      <c r="CT517" s="77"/>
      <c r="CU517" s="77"/>
      <c r="CV517" s="77"/>
      <c r="CW517" s="77"/>
      <c r="CX517" s="77"/>
      <c r="CY517" s="77"/>
      <c r="CZ517" s="77"/>
      <c r="DA517" s="77"/>
      <c r="DB517" s="77"/>
      <c r="DC517" s="77"/>
      <c r="DD517" s="77"/>
      <c r="DE517" s="77"/>
      <c r="DF517" s="77"/>
      <c r="DG517" s="77"/>
      <c r="DH517" s="77"/>
      <c r="DI517" s="77"/>
      <c r="DJ517" s="77"/>
      <c r="DK517" s="77"/>
      <c r="DL517" s="77"/>
      <c r="DM517" s="77"/>
      <c r="DN517" s="77"/>
      <c r="DO517" s="77"/>
      <c r="DP517" s="77"/>
      <c r="DQ517" s="77"/>
      <c r="DR517" s="77"/>
      <c r="DS517" s="77"/>
      <c r="DT517" s="77"/>
      <c r="DU517" s="77"/>
      <c r="DV517" s="77"/>
      <c r="DW517" s="77"/>
      <c r="DX517" s="77"/>
      <c r="DY517" s="77"/>
      <c r="DZ517" s="77"/>
      <c r="EA517" s="77"/>
      <c r="EB517" s="77"/>
      <c r="EC517" s="77"/>
      <c r="ED517" s="77"/>
      <c r="EE517" s="77"/>
      <c r="EF517" s="77"/>
      <c r="EG517" s="77"/>
      <c r="EH517" s="77"/>
      <c r="EI517" s="77"/>
      <c r="EJ517" s="77"/>
      <c r="EK517" s="77"/>
      <c r="EL517" s="77"/>
      <c r="EM517" s="77"/>
      <c r="EN517" s="77"/>
      <c r="EO517" s="77"/>
      <c r="EP517" s="77"/>
      <c r="EQ517" s="77"/>
      <c r="ER517" s="77"/>
      <c r="ES517" s="77"/>
      <c r="ET517" s="77"/>
      <c r="EU517" s="77"/>
      <c r="EV517" s="77"/>
      <c r="EW517" s="77"/>
      <c r="EX517" s="77"/>
      <c r="EY517" s="77"/>
      <c r="EZ517" s="77"/>
      <c r="FA517" s="77"/>
      <c r="FB517" s="77"/>
      <c r="FC517" s="77"/>
      <c r="FD517" s="77"/>
    </row>
    <row r="518" spans="1:160" ht="15.75" customHeight="1" x14ac:dyDescent="0.3">
      <c r="A518" s="76"/>
      <c r="B518" s="76"/>
      <c r="C518" s="76"/>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c r="AV518" s="77"/>
      <c r="AW518" s="77"/>
      <c r="AX518" s="77"/>
      <c r="AY518" s="77"/>
      <c r="AZ518" s="77"/>
      <c r="BA518" s="77"/>
      <c r="BB518" s="77"/>
      <c r="BC518" s="77"/>
      <c r="BD518" s="77"/>
      <c r="BE518" s="77"/>
      <c r="BF518" s="77"/>
      <c r="BG518" s="77"/>
      <c r="BH518" s="77"/>
      <c r="BI518" s="77"/>
      <c r="BJ518" s="77"/>
      <c r="BK518" s="77"/>
      <c r="BL518" s="77"/>
      <c r="BM518" s="77"/>
      <c r="BN518" s="77"/>
      <c r="BO518" s="77"/>
      <c r="BP518" s="77"/>
      <c r="BQ518" s="77"/>
      <c r="BR518" s="77"/>
      <c r="BS518" s="77"/>
      <c r="BT518" s="77"/>
      <c r="BU518" s="77"/>
      <c r="BV518" s="77"/>
      <c r="BW518" s="77"/>
      <c r="BX518" s="77"/>
      <c r="BY518" s="77"/>
      <c r="BZ518" s="77"/>
      <c r="CA518" s="77"/>
      <c r="CB518" s="77"/>
      <c r="CC518" s="77"/>
      <c r="CD518" s="77"/>
      <c r="CE518" s="77"/>
      <c r="CF518" s="77"/>
      <c r="CG518" s="77"/>
      <c r="CH518" s="77"/>
      <c r="CI518" s="77"/>
      <c r="CJ518" s="77"/>
      <c r="CK518" s="77"/>
      <c r="CL518" s="77"/>
      <c r="CM518" s="77"/>
      <c r="CN518" s="77"/>
      <c r="CO518" s="77"/>
      <c r="CP518" s="77"/>
      <c r="CQ518" s="77"/>
      <c r="CR518" s="77"/>
      <c r="CS518" s="77"/>
      <c r="CT518" s="77"/>
      <c r="CU518" s="77"/>
      <c r="CV518" s="77"/>
      <c r="CW518" s="77"/>
      <c r="CX518" s="77"/>
      <c r="CY518" s="77"/>
      <c r="CZ518" s="77"/>
      <c r="DA518" s="77"/>
      <c r="DB518" s="77"/>
      <c r="DC518" s="77"/>
      <c r="DD518" s="77"/>
      <c r="DE518" s="77"/>
      <c r="DF518" s="77"/>
      <c r="DG518" s="77"/>
      <c r="DH518" s="77"/>
      <c r="DI518" s="77"/>
      <c r="DJ518" s="77"/>
      <c r="DK518" s="77"/>
      <c r="DL518" s="77"/>
      <c r="DM518" s="77"/>
      <c r="DN518" s="77"/>
      <c r="DO518" s="77"/>
      <c r="DP518" s="77"/>
      <c r="DQ518" s="77"/>
      <c r="DR518" s="77"/>
      <c r="DS518" s="77"/>
      <c r="DT518" s="77"/>
      <c r="DU518" s="77"/>
      <c r="DV518" s="77"/>
      <c r="DW518" s="77"/>
      <c r="DX518" s="77"/>
      <c r="DY518" s="77"/>
      <c r="DZ518" s="77"/>
      <c r="EA518" s="77"/>
      <c r="EB518" s="77"/>
      <c r="EC518" s="77"/>
      <c r="ED518" s="77"/>
      <c r="EE518" s="77"/>
      <c r="EF518" s="77"/>
      <c r="EG518" s="77"/>
      <c r="EH518" s="77"/>
      <c r="EI518" s="77"/>
      <c r="EJ518" s="77"/>
      <c r="EK518" s="77"/>
      <c r="EL518" s="77"/>
      <c r="EM518" s="77"/>
      <c r="EN518" s="77"/>
      <c r="EO518" s="77"/>
      <c r="EP518" s="77"/>
      <c r="EQ518" s="77"/>
      <c r="ER518" s="77"/>
      <c r="ES518" s="77"/>
      <c r="ET518" s="77"/>
      <c r="EU518" s="77"/>
      <c r="EV518" s="77"/>
      <c r="EW518" s="77"/>
      <c r="EX518" s="77"/>
      <c r="EY518" s="77"/>
      <c r="EZ518" s="77"/>
      <c r="FA518" s="77"/>
      <c r="FB518" s="77"/>
      <c r="FC518" s="77"/>
      <c r="FD518" s="77"/>
    </row>
    <row r="519" spans="1:160" ht="15.75" customHeight="1" x14ac:dyDescent="0.3">
      <c r="A519" s="76"/>
      <c r="B519" s="76"/>
      <c r="C519" s="76"/>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J519" s="77"/>
      <c r="BK519" s="77"/>
      <c r="BL519" s="77"/>
      <c r="BM519" s="77"/>
      <c r="BN519" s="77"/>
      <c r="BO519" s="77"/>
      <c r="BP519" s="77"/>
      <c r="BQ519" s="77"/>
      <c r="BR519" s="77"/>
      <c r="BS519" s="77"/>
      <c r="BT519" s="77"/>
      <c r="BU519" s="77"/>
      <c r="BV519" s="77"/>
      <c r="BW519" s="77"/>
      <c r="BX519" s="77"/>
      <c r="BY519" s="77"/>
      <c r="BZ519" s="77"/>
      <c r="CA519" s="77"/>
      <c r="CB519" s="77"/>
      <c r="CC519" s="77"/>
      <c r="CD519" s="77"/>
      <c r="CE519" s="77"/>
      <c r="CF519" s="77"/>
      <c r="CG519" s="77"/>
      <c r="CH519" s="77"/>
      <c r="CI519" s="77"/>
      <c r="CJ519" s="77"/>
      <c r="CK519" s="77"/>
      <c r="CL519" s="77"/>
      <c r="CM519" s="77"/>
      <c r="CN519" s="77"/>
      <c r="CO519" s="77"/>
      <c r="CP519" s="77"/>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DX519" s="77"/>
      <c r="DY519" s="77"/>
      <c r="DZ519" s="77"/>
      <c r="EA519" s="77"/>
      <c r="EB519" s="77"/>
      <c r="EC519" s="77"/>
      <c r="ED519" s="77"/>
      <c r="EE519" s="77"/>
      <c r="EF519" s="77"/>
      <c r="EG519" s="77"/>
      <c r="EH519" s="77"/>
      <c r="EI519" s="77"/>
      <c r="EJ519" s="77"/>
      <c r="EK519" s="77"/>
      <c r="EL519" s="77"/>
      <c r="EM519" s="77"/>
      <c r="EN519" s="77"/>
      <c r="EO519" s="77"/>
      <c r="EP519" s="77"/>
      <c r="EQ519" s="77"/>
      <c r="ER519" s="77"/>
      <c r="ES519" s="77"/>
      <c r="ET519" s="77"/>
      <c r="EU519" s="77"/>
      <c r="EV519" s="77"/>
      <c r="EW519" s="77"/>
      <c r="EX519" s="77"/>
      <c r="EY519" s="77"/>
      <c r="EZ519" s="77"/>
      <c r="FA519" s="77"/>
      <c r="FB519" s="77"/>
      <c r="FC519" s="77"/>
      <c r="FD519" s="77"/>
    </row>
    <row r="520" spans="1:160" ht="15.75" customHeight="1" x14ac:dyDescent="0.3">
      <c r="A520" s="76"/>
      <c r="B520" s="76"/>
      <c r="C520" s="76"/>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J520" s="77"/>
      <c r="BK520" s="77"/>
      <c r="BL520" s="77"/>
      <c r="BM520" s="77"/>
      <c r="BN520" s="77"/>
      <c r="BO520" s="77"/>
      <c r="BP520" s="77"/>
      <c r="BQ520" s="77"/>
      <c r="BR520" s="77"/>
      <c r="BS520" s="77"/>
      <c r="BT520" s="77"/>
      <c r="BU520" s="77"/>
      <c r="BV520" s="77"/>
      <c r="BW520" s="77"/>
      <c r="BX520" s="77"/>
      <c r="BY520" s="77"/>
      <c r="BZ520" s="77"/>
      <c r="CA520" s="77"/>
      <c r="CB520" s="77"/>
      <c r="CC520" s="77"/>
      <c r="CD520" s="77"/>
      <c r="CE520" s="77"/>
      <c r="CF520" s="77"/>
      <c r="CG520" s="77"/>
      <c r="CH520" s="77"/>
      <c r="CI520" s="77"/>
      <c r="CJ520" s="77"/>
      <c r="CK520" s="77"/>
      <c r="CL520" s="77"/>
      <c r="CM520" s="77"/>
      <c r="CN520" s="77"/>
      <c r="CO520" s="77"/>
      <c r="CP520" s="7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DX520" s="77"/>
      <c r="DY520" s="77"/>
      <c r="DZ520" s="77"/>
      <c r="EA520" s="77"/>
      <c r="EB520" s="77"/>
      <c r="EC520" s="77"/>
      <c r="ED520" s="77"/>
      <c r="EE520" s="77"/>
      <c r="EF520" s="77"/>
      <c r="EG520" s="77"/>
      <c r="EH520" s="77"/>
      <c r="EI520" s="77"/>
      <c r="EJ520" s="77"/>
      <c r="EK520" s="77"/>
      <c r="EL520" s="77"/>
      <c r="EM520" s="77"/>
      <c r="EN520" s="77"/>
      <c r="EO520" s="77"/>
      <c r="EP520" s="77"/>
      <c r="EQ520" s="77"/>
      <c r="ER520" s="77"/>
      <c r="ES520" s="77"/>
      <c r="ET520" s="77"/>
      <c r="EU520" s="77"/>
      <c r="EV520" s="77"/>
      <c r="EW520" s="77"/>
      <c r="EX520" s="77"/>
      <c r="EY520" s="77"/>
      <c r="EZ520" s="77"/>
      <c r="FA520" s="77"/>
      <c r="FB520" s="77"/>
      <c r="FC520" s="77"/>
      <c r="FD520" s="77"/>
    </row>
    <row r="521" spans="1:160" ht="15.75" customHeight="1" x14ac:dyDescent="0.3">
      <c r="A521" s="76"/>
      <c r="B521" s="76"/>
      <c r="C521" s="76"/>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c r="AV521" s="77"/>
      <c r="AW521" s="77"/>
      <c r="AX521" s="77"/>
      <c r="AY521" s="77"/>
      <c r="AZ521" s="77"/>
      <c r="BA521" s="77"/>
      <c r="BB521" s="77"/>
      <c r="BC521" s="77"/>
      <c r="BD521" s="77"/>
      <c r="BE521" s="77"/>
      <c r="BF521" s="77"/>
      <c r="BG521" s="77"/>
      <c r="BH521" s="77"/>
      <c r="BI521" s="77"/>
      <c r="BJ521" s="77"/>
      <c r="BK521" s="77"/>
      <c r="BL521" s="77"/>
      <c r="BM521" s="77"/>
      <c r="BN521" s="77"/>
      <c r="BO521" s="77"/>
      <c r="BP521" s="77"/>
      <c r="BQ521" s="77"/>
      <c r="BR521" s="77"/>
      <c r="BS521" s="77"/>
      <c r="BT521" s="77"/>
      <c r="BU521" s="77"/>
      <c r="BV521" s="77"/>
      <c r="BW521" s="77"/>
      <c r="BX521" s="77"/>
      <c r="BY521" s="77"/>
      <c r="BZ521" s="77"/>
      <c r="CA521" s="77"/>
      <c r="CB521" s="77"/>
      <c r="CC521" s="77"/>
      <c r="CD521" s="77"/>
      <c r="CE521" s="77"/>
      <c r="CF521" s="77"/>
      <c r="CG521" s="77"/>
      <c r="CH521" s="77"/>
      <c r="CI521" s="77"/>
      <c r="CJ521" s="77"/>
      <c r="CK521" s="77"/>
      <c r="CL521" s="77"/>
      <c r="CM521" s="77"/>
      <c r="CN521" s="77"/>
      <c r="CO521" s="77"/>
      <c r="CP521" s="77"/>
      <c r="CQ521" s="77"/>
      <c r="CR521" s="77"/>
      <c r="CS521" s="77"/>
      <c r="CT521" s="77"/>
      <c r="CU521" s="77"/>
      <c r="CV521" s="77"/>
      <c r="CW521" s="77"/>
      <c r="CX521" s="77"/>
      <c r="CY521" s="77"/>
      <c r="CZ521" s="77"/>
      <c r="DA521" s="77"/>
      <c r="DB521" s="77"/>
      <c r="DC521" s="77"/>
      <c r="DD521" s="77"/>
      <c r="DE521" s="77"/>
      <c r="DF521" s="77"/>
      <c r="DG521" s="77"/>
      <c r="DH521" s="77"/>
      <c r="DI521" s="77"/>
      <c r="DJ521" s="77"/>
      <c r="DK521" s="77"/>
      <c r="DL521" s="77"/>
      <c r="DM521" s="77"/>
      <c r="DN521" s="77"/>
      <c r="DO521" s="77"/>
      <c r="DP521" s="77"/>
      <c r="DQ521" s="77"/>
      <c r="DR521" s="77"/>
      <c r="DS521" s="77"/>
      <c r="DT521" s="77"/>
      <c r="DU521" s="77"/>
      <c r="DV521" s="77"/>
      <c r="DW521" s="77"/>
      <c r="DX521" s="77"/>
      <c r="DY521" s="77"/>
      <c r="DZ521" s="77"/>
      <c r="EA521" s="77"/>
      <c r="EB521" s="77"/>
      <c r="EC521" s="77"/>
      <c r="ED521" s="77"/>
      <c r="EE521" s="77"/>
      <c r="EF521" s="77"/>
      <c r="EG521" s="77"/>
      <c r="EH521" s="77"/>
      <c r="EI521" s="77"/>
      <c r="EJ521" s="77"/>
      <c r="EK521" s="77"/>
      <c r="EL521" s="77"/>
      <c r="EM521" s="77"/>
      <c r="EN521" s="77"/>
      <c r="EO521" s="77"/>
      <c r="EP521" s="77"/>
      <c r="EQ521" s="77"/>
      <c r="ER521" s="77"/>
      <c r="ES521" s="77"/>
      <c r="ET521" s="77"/>
      <c r="EU521" s="77"/>
      <c r="EV521" s="77"/>
      <c r="EW521" s="77"/>
      <c r="EX521" s="77"/>
      <c r="EY521" s="77"/>
      <c r="EZ521" s="77"/>
      <c r="FA521" s="77"/>
      <c r="FB521" s="77"/>
      <c r="FC521" s="77"/>
      <c r="FD521" s="77"/>
    </row>
    <row r="522" spans="1:160" ht="15.75" customHeight="1" x14ac:dyDescent="0.3">
      <c r="A522" s="76"/>
      <c r="B522" s="76"/>
      <c r="C522" s="76"/>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c r="AV522" s="77"/>
      <c r="AW522" s="77"/>
      <c r="AX522" s="77"/>
      <c r="AY522" s="77"/>
      <c r="AZ522" s="77"/>
      <c r="BA522" s="77"/>
      <c r="BB522" s="77"/>
      <c r="BC522" s="77"/>
      <c r="BD522" s="77"/>
      <c r="BE522" s="77"/>
      <c r="BF522" s="77"/>
      <c r="BG522" s="77"/>
      <c r="BH522" s="77"/>
      <c r="BI522" s="77"/>
      <c r="BJ522" s="77"/>
      <c r="BK522" s="77"/>
      <c r="BL522" s="77"/>
      <c r="BM522" s="77"/>
      <c r="BN522" s="77"/>
      <c r="BO522" s="77"/>
      <c r="BP522" s="77"/>
      <c r="BQ522" s="77"/>
      <c r="BR522" s="77"/>
      <c r="BS522" s="77"/>
      <c r="BT522" s="77"/>
      <c r="BU522" s="77"/>
      <c r="BV522" s="77"/>
      <c r="BW522" s="77"/>
      <c r="BX522" s="77"/>
      <c r="BY522" s="77"/>
      <c r="BZ522" s="77"/>
      <c r="CA522" s="77"/>
      <c r="CB522" s="77"/>
      <c r="CC522" s="77"/>
      <c r="CD522" s="77"/>
      <c r="CE522" s="77"/>
      <c r="CF522" s="77"/>
      <c r="CG522" s="77"/>
      <c r="CH522" s="77"/>
      <c r="CI522" s="77"/>
      <c r="CJ522" s="77"/>
      <c r="CK522" s="77"/>
      <c r="CL522" s="77"/>
      <c r="CM522" s="77"/>
      <c r="CN522" s="77"/>
      <c r="CO522" s="77"/>
      <c r="CP522" s="77"/>
      <c r="CQ522" s="77"/>
      <c r="CR522" s="77"/>
      <c r="CS522" s="77"/>
      <c r="CT522" s="77"/>
      <c r="CU522" s="77"/>
      <c r="CV522" s="77"/>
      <c r="CW522" s="77"/>
      <c r="CX522" s="77"/>
      <c r="CY522" s="77"/>
      <c r="CZ522" s="77"/>
      <c r="DA522" s="77"/>
      <c r="DB522" s="77"/>
      <c r="DC522" s="77"/>
      <c r="DD522" s="77"/>
      <c r="DE522" s="77"/>
      <c r="DF522" s="77"/>
      <c r="DG522" s="77"/>
      <c r="DH522" s="77"/>
      <c r="DI522" s="77"/>
      <c r="DJ522" s="77"/>
      <c r="DK522" s="77"/>
      <c r="DL522" s="77"/>
      <c r="DM522" s="77"/>
      <c r="DN522" s="77"/>
      <c r="DO522" s="77"/>
      <c r="DP522" s="77"/>
      <c r="DQ522" s="77"/>
      <c r="DR522" s="77"/>
      <c r="DS522" s="77"/>
      <c r="DT522" s="77"/>
      <c r="DU522" s="77"/>
      <c r="DV522" s="77"/>
      <c r="DW522" s="77"/>
      <c r="DX522" s="77"/>
      <c r="DY522" s="77"/>
      <c r="DZ522" s="77"/>
      <c r="EA522" s="77"/>
      <c r="EB522" s="77"/>
      <c r="EC522" s="77"/>
      <c r="ED522" s="77"/>
      <c r="EE522" s="77"/>
      <c r="EF522" s="77"/>
      <c r="EG522" s="77"/>
      <c r="EH522" s="77"/>
      <c r="EI522" s="77"/>
      <c r="EJ522" s="77"/>
      <c r="EK522" s="77"/>
      <c r="EL522" s="77"/>
      <c r="EM522" s="77"/>
      <c r="EN522" s="77"/>
      <c r="EO522" s="77"/>
      <c r="EP522" s="77"/>
      <c r="EQ522" s="77"/>
      <c r="ER522" s="77"/>
      <c r="ES522" s="77"/>
      <c r="ET522" s="77"/>
      <c r="EU522" s="77"/>
      <c r="EV522" s="77"/>
      <c r="EW522" s="77"/>
      <c r="EX522" s="77"/>
      <c r="EY522" s="77"/>
      <c r="EZ522" s="77"/>
      <c r="FA522" s="77"/>
      <c r="FB522" s="77"/>
      <c r="FC522" s="77"/>
      <c r="FD522" s="77"/>
    </row>
    <row r="523" spans="1:160" ht="15.75" customHeight="1" x14ac:dyDescent="0.3">
      <c r="A523" s="76"/>
      <c r="B523" s="76"/>
      <c r="C523" s="76"/>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c r="AZ523" s="77"/>
      <c r="BA523" s="77"/>
      <c r="BB523" s="77"/>
      <c r="BC523" s="77"/>
      <c r="BD523" s="77"/>
      <c r="BE523" s="77"/>
      <c r="BF523" s="77"/>
      <c r="BG523" s="77"/>
      <c r="BH523" s="77"/>
      <c r="BI523" s="77"/>
      <c r="BJ523" s="77"/>
      <c r="BK523" s="77"/>
      <c r="BL523" s="77"/>
      <c r="BM523" s="77"/>
      <c r="BN523" s="77"/>
      <c r="BO523" s="77"/>
      <c r="BP523" s="77"/>
      <c r="BQ523" s="77"/>
      <c r="BR523" s="77"/>
      <c r="BS523" s="77"/>
      <c r="BT523" s="77"/>
      <c r="BU523" s="77"/>
      <c r="BV523" s="77"/>
      <c r="BW523" s="77"/>
      <c r="BX523" s="77"/>
      <c r="BY523" s="77"/>
      <c r="BZ523" s="77"/>
      <c r="CA523" s="77"/>
      <c r="CB523" s="77"/>
      <c r="CC523" s="77"/>
      <c r="CD523" s="77"/>
      <c r="CE523" s="77"/>
      <c r="CF523" s="77"/>
      <c r="CG523" s="77"/>
      <c r="CH523" s="77"/>
      <c r="CI523" s="77"/>
      <c r="CJ523" s="77"/>
      <c r="CK523" s="77"/>
      <c r="CL523" s="77"/>
      <c r="CM523" s="77"/>
      <c r="CN523" s="77"/>
      <c r="CO523" s="77"/>
      <c r="CP523" s="77"/>
      <c r="CQ523" s="77"/>
      <c r="CR523" s="77"/>
      <c r="CS523" s="77"/>
      <c r="CT523" s="77"/>
      <c r="CU523" s="77"/>
      <c r="CV523" s="77"/>
      <c r="CW523" s="77"/>
      <c r="CX523" s="77"/>
      <c r="CY523" s="77"/>
      <c r="CZ523" s="77"/>
      <c r="DA523" s="77"/>
      <c r="DB523" s="77"/>
      <c r="DC523" s="77"/>
      <c r="DD523" s="77"/>
      <c r="DE523" s="77"/>
      <c r="DF523" s="77"/>
      <c r="DG523" s="77"/>
      <c r="DH523" s="77"/>
      <c r="DI523" s="77"/>
      <c r="DJ523" s="77"/>
      <c r="DK523" s="77"/>
      <c r="DL523" s="77"/>
      <c r="DM523" s="77"/>
      <c r="DN523" s="77"/>
      <c r="DO523" s="77"/>
      <c r="DP523" s="77"/>
      <c r="DQ523" s="77"/>
      <c r="DR523" s="77"/>
      <c r="DS523" s="77"/>
      <c r="DT523" s="77"/>
      <c r="DU523" s="77"/>
      <c r="DV523" s="77"/>
      <c r="DW523" s="77"/>
      <c r="DX523" s="77"/>
      <c r="DY523" s="77"/>
      <c r="DZ523" s="77"/>
      <c r="EA523" s="77"/>
      <c r="EB523" s="77"/>
      <c r="EC523" s="77"/>
      <c r="ED523" s="77"/>
      <c r="EE523" s="77"/>
      <c r="EF523" s="77"/>
      <c r="EG523" s="77"/>
      <c r="EH523" s="77"/>
      <c r="EI523" s="77"/>
      <c r="EJ523" s="77"/>
      <c r="EK523" s="77"/>
      <c r="EL523" s="77"/>
      <c r="EM523" s="77"/>
      <c r="EN523" s="77"/>
      <c r="EO523" s="77"/>
      <c r="EP523" s="77"/>
      <c r="EQ523" s="77"/>
      <c r="ER523" s="77"/>
      <c r="ES523" s="77"/>
      <c r="ET523" s="77"/>
      <c r="EU523" s="77"/>
      <c r="EV523" s="77"/>
      <c r="EW523" s="77"/>
      <c r="EX523" s="77"/>
      <c r="EY523" s="77"/>
      <c r="EZ523" s="77"/>
      <c r="FA523" s="77"/>
      <c r="FB523" s="77"/>
      <c r="FC523" s="77"/>
      <c r="FD523" s="77"/>
    </row>
    <row r="524" spans="1:160" ht="15.75" customHeight="1" x14ac:dyDescent="0.3">
      <c r="A524" s="76"/>
      <c r="B524" s="76"/>
      <c r="C524" s="76"/>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c r="AV524" s="77"/>
      <c r="AW524" s="77"/>
      <c r="AX524" s="77"/>
      <c r="AY524" s="77"/>
      <c r="AZ524" s="77"/>
      <c r="BA524" s="77"/>
      <c r="BB524" s="77"/>
      <c r="BC524" s="77"/>
      <c r="BD524" s="77"/>
      <c r="BE524" s="77"/>
      <c r="BF524" s="77"/>
      <c r="BG524" s="77"/>
      <c r="BH524" s="77"/>
      <c r="BI524" s="77"/>
      <c r="BJ524" s="77"/>
      <c r="BK524" s="77"/>
      <c r="BL524" s="77"/>
      <c r="BM524" s="77"/>
      <c r="BN524" s="77"/>
      <c r="BO524" s="77"/>
      <c r="BP524" s="77"/>
      <c r="BQ524" s="77"/>
      <c r="BR524" s="77"/>
      <c r="BS524" s="77"/>
      <c r="BT524" s="77"/>
      <c r="BU524" s="77"/>
      <c r="BV524" s="77"/>
      <c r="BW524" s="77"/>
      <c r="BX524" s="77"/>
      <c r="BY524" s="77"/>
      <c r="BZ524" s="77"/>
      <c r="CA524" s="77"/>
      <c r="CB524" s="77"/>
      <c r="CC524" s="77"/>
      <c r="CD524" s="77"/>
      <c r="CE524" s="77"/>
      <c r="CF524" s="77"/>
      <c r="CG524" s="77"/>
      <c r="CH524" s="77"/>
      <c r="CI524" s="77"/>
      <c r="CJ524" s="77"/>
      <c r="CK524" s="77"/>
      <c r="CL524" s="77"/>
      <c r="CM524" s="77"/>
      <c r="CN524" s="77"/>
      <c r="CO524" s="77"/>
      <c r="CP524" s="77"/>
      <c r="CQ524" s="77"/>
      <c r="CR524" s="77"/>
      <c r="CS524" s="77"/>
      <c r="CT524" s="77"/>
      <c r="CU524" s="77"/>
      <c r="CV524" s="77"/>
      <c r="CW524" s="77"/>
      <c r="CX524" s="77"/>
      <c r="CY524" s="77"/>
      <c r="CZ524" s="77"/>
      <c r="DA524" s="77"/>
      <c r="DB524" s="77"/>
      <c r="DC524" s="77"/>
      <c r="DD524" s="77"/>
      <c r="DE524" s="77"/>
      <c r="DF524" s="77"/>
      <c r="DG524" s="77"/>
      <c r="DH524" s="77"/>
      <c r="DI524" s="77"/>
      <c r="DJ524" s="77"/>
      <c r="DK524" s="77"/>
      <c r="DL524" s="77"/>
      <c r="DM524" s="77"/>
      <c r="DN524" s="77"/>
      <c r="DO524" s="77"/>
      <c r="DP524" s="77"/>
      <c r="DQ524" s="77"/>
      <c r="DR524" s="77"/>
      <c r="DS524" s="77"/>
      <c r="DT524" s="77"/>
      <c r="DU524" s="77"/>
      <c r="DV524" s="77"/>
      <c r="DW524" s="77"/>
      <c r="DX524" s="77"/>
      <c r="DY524" s="77"/>
      <c r="DZ524" s="77"/>
      <c r="EA524" s="77"/>
      <c r="EB524" s="77"/>
      <c r="EC524" s="77"/>
      <c r="ED524" s="77"/>
      <c r="EE524" s="77"/>
      <c r="EF524" s="77"/>
      <c r="EG524" s="77"/>
      <c r="EH524" s="77"/>
      <c r="EI524" s="77"/>
      <c r="EJ524" s="77"/>
      <c r="EK524" s="77"/>
      <c r="EL524" s="77"/>
      <c r="EM524" s="77"/>
      <c r="EN524" s="77"/>
      <c r="EO524" s="77"/>
      <c r="EP524" s="77"/>
      <c r="EQ524" s="77"/>
      <c r="ER524" s="77"/>
      <c r="ES524" s="77"/>
      <c r="ET524" s="77"/>
      <c r="EU524" s="77"/>
      <c r="EV524" s="77"/>
      <c r="EW524" s="77"/>
      <c r="EX524" s="77"/>
      <c r="EY524" s="77"/>
      <c r="EZ524" s="77"/>
      <c r="FA524" s="77"/>
      <c r="FB524" s="77"/>
      <c r="FC524" s="77"/>
      <c r="FD524" s="77"/>
    </row>
    <row r="525" spans="1:160" ht="15.75" customHeight="1" x14ac:dyDescent="0.3">
      <c r="A525" s="76"/>
      <c r="B525" s="76"/>
      <c r="C525" s="76"/>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c r="AV525" s="77"/>
      <c r="AW525" s="77"/>
      <c r="AX525" s="77"/>
      <c r="AY525" s="77"/>
      <c r="AZ525" s="77"/>
      <c r="BA525" s="77"/>
      <c r="BB525" s="77"/>
      <c r="BC525" s="77"/>
      <c r="BD525" s="77"/>
      <c r="BE525" s="77"/>
      <c r="BF525" s="77"/>
      <c r="BG525" s="77"/>
      <c r="BH525" s="77"/>
      <c r="BI525" s="77"/>
      <c r="BJ525" s="77"/>
      <c r="BK525" s="77"/>
      <c r="BL525" s="77"/>
      <c r="BM525" s="77"/>
      <c r="BN525" s="77"/>
      <c r="BO525" s="77"/>
      <c r="BP525" s="77"/>
      <c r="BQ525" s="77"/>
      <c r="BR525" s="77"/>
      <c r="BS525" s="77"/>
      <c r="BT525" s="77"/>
      <c r="BU525" s="77"/>
      <c r="BV525" s="77"/>
      <c r="BW525" s="77"/>
      <c r="BX525" s="77"/>
      <c r="BY525" s="77"/>
      <c r="BZ525" s="77"/>
      <c r="CA525" s="77"/>
      <c r="CB525" s="77"/>
      <c r="CC525" s="77"/>
      <c r="CD525" s="77"/>
      <c r="CE525" s="77"/>
      <c r="CF525" s="77"/>
      <c r="CG525" s="77"/>
      <c r="CH525" s="77"/>
      <c r="CI525" s="77"/>
      <c r="CJ525" s="77"/>
      <c r="CK525" s="77"/>
      <c r="CL525" s="77"/>
      <c r="CM525" s="77"/>
      <c r="CN525" s="77"/>
      <c r="CO525" s="77"/>
      <c r="CP525" s="77"/>
      <c r="CQ525" s="77"/>
      <c r="CR525" s="77"/>
      <c r="CS525" s="77"/>
      <c r="CT525" s="77"/>
      <c r="CU525" s="77"/>
      <c r="CV525" s="77"/>
      <c r="CW525" s="77"/>
      <c r="CX525" s="77"/>
      <c r="CY525" s="77"/>
      <c r="CZ525" s="77"/>
      <c r="DA525" s="77"/>
      <c r="DB525" s="77"/>
      <c r="DC525" s="77"/>
      <c r="DD525" s="77"/>
      <c r="DE525" s="77"/>
      <c r="DF525" s="77"/>
      <c r="DG525" s="77"/>
      <c r="DH525" s="77"/>
      <c r="DI525" s="77"/>
      <c r="DJ525" s="77"/>
      <c r="DK525" s="77"/>
      <c r="DL525" s="77"/>
      <c r="DM525" s="77"/>
      <c r="DN525" s="77"/>
      <c r="DO525" s="77"/>
      <c r="DP525" s="77"/>
      <c r="DQ525" s="77"/>
      <c r="DR525" s="77"/>
      <c r="DS525" s="77"/>
      <c r="DT525" s="77"/>
      <c r="DU525" s="77"/>
      <c r="DV525" s="77"/>
      <c r="DW525" s="77"/>
      <c r="DX525" s="77"/>
      <c r="DY525" s="77"/>
      <c r="DZ525" s="77"/>
      <c r="EA525" s="77"/>
      <c r="EB525" s="77"/>
      <c r="EC525" s="77"/>
      <c r="ED525" s="77"/>
      <c r="EE525" s="77"/>
      <c r="EF525" s="77"/>
      <c r="EG525" s="77"/>
      <c r="EH525" s="77"/>
      <c r="EI525" s="77"/>
      <c r="EJ525" s="77"/>
      <c r="EK525" s="77"/>
      <c r="EL525" s="77"/>
      <c r="EM525" s="77"/>
      <c r="EN525" s="77"/>
      <c r="EO525" s="77"/>
      <c r="EP525" s="77"/>
      <c r="EQ525" s="77"/>
      <c r="ER525" s="77"/>
      <c r="ES525" s="77"/>
      <c r="ET525" s="77"/>
      <c r="EU525" s="77"/>
      <c r="EV525" s="77"/>
      <c r="EW525" s="77"/>
      <c r="EX525" s="77"/>
      <c r="EY525" s="77"/>
      <c r="EZ525" s="77"/>
      <c r="FA525" s="77"/>
      <c r="FB525" s="77"/>
      <c r="FC525" s="77"/>
      <c r="FD525" s="77"/>
    </row>
    <row r="526" spans="1:160" ht="15.75" customHeight="1" x14ac:dyDescent="0.3">
      <c r="A526" s="76"/>
      <c r="B526" s="76"/>
      <c r="C526" s="76"/>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c r="AV526" s="77"/>
      <c r="AW526" s="77"/>
      <c r="AX526" s="77"/>
      <c r="AY526" s="77"/>
      <c r="AZ526" s="77"/>
      <c r="BA526" s="77"/>
      <c r="BB526" s="77"/>
      <c r="BC526" s="77"/>
      <c r="BD526" s="77"/>
      <c r="BE526" s="77"/>
      <c r="BF526" s="77"/>
      <c r="BG526" s="77"/>
      <c r="BH526" s="77"/>
      <c r="BI526" s="77"/>
      <c r="BJ526" s="77"/>
      <c r="BK526" s="77"/>
      <c r="BL526" s="77"/>
      <c r="BM526" s="77"/>
      <c r="BN526" s="77"/>
      <c r="BO526" s="77"/>
      <c r="BP526" s="77"/>
      <c r="BQ526" s="77"/>
      <c r="BR526" s="77"/>
      <c r="BS526" s="77"/>
      <c r="BT526" s="77"/>
      <c r="BU526" s="77"/>
      <c r="BV526" s="77"/>
      <c r="BW526" s="77"/>
      <c r="BX526" s="77"/>
      <c r="BY526" s="77"/>
      <c r="BZ526" s="77"/>
      <c r="CA526" s="77"/>
      <c r="CB526" s="77"/>
      <c r="CC526" s="77"/>
      <c r="CD526" s="77"/>
      <c r="CE526" s="77"/>
      <c r="CF526" s="77"/>
      <c r="CG526" s="77"/>
      <c r="CH526" s="77"/>
      <c r="CI526" s="77"/>
      <c r="CJ526" s="77"/>
      <c r="CK526" s="77"/>
      <c r="CL526" s="77"/>
      <c r="CM526" s="77"/>
      <c r="CN526" s="77"/>
      <c r="CO526" s="77"/>
      <c r="CP526" s="77"/>
      <c r="CQ526" s="77"/>
      <c r="CR526" s="77"/>
      <c r="CS526" s="77"/>
      <c r="CT526" s="77"/>
      <c r="CU526" s="77"/>
      <c r="CV526" s="77"/>
      <c r="CW526" s="77"/>
      <c r="CX526" s="77"/>
      <c r="CY526" s="77"/>
      <c r="CZ526" s="77"/>
      <c r="DA526" s="77"/>
      <c r="DB526" s="77"/>
      <c r="DC526" s="77"/>
      <c r="DD526" s="77"/>
      <c r="DE526" s="77"/>
      <c r="DF526" s="77"/>
      <c r="DG526" s="77"/>
      <c r="DH526" s="77"/>
      <c r="DI526" s="77"/>
      <c r="DJ526" s="77"/>
      <c r="DK526" s="77"/>
      <c r="DL526" s="77"/>
      <c r="DM526" s="77"/>
      <c r="DN526" s="77"/>
      <c r="DO526" s="77"/>
      <c r="DP526" s="77"/>
      <c r="DQ526" s="77"/>
      <c r="DR526" s="77"/>
      <c r="DS526" s="77"/>
      <c r="DT526" s="77"/>
      <c r="DU526" s="77"/>
      <c r="DV526" s="77"/>
      <c r="DW526" s="77"/>
      <c r="DX526" s="77"/>
      <c r="DY526" s="77"/>
      <c r="DZ526" s="77"/>
      <c r="EA526" s="77"/>
      <c r="EB526" s="77"/>
      <c r="EC526" s="77"/>
      <c r="ED526" s="77"/>
      <c r="EE526" s="77"/>
      <c r="EF526" s="77"/>
      <c r="EG526" s="77"/>
      <c r="EH526" s="77"/>
      <c r="EI526" s="77"/>
      <c r="EJ526" s="77"/>
      <c r="EK526" s="77"/>
      <c r="EL526" s="77"/>
      <c r="EM526" s="77"/>
      <c r="EN526" s="77"/>
      <c r="EO526" s="77"/>
      <c r="EP526" s="77"/>
      <c r="EQ526" s="77"/>
      <c r="ER526" s="77"/>
      <c r="ES526" s="77"/>
      <c r="ET526" s="77"/>
      <c r="EU526" s="77"/>
      <c r="EV526" s="77"/>
      <c r="EW526" s="77"/>
      <c r="EX526" s="77"/>
      <c r="EY526" s="77"/>
      <c r="EZ526" s="77"/>
      <c r="FA526" s="77"/>
      <c r="FB526" s="77"/>
      <c r="FC526" s="77"/>
      <c r="FD526" s="77"/>
    </row>
    <row r="527" spans="1:160" ht="15.75" customHeight="1" x14ac:dyDescent="0.3">
      <c r="A527" s="76"/>
      <c r="B527" s="76"/>
      <c r="C527" s="76"/>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c r="AV527" s="77"/>
      <c r="AW527" s="77"/>
      <c r="AX527" s="77"/>
      <c r="AY527" s="77"/>
      <c r="AZ527" s="77"/>
      <c r="BA527" s="77"/>
      <c r="BB527" s="77"/>
      <c r="BC527" s="77"/>
      <c r="BD527" s="77"/>
      <c r="BE527" s="77"/>
      <c r="BF527" s="77"/>
      <c r="BG527" s="77"/>
      <c r="BH527" s="77"/>
      <c r="BI527" s="77"/>
      <c r="BJ527" s="77"/>
      <c r="BK527" s="77"/>
      <c r="BL527" s="77"/>
      <c r="BM527" s="77"/>
      <c r="BN527" s="77"/>
      <c r="BO527" s="77"/>
      <c r="BP527" s="77"/>
      <c r="BQ527" s="77"/>
      <c r="BR527" s="77"/>
      <c r="BS527" s="77"/>
      <c r="BT527" s="77"/>
      <c r="BU527" s="77"/>
      <c r="BV527" s="77"/>
      <c r="BW527" s="77"/>
      <c r="BX527" s="77"/>
      <c r="BY527" s="77"/>
      <c r="BZ527" s="77"/>
      <c r="CA527" s="77"/>
      <c r="CB527" s="77"/>
      <c r="CC527" s="77"/>
      <c r="CD527" s="77"/>
      <c r="CE527" s="77"/>
      <c r="CF527" s="77"/>
      <c r="CG527" s="77"/>
      <c r="CH527" s="77"/>
      <c r="CI527" s="77"/>
      <c r="CJ527" s="77"/>
      <c r="CK527" s="77"/>
      <c r="CL527" s="77"/>
      <c r="CM527" s="77"/>
      <c r="CN527" s="77"/>
      <c r="CO527" s="77"/>
      <c r="CP527" s="77"/>
      <c r="CQ527" s="77"/>
      <c r="CR527" s="77"/>
      <c r="CS527" s="77"/>
      <c r="CT527" s="77"/>
      <c r="CU527" s="77"/>
      <c r="CV527" s="77"/>
      <c r="CW527" s="77"/>
      <c r="CX527" s="77"/>
      <c r="CY527" s="77"/>
      <c r="CZ527" s="77"/>
      <c r="DA527" s="77"/>
      <c r="DB527" s="77"/>
      <c r="DC527" s="77"/>
      <c r="DD527" s="77"/>
      <c r="DE527" s="77"/>
      <c r="DF527" s="77"/>
      <c r="DG527" s="77"/>
      <c r="DH527" s="77"/>
      <c r="DI527" s="77"/>
      <c r="DJ527" s="77"/>
      <c r="DK527" s="77"/>
      <c r="DL527" s="77"/>
      <c r="DM527" s="77"/>
      <c r="DN527" s="77"/>
      <c r="DO527" s="77"/>
      <c r="DP527" s="77"/>
      <c r="DQ527" s="77"/>
      <c r="DR527" s="77"/>
      <c r="DS527" s="77"/>
      <c r="DT527" s="77"/>
      <c r="DU527" s="77"/>
      <c r="DV527" s="77"/>
      <c r="DW527" s="77"/>
      <c r="DX527" s="77"/>
      <c r="DY527" s="77"/>
      <c r="DZ527" s="77"/>
      <c r="EA527" s="77"/>
      <c r="EB527" s="77"/>
      <c r="EC527" s="77"/>
      <c r="ED527" s="77"/>
      <c r="EE527" s="77"/>
      <c r="EF527" s="77"/>
      <c r="EG527" s="77"/>
      <c r="EH527" s="77"/>
      <c r="EI527" s="77"/>
      <c r="EJ527" s="77"/>
      <c r="EK527" s="77"/>
      <c r="EL527" s="77"/>
      <c r="EM527" s="77"/>
      <c r="EN527" s="77"/>
      <c r="EO527" s="77"/>
      <c r="EP527" s="77"/>
      <c r="EQ527" s="77"/>
      <c r="ER527" s="77"/>
      <c r="ES527" s="77"/>
      <c r="ET527" s="77"/>
      <c r="EU527" s="77"/>
      <c r="EV527" s="77"/>
      <c r="EW527" s="77"/>
      <c r="EX527" s="77"/>
      <c r="EY527" s="77"/>
      <c r="EZ527" s="77"/>
      <c r="FA527" s="77"/>
      <c r="FB527" s="77"/>
      <c r="FC527" s="77"/>
      <c r="FD527" s="77"/>
    </row>
    <row r="528" spans="1:160" ht="15.75" customHeight="1" x14ac:dyDescent="0.3">
      <c r="A528" s="76"/>
      <c r="B528" s="76"/>
      <c r="C528" s="76"/>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c r="AV528" s="77"/>
      <c r="AW528" s="77"/>
      <c r="AX528" s="77"/>
      <c r="AY528" s="77"/>
      <c r="AZ528" s="77"/>
      <c r="BA528" s="77"/>
      <c r="BB528" s="77"/>
      <c r="BC528" s="77"/>
      <c r="BD528" s="77"/>
      <c r="BE528" s="77"/>
      <c r="BF528" s="77"/>
      <c r="BG528" s="77"/>
      <c r="BH528" s="77"/>
      <c r="BI528" s="77"/>
      <c r="BJ528" s="77"/>
      <c r="BK528" s="77"/>
      <c r="BL528" s="77"/>
      <c r="BM528" s="77"/>
      <c r="BN528" s="77"/>
      <c r="BO528" s="77"/>
      <c r="BP528" s="77"/>
      <c r="BQ528" s="77"/>
      <c r="BR528" s="77"/>
      <c r="BS528" s="77"/>
      <c r="BT528" s="77"/>
      <c r="BU528" s="77"/>
      <c r="BV528" s="77"/>
      <c r="BW528" s="77"/>
      <c r="BX528" s="77"/>
      <c r="BY528" s="77"/>
      <c r="BZ528" s="77"/>
      <c r="CA528" s="77"/>
      <c r="CB528" s="77"/>
      <c r="CC528" s="77"/>
      <c r="CD528" s="77"/>
      <c r="CE528" s="77"/>
      <c r="CF528" s="77"/>
      <c r="CG528" s="77"/>
      <c r="CH528" s="77"/>
      <c r="CI528" s="77"/>
      <c r="CJ528" s="77"/>
      <c r="CK528" s="77"/>
      <c r="CL528" s="77"/>
      <c r="CM528" s="77"/>
      <c r="CN528" s="77"/>
      <c r="CO528" s="77"/>
      <c r="CP528" s="77"/>
      <c r="CQ528" s="77"/>
      <c r="CR528" s="77"/>
      <c r="CS528" s="77"/>
      <c r="CT528" s="77"/>
      <c r="CU528" s="77"/>
      <c r="CV528" s="77"/>
      <c r="CW528" s="77"/>
      <c r="CX528" s="77"/>
      <c r="CY528" s="77"/>
      <c r="CZ528" s="77"/>
      <c r="DA528" s="77"/>
      <c r="DB528" s="77"/>
      <c r="DC528" s="77"/>
      <c r="DD528" s="77"/>
      <c r="DE528" s="77"/>
      <c r="DF528" s="77"/>
      <c r="DG528" s="77"/>
      <c r="DH528" s="77"/>
      <c r="DI528" s="77"/>
      <c r="DJ528" s="77"/>
      <c r="DK528" s="77"/>
      <c r="DL528" s="77"/>
      <c r="DM528" s="77"/>
      <c r="DN528" s="77"/>
      <c r="DO528" s="77"/>
      <c r="DP528" s="77"/>
      <c r="DQ528" s="77"/>
      <c r="DR528" s="77"/>
      <c r="DS528" s="77"/>
      <c r="DT528" s="77"/>
      <c r="DU528" s="77"/>
      <c r="DV528" s="77"/>
      <c r="DW528" s="77"/>
      <c r="DX528" s="77"/>
      <c r="DY528" s="77"/>
      <c r="DZ528" s="77"/>
      <c r="EA528" s="77"/>
      <c r="EB528" s="77"/>
      <c r="EC528" s="77"/>
      <c r="ED528" s="77"/>
      <c r="EE528" s="77"/>
      <c r="EF528" s="77"/>
      <c r="EG528" s="77"/>
      <c r="EH528" s="77"/>
      <c r="EI528" s="77"/>
      <c r="EJ528" s="77"/>
      <c r="EK528" s="77"/>
      <c r="EL528" s="77"/>
      <c r="EM528" s="77"/>
      <c r="EN528" s="77"/>
      <c r="EO528" s="77"/>
      <c r="EP528" s="77"/>
      <c r="EQ528" s="77"/>
      <c r="ER528" s="77"/>
      <c r="ES528" s="77"/>
      <c r="ET528" s="77"/>
      <c r="EU528" s="77"/>
      <c r="EV528" s="77"/>
      <c r="EW528" s="77"/>
      <c r="EX528" s="77"/>
      <c r="EY528" s="77"/>
      <c r="EZ528" s="77"/>
      <c r="FA528" s="77"/>
      <c r="FB528" s="77"/>
      <c r="FC528" s="77"/>
      <c r="FD528" s="77"/>
    </row>
    <row r="529" spans="1:160" ht="15.75" customHeight="1" x14ac:dyDescent="0.3">
      <c r="A529" s="76"/>
      <c r="B529" s="76"/>
      <c r="C529" s="76"/>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c r="AV529" s="77"/>
      <c r="AW529" s="77"/>
      <c r="AX529" s="77"/>
      <c r="AY529" s="77"/>
      <c r="AZ529" s="77"/>
      <c r="BA529" s="77"/>
      <c r="BB529" s="77"/>
      <c r="BC529" s="77"/>
      <c r="BD529" s="77"/>
      <c r="BE529" s="77"/>
      <c r="BF529" s="77"/>
      <c r="BG529" s="77"/>
      <c r="BH529" s="77"/>
      <c r="BI529" s="77"/>
      <c r="BJ529" s="77"/>
      <c r="BK529" s="77"/>
      <c r="BL529" s="77"/>
      <c r="BM529" s="77"/>
      <c r="BN529" s="77"/>
      <c r="BO529" s="77"/>
      <c r="BP529" s="77"/>
      <c r="BQ529" s="77"/>
      <c r="BR529" s="77"/>
      <c r="BS529" s="77"/>
      <c r="BT529" s="77"/>
      <c r="BU529" s="77"/>
      <c r="BV529" s="77"/>
      <c r="BW529" s="77"/>
      <c r="BX529" s="77"/>
      <c r="BY529" s="77"/>
      <c r="BZ529" s="77"/>
      <c r="CA529" s="77"/>
      <c r="CB529" s="77"/>
      <c r="CC529" s="77"/>
      <c r="CD529" s="77"/>
      <c r="CE529" s="77"/>
      <c r="CF529" s="77"/>
      <c r="CG529" s="77"/>
      <c r="CH529" s="77"/>
      <c r="CI529" s="77"/>
      <c r="CJ529" s="77"/>
      <c r="CK529" s="77"/>
      <c r="CL529" s="77"/>
      <c r="CM529" s="77"/>
      <c r="CN529" s="77"/>
      <c r="CO529" s="77"/>
      <c r="CP529" s="77"/>
      <c r="CQ529" s="77"/>
      <c r="CR529" s="77"/>
      <c r="CS529" s="77"/>
      <c r="CT529" s="77"/>
      <c r="CU529" s="77"/>
      <c r="CV529" s="77"/>
      <c r="CW529" s="77"/>
      <c r="CX529" s="77"/>
      <c r="CY529" s="77"/>
      <c r="CZ529" s="77"/>
      <c r="DA529" s="77"/>
      <c r="DB529" s="77"/>
      <c r="DC529" s="77"/>
      <c r="DD529" s="77"/>
      <c r="DE529" s="77"/>
      <c r="DF529" s="77"/>
      <c r="DG529" s="77"/>
      <c r="DH529" s="77"/>
      <c r="DI529" s="77"/>
      <c r="DJ529" s="77"/>
      <c r="DK529" s="77"/>
      <c r="DL529" s="77"/>
      <c r="DM529" s="77"/>
      <c r="DN529" s="77"/>
      <c r="DO529" s="77"/>
      <c r="DP529" s="77"/>
      <c r="DQ529" s="77"/>
      <c r="DR529" s="77"/>
      <c r="DS529" s="77"/>
      <c r="DT529" s="77"/>
      <c r="DU529" s="77"/>
      <c r="DV529" s="77"/>
      <c r="DW529" s="77"/>
      <c r="DX529" s="77"/>
      <c r="DY529" s="77"/>
      <c r="DZ529" s="77"/>
      <c r="EA529" s="77"/>
      <c r="EB529" s="77"/>
      <c r="EC529" s="77"/>
      <c r="ED529" s="77"/>
      <c r="EE529" s="77"/>
      <c r="EF529" s="77"/>
      <c r="EG529" s="77"/>
      <c r="EH529" s="77"/>
      <c r="EI529" s="77"/>
      <c r="EJ529" s="77"/>
      <c r="EK529" s="77"/>
      <c r="EL529" s="77"/>
      <c r="EM529" s="77"/>
      <c r="EN529" s="77"/>
      <c r="EO529" s="77"/>
      <c r="EP529" s="77"/>
      <c r="EQ529" s="77"/>
      <c r="ER529" s="77"/>
      <c r="ES529" s="77"/>
      <c r="ET529" s="77"/>
      <c r="EU529" s="77"/>
      <c r="EV529" s="77"/>
      <c r="EW529" s="77"/>
      <c r="EX529" s="77"/>
      <c r="EY529" s="77"/>
      <c r="EZ529" s="77"/>
      <c r="FA529" s="77"/>
      <c r="FB529" s="77"/>
      <c r="FC529" s="77"/>
      <c r="FD529" s="77"/>
    </row>
    <row r="530" spans="1:160" ht="15.75" customHeight="1" x14ac:dyDescent="0.3">
      <c r="A530" s="76"/>
      <c r="B530" s="76"/>
      <c r="C530" s="76"/>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77"/>
      <c r="BU530" s="77"/>
      <c r="BV530" s="77"/>
      <c r="BW530" s="77"/>
      <c r="BX530" s="77"/>
      <c r="BY530" s="77"/>
      <c r="BZ530" s="77"/>
      <c r="CA530" s="77"/>
      <c r="CB530" s="77"/>
      <c r="CC530" s="77"/>
      <c r="CD530" s="77"/>
      <c r="CE530" s="77"/>
      <c r="CF530" s="77"/>
      <c r="CG530" s="77"/>
      <c r="CH530" s="77"/>
      <c r="CI530" s="77"/>
      <c r="CJ530" s="77"/>
      <c r="CK530" s="77"/>
      <c r="CL530" s="77"/>
      <c r="CM530" s="77"/>
      <c r="CN530" s="77"/>
      <c r="CO530" s="77"/>
      <c r="CP530" s="77"/>
      <c r="CQ530" s="77"/>
      <c r="CR530" s="77"/>
      <c r="CS530" s="77"/>
      <c r="CT530" s="77"/>
      <c r="CU530" s="77"/>
      <c r="CV530" s="77"/>
      <c r="CW530" s="77"/>
      <c r="CX530" s="77"/>
      <c r="CY530" s="77"/>
      <c r="CZ530" s="77"/>
      <c r="DA530" s="77"/>
      <c r="DB530" s="77"/>
      <c r="DC530" s="77"/>
      <c r="DD530" s="77"/>
      <c r="DE530" s="77"/>
      <c r="DF530" s="77"/>
      <c r="DG530" s="77"/>
      <c r="DH530" s="77"/>
      <c r="DI530" s="77"/>
      <c r="DJ530" s="77"/>
      <c r="DK530" s="77"/>
      <c r="DL530" s="77"/>
      <c r="DM530" s="77"/>
      <c r="DN530" s="77"/>
      <c r="DO530" s="77"/>
      <c r="DP530" s="77"/>
      <c r="DQ530" s="77"/>
      <c r="DR530" s="77"/>
      <c r="DS530" s="77"/>
      <c r="DT530" s="77"/>
      <c r="DU530" s="77"/>
      <c r="DV530" s="77"/>
      <c r="DW530" s="77"/>
      <c r="DX530" s="77"/>
      <c r="DY530" s="77"/>
      <c r="DZ530" s="77"/>
      <c r="EA530" s="77"/>
      <c r="EB530" s="77"/>
      <c r="EC530" s="77"/>
      <c r="ED530" s="77"/>
      <c r="EE530" s="77"/>
      <c r="EF530" s="77"/>
      <c r="EG530" s="77"/>
      <c r="EH530" s="77"/>
      <c r="EI530" s="77"/>
      <c r="EJ530" s="77"/>
      <c r="EK530" s="77"/>
      <c r="EL530" s="77"/>
      <c r="EM530" s="77"/>
      <c r="EN530" s="77"/>
      <c r="EO530" s="77"/>
      <c r="EP530" s="77"/>
      <c r="EQ530" s="77"/>
      <c r="ER530" s="77"/>
      <c r="ES530" s="77"/>
      <c r="ET530" s="77"/>
      <c r="EU530" s="77"/>
      <c r="EV530" s="77"/>
      <c r="EW530" s="77"/>
      <c r="EX530" s="77"/>
      <c r="EY530" s="77"/>
      <c r="EZ530" s="77"/>
      <c r="FA530" s="77"/>
      <c r="FB530" s="77"/>
      <c r="FC530" s="77"/>
      <c r="FD530" s="77"/>
    </row>
    <row r="531" spans="1:160" ht="15.75" customHeight="1" x14ac:dyDescent="0.3">
      <c r="A531" s="76"/>
      <c r="B531" s="76"/>
      <c r="C531" s="76"/>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c r="AV531" s="77"/>
      <c r="AW531" s="77"/>
      <c r="AX531" s="77"/>
      <c r="AY531" s="77"/>
      <c r="AZ531" s="77"/>
      <c r="BA531" s="77"/>
      <c r="BB531" s="77"/>
      <c r="BC531" s="77"/>
      <c r="BD531" s="77"/>
      <c r="BE531" s="77"/>
      <c r="BF531" s="77"/>
      <c r="BG531" s="77"/>
      <c r="BH531" s="77"/>
      <c r="BI531" s="77"/>
      <c r="BJ531" s="77"/>
      <c r="BK531" s="77"/>
      <c r="BL531" s="77"/>
      <c r="BM531" s="77"/>
      <c r="BN531" s="77"/>
      <c r="BO531" s="77"/>
      <c r="BP531" s="77"/>
      <c r="BQ531" s="77"/>
      <c r="BR531" s="77"/>
      <c r="BS531" s="77"/>
      <c r="BT531" s="77"/>
      <c r="BU531" s="77"/>
      <c r="BV531" s="77"/>
      <c r="BW531" s="77"/>
      <c r="BX531" s="77"/>
      <c r="BY531" s="77"/>
      <c r="BZ531" s="77"/>
      <c r="CA531" s="77"/>
      <c r="CB531" s="77"/>
      <c r="CC531" s="77"/>
      <c r="CD531" s="77"/>
      <c r="CE531" s="77"/>
      <c r="CF531" s="77"/>
      <c r="CG531" s="77"/>
      <c r="CH531" s="77"/>
      <c r="CI531" s="77"/>
      <c r="CJ531" s="77"/>
      <c r="CK531" s="77"/>
      <c r="CL531" s="77"/>
      <c r="CM531" s="77"/>
      <c r="CN531" s="77"/>
      <c r="CO531" s="77"/>
      <c r="CP531" s="77"/>
      <c r="CQ531" s="77"/>
      <c r="CR531" s="77"/>
      <c r="CS531" s="77"/>
      <c r="CT531" s="77"/>
      <c r="CU531" s="77"/>
      <c r="CV531" s="77"/>
      <c r="CW531" s="77"/>
      <c r="CX531" s="77"/>
      <c r="CY531" s="77"/>
      <c r="CZ531" s="77"/>
      <c r="DA531" s="77"/>
      <c r="DB531" s="77"/>
      <c r="DC531" s="77"/>
      <c r="DD531" s="77"/>
      <c r="DE531" s="77"/>
      <c r="DF531" s="77"/>
      <c r="DG531" s="77"/>
      <c r="DH531" s="77"/>
      <c r="DI531" s="77"/>
      <c r="DJ531" s="77"/>
      <c r="DK531" s="77"/>
      <c r="DL531" s="77"/>
      <c r="DM531" s="77"/>
      <c r="DN531" s="77"/>
      <c r="DO531" s="77"/>
      <c r="DP531" s="77"/>
      <c r="DQ531" s="77"/>
      <c r="DR531" s="77"/>
      <c r="DS531" s="77"/>
      <c r="DT531" s="77"/>
      <c r="DU531" s="77"/>
      <c r="DV531" s="77"/>
      <c r="DW531" s="77"/>
      <c r="DX531" s="77"/>
      <c r="DY531" s="77"/>
      <c r="DZ531" s="77"/>
      <c r="EA531" s="77"/>
      <c r="EB531" s="77"/>
      <c r="EC531" s="77"/>
      <c r="ED531" s="77"/>
      <c r="EE531" s="77"/>
      <c r="EF531" s="77"/>
      <c r="EG531" s="77"/>
      <c r="EH531" s="77"/>
      <c r="EI531" s="77"/>
      <c r="EJ531" s="77"/>
      <c r="EK531" s="77"/>
      <c r="EL531" s="77"/>
      <c r="EM531" s="77"/>
      <c r="EN531" s="77"/>
      <c r="EO531" s="77"/>
      <c r="EP531" s="77"/>
      <c r="EQ531" s="77"/>
      <c r="ER531" s="77"/>
      <c r="ES531" s="77"/>
      <c r="ET531" s="77"/>
      <c r="EU531" s="77"/>
      <c r="EV531" s="77"/>
      <c r="EW531" s="77"/>
      <c r="EX531" s="77"/>
      <c r="EY531" s="77"/>
      <c r="EZ531" s="77"/>
      <c r="FA531" s="77"/>
      <c r="FB531" s="77"/>
      <c r="FC531" s="77"/>
      <c r="FD531" s="77"/>
    </row>
    <row r="532" spans="1:160" ht="15.75" customHeight="1" x14ac:dyDescent="0.3">
      <c r="A532" s="76"/>
      <c r="B532" s="76"/>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c r="AV532" s="77"/>
      <c r="AW532" s="77"/>
      <c r="AX532" s="77"/>
      <c r="AY532" s="77"/>
      <c r="AZ532" s="77"/>
      <c r="BA532" s="77"/>
      <c r="BB532" s="77"/>
      <c r="BC532" s="77"/>
      <c r="BD532" s="77"/>
      <c r="BE532" s="77"/>
      <c r="BF532" s="77"/>
      <c r="BG532" s="77"/>
      <c r="BH532" s="77"/>
      <c r="BI532" s="77"/>
      <c r="BJ532" s="77"/>
      <c r="BK532" s="77"/>
      <c r="BL532" s="77"/>
      <c r="BM532" s="77"/>
      <c r="BN532" s="77"/>
      <c r="BO532" s="77"/>
      <c r="BP532" s="77"/>
      <c r="BQ532" s="77"/>
      <c r="BR532" s="77"/>
      <c r="BS532" s="77"/>
      <c r="BT532" s="77"/>
      <c r="BU532" s="77"/>
      <c r="BV532" s="77"/>
      <c r="BW532" s="77"/>
      <c r="BX532" s="77"/>
      <c r="BY532" s="77"/>
      <c r="BZ532" s="77"/>
      <c r="CA532" s="77"/>
      <c r="CB532" s="77"/>
      <c r="CC532" s="77"/>
      <c r="CD532" s="77"/>
      <c r="CE532" s="77"/>
      <c r="CF532" s="77"/>
      <c r="CG532" s="77"/>
      <c r="CH532" s="77"/>
      <c r="CI532" s="77"/>
      <c r="CJ532" s="77"/>
      <c r="CK532" s="77"/>
      <c r="CL532" s="77"/>
      <c r="CM532" s="77"/>
      <c r="CN532" s="77"/>
      <c r="CO532" s="77"/>
      <c r="CP532" s="77"/>
      <c r="CQ532" s="77"/>
      <c r="CR532" s="77"/>
      <c r="CS532" s="77"/>
      <c r="CT532" s="77"/>
      <c r="CU532" s="77"/>
      <c r="CV532" s="77"/>
      <c r="CW532" s="77"/>
      <c r="CX532" s="77"/>
      <c r="CY532" s="77"/>
      <c r="CZ532" s="77"/>
      <c r="DA532" s="77"/>
      <c r="DB532" s="77"/>
      <c r="DC532" s="77"/>
      <c r="DD532" s="77"/>
      <c r="DE532" s="77"/>
      <c r="DF532" s="77"/>
      <c r="DG532" s="77"/>
      <c r="DH532" s="77"/>
      <c r="DI532" s="77"/>
      <c r="DJ532" s="77"/>
      <c r="DK532" s="77"/>
      <c r="DL532" s="77"/>
      <c r="DM532" s="77"/>
      <c r="DN532" s="77"/>
      <c r="DO532" s="77"/>
      <c r="DP532" s="77"/>
      <c r="DQ532" s="77"/>
      <c r="DR532" s="77"/>
      <c r="DS532" s="77"/>
      <c r="DT532" s="77"/>
      <c r="DU532" s="77"/>
      <c r="DV532" s="77"/>
      <c r="DW532" s="77"/>
      <c r="DX532" s="77"/>
      <c r="DY532" s="77"/>
      <c r="DZ532" s="77"/>
      <c r="EA532" s="77"/>
      <c r="EB532" s="77"/>
      <c r="EC532" s="77"/>
      <c r="ED532" s="77"/>
      <c r="EE532" s="77"/>
      <c r="EF532" s="77"/>
      <c r="EG532" s="77"/>
      <c r="EH532" s="77"/>
      <c r="EI532" s="77"/>
      <c r="EJ532" s="77"/>
      <c r="EK532" s="77"/>
      <c r="EL532" s="77"/>
      <c r="EM532" s="77"/>
      <c r="EN532" s="77"/>
      <c r="EO532" s="77"/>
      <c r="EP532" s="77"/>
      <c r="EQ532" s="77"/>
      <c r="ER532" s="77"/>
      <c r="ES532" s="77"/>
      <c r="ET532" s="77"/>
      <c r="EU532" s="77"/>
      <c r="EV532" s="77"/>
      <c r="EW532" s="77"/>
      <c r="EX532" s="77"/>
      <c r="EY532" s="77"/>
      <c r="EZ532" s="77"/>
      <c r="FA532" s="77"/>
      <c r="FB532" s="77"/>
      <c r="FC532" s="77"/>
      <c r="FD532" s="77"/>
    </row>
    <row r="533" spans="1:160" ht="15.75" customHeight="1" x14ac:dyDescent="0.3">
      <c r="A533" s="76"/>
      <c r="B533" s="76"/>
      <c r="C533" s="76"/>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c r="AV533" s="77"/>
      <c r="AW533" s="77"/>
      <c r="AX533" s="77"/>
      <c r="AY533" s="77"/>
      <c r="AZ533" s="77"/>
      <c r="BA533" s="77"/>
      <c r="BB533" s="77"/>
      <c r="BC533" s="77"/>
      <c r="BD533" s="77"/>
      <c r="BE533" s="77"/>
      <c r="BF533" s="77"/>
      <c r="BG533" s="77"/>
      <c r="BH533" s="77"/>
      <c r="BI533" s="77"/>
      <c r="BJ533" s="77"/>
      <c r="BK533" s="77"/>
      <c r="BL533" s="77"/>
      <c r="BM533" s="77"/>
      <c r="BN533" s="77"/>
      <c r="BO533" s="77"/>
      <c r="BP533" s="77"/>
      <c r="BQ533" s="77"/>
      <c r="BR533" s="77"/>
      <c r="BS533" s="77"/>
      <c r="BT533" s="77"/>
      <c r="BU533" s="77"/>
      <c r="BV533" s="77"/>
      <c r="BW533" s="77"/>
      <c r="BX533" s="77"/>
      <c r="BY533" s="77"/>
      <c r="BZ533" s="77"/>
      <c r="CA533" s="77"/>
      <c r="CB533" s="77"/>
      <c r="CC533" s="77"/>
      <c r="CD533" s="77"/>
      <c r="CE533" s="77"/>
      <c r="CF533" s="77"/>
      <c r="CG533" s="77"/>
      <c r="CH533" s="77"/>
      <c r="CI533" s="77"/>
      <c r="CJ533" s="77"/>
      <c r="CK533" s="77"/>
      <c r="CL533" s="77"/>
      <c r="CM533" s="77"/>
      <c r="CN533" s="77"/>
      <c r="CO533" s="77"/>
      <c r="CP533" s="77"/>
      <c r="CQ533" s="77"/>
      <c r="CR533" s="77"/>
      <c r="CS533" s="77"/>
      <c r="CT533" s="77"/>
      <c r="CU533" s="77"/>
      <c r="CV533" s="77"/>
      <c r="CW533" s="77"/>
      <c r="CX533" s="77"/>
      <c r="CY533" s="77"/>
      <c r="CZ533" s="77"/>
      <c r="DA533" s="77"/>
      <c r="DB533" s="77"/>
      <c r="DC533" s="77"/>
      <c r="DD533" s="77"/>
      <c r="DE533" s="77"/>
      <c r="DF533" s="77"/>
      <c r="DG533" s="77"/>
      <c r="DH533" s="77"/>
      <c r="DI533" s="77"/>
      <c r="DJ533" s="77"/>
      <c r="DK533" s="77"/>
      <c r="DL533" s="77"/>
      <c r="DM533" s="77"/>
      <c r="DN533" s="77"/>
      <c r="DO533" s="77"/>
      <c r="DP533" s="77"/>
      <c r="DQ533" s="77"/>
      <c r="DR533" s="77"/>
      <c r="DS533" s="77"/>
      <c r="DT533" s="77"/>
      <c r="DU533" s="77"/>
      <c r="DV533" s="77"/>
      <c r="DW533" s="77"/>
      <c r="DX533" s="77"/>
      <c r="DY533" s="77"/>
      <c r="DZ533" s="77"/>
      <c r="EA533" s="77"/>
      <c r="EB533" s="77"/>
      <c r="EC533" s="77"/>
      <c r="ED533" s="77"/>
      <c r="EE533" s="77"/>
      <c r="EF533" s="77"/>
      <c r="EG533" s="77"/>
      <c r="EH533" s="77"/>
      <c r="EI533" s="77"/>
      <c r="EJ533" s="77"/>
      <c r="EK533" s="77"/>
      <c r="EL533" s="77"/>
      <c r="EM533" s="77"/>
      <c r="EN533" s="77"/>
      <c r="EO533" s="77"/>
      <c r="EP533" s="77"/>
      <c r="EQ533" s="77"/>
      <c r="ER533" s="77"/>
      <c r="ES533" s="77"/>
      <c r="ET533" s="77"/>
      <c r="EU533" s="77"/>
      <c r="EV533" s="77"/>
      <c r="EW533" s="77"/>
      <c r="EX533" s="77"/>
      <c r="EY533" s="77"/>
      <c r="EZ533" s="77"/>
      <c r="FA533" s="77"/>
      <c r="FB533" s="77"/>
      <c r="FC533" s="77"/>
      <c r="FD533" s="77"/>
    </row>
    <row r="534" spans="1:160" ht="15.75" customHeight="1" x14ac:dyDescent="0.3">
      <c r="A534" s="76"/>
      <c r="B534" s="76"/>
      <c r="C534" s="76"/>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c r="AV534" s="77"/>
      <c r="AW534" s="77"/>
      <c r="AX534" s="77"/>
      <c r="AY534" s="77"/>
      <c r="AZ534" s="77"/>
      <c r="BA534" s="77"/>
      <c r="BB534" s="77"/>
      <c r="BC534" s="77"/>
      <c r="BD534" s="77"/>
      <c r="BE534" s="77"/>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7"/>
      <c r="CJ534" s="77"/>
      <c r="CK534" s="77"/>
      <c r="CL534" s="77"/>
      <c r="CM534" s="77"/>
      <c r="CN534" s="77"/>
      <c r="CO534" s="77"/>
      <c r="CP534" s="77"/>
      <c r="CQ534" s="77"/>
      <c r="CR534" s="77"/>
      <c r="CS534" s="77"/>
      <c r="CT534" s="77"/>
      <c r="CU534" s="77"/>
      <c r="CV534" s="77"/>
      <c r="CW534" s="77"/>
      <c r="CX534" s="77"/>
      <c r="CY534" s="77"/>
      <c r="CZ534" s="77"/>
      <c r="DA534" s="77"/>
      <c r="DB534" s="77"/>
      <c r="DC534" s="77"/>
      <c r="DD534" s="77"/>
      <c r="DE534" s="77"/>
      <c r="DF534" s="77"/>
      <c r="DG534" s="77"/>
      <c r="DH534" s="77"/>
      <c r="DI534" s="77"/>
      <c r="DJ534" s="77"/>
      <c r="DK534" s="77"/>
      <c r="DL534" s="77"/>
      <c r="DM534" s="77"/>
      <c r="DN534" s="77"/>
      <c r="DO534" s="77"/>
      <c r="DP534" s="77"/>
      <c r="DQ534" s="77"/>
      <c r="DR534" s="77"/>
      <c r="DS534" s="77"/>
      <c r="DT534" s="77"/>
      <c r="DU534" s="77"/>
      <c r="DV534" s="77"/>
      <c r="DW534" s="77"/>
      <c r="DX534" s="77"/>
      <c r="DY534" s="77"/>
      <c r="DZ534" s="77"/>
      <c r="EA534" s="77"/>
      <c r="EB534" s="77"/>
      <c r="EC534" s="77"/>
      <c r="ED534" s="77"/>
      <c r="EE534" s="77"/>
      <c r="EF534" s="77"/>
      <c r="EG534" s="77"/>
      <c r="EH534" s="77"/>
      <c r="EI534" s="77"/>
      <c r="EJ534" s="77"/>
      <c r="EK534" s="77"/>
      <c r="EL534" s="77"/>
      <c r="EM534" s="77"/>
      <c r="EN534" s="77"/>
      <c r="EO534" s="77"/>
      <c r="EP534" s="77"/>
      <c r="EQ534" s="77"/>
      <c r="ER534" s="77"/>
      <c r="ES534" s="77"/>
      <c r="ET534" s="77"/>
      <c r="EU534" s="77"/>
      <c r="EV534" s="77"/>
      <c r="EW534" s="77"/>
      <c r="EX534" s="77"/>
      <c r="EY534" s="77"/>
      <c r="EZ534" s="77"/>
      <c r="FA534" s="77"/>
      <c r="FB534" s="77"/>
      <c r="FC534" s="77"/>
      <c r="FD534" s="77"/>
    </row>
    <row r="535" spans="1:160" ht="15.75" customHeight="1" x14ac:dyDescent="0.3">
      <c r="A535" s="76"/>
      <c r="B535" s="76"/>
      <c r="C535" s="76"/>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c r="AV535" s="77"/>
      <c r="AW535" s="77"/>
      <c r="AX535" s="77"/>
      <c r="AY535" s="77"/>
      <c r="AZ535" s="77"/>
      <c r="BA535" s="77"/>
      <c r="BB535" s="77"/>
      <c r="BC535" s="77"/>
      <c r="BD535" s="77"/>
      <c r="BE535" s="77"/>
      <c r="BF535" s="77"/>
      <c r="BG535" s="77"/>
      <c r="BH535" s="77"/>
      <c r="BI535" s="77"/>
      <c r="BJ535" s="77"/>
      <c r="BK535" s="77"/>
      <c r="BL535" s="77"/>
      <c r="BM535" s="77"/>
      <c r="BN535" s="77"/>
      <c r="BO535" s="77"/>
      <c r="BP535" s="77"/>
      <c r="BQ535" s="77"/>
      <c r="BR535" s="77"/>
      <c r="BS535" s="77"/>
      <c r="BT535" s="77"/>
      <c r="BU535" s="77"/>
      <c r="BV535" s="77"/>
      <c r="BW535" s="77"/>
      <c r="BX535" s="77"/>
      <c r="BY535" s="77"/>
      <c r="BZ535" s="77"/>
      <c r="CA535" s="77"/>
      <c r="CB535" s="77"/>
      <c r="CC535" s="77"/>
      <c r="CD535" s="77"/>
      <c r="CE535" s="77"/>
      <c r="CF535" s="77"/>
      <c r="CG535" s="77"/>
      <c r="CH535" s="77"/>
      <c r="CI535" s="77"/>
      <c r="CJ535" s="77"/>
      <c r="CK535" s="77"/>
      <c r="CL535" s="77"/>
      <c r="CM535" s="77"/>
      <c r="CN535" s="77"/>
      <c r="CO535" s="77"/>
      <c r="CP535" s="77"/>
      <c r="CQ535" s="77"/>
      <c r="CR535" s="77"/>
      <c r="CS535" s="77"/>
      <c r="CT535" s="77"/>
      <c r="CU535" s="77"/>
      <c r="CV535" s="77"/>
      <c r="CW535" s="77"/>
      <c r="CX535" s="77"/>
      <c r="CY535" s="77"/>
      <c r="CZ535" s="77"/>
      <c r="DA535" s="77"/>
      <c r="DB535" s="77"/>
      <c r="DC535" s="77"/>
      <c r="DD535" s="77"/>
      <c r="DE535" s="77"/>
      <c r="DF535" s="77"/>
      <c r="DG535" s="77"/>
      <c r="DH535" s="77"/>
      <c r="DI535" s="77"/>
      <c r="DJ535" s="77"/>
      <c r="DK535" s="77"/>
      <c r="DL535" s="77"/>
      <c r="DM535" s="77"/>
      <c r="DN535" s="77"/>
      <c r="DO535" s="77"/>
      <c r="DP535" s="77"/>
      <c r="DQ535" s="77"/>
      <c r="DR535" s="77"/>
      <c r="DS535" s="77"/>
      <c r="DT535" s="77"/>
      <c r="DU535" s="77"/>
      <c r="DV535" s="77"/>
      <c r="DW535" s="77"/>
      <c r="DX535" s="77"/>
      <c r="DY535" s="77"/>
      <c r="DZ535" s="77"/>
      <c r="EA535" s="77"/>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7"/>
      <c r="FD535" s="77"/>
    </row>
    <row r="536" spans="1:160" ht="15.75" customHeight="1" x14ac:dyDescent="0.3">
      <c r="A536" s="76"/>
      <c r="B536" s="76"/>
      <c r="C536" s="76"/>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77"/>
      <c r="CD536" s="77"/>
      <c r="CE536" s="77"/>
      <c r="CF536" s="77"/>
      <c r="CG536" s="77"/>
      <c r="CH536" s="77"/>
      <c r="CI536" s="77"/>
      <c r="CJ536" s="77"/>
      <c r="CK536" s="77"/>
      <c r="CL536" s="77"/>
      <c r="CM536" s="77"/>
      <c r="CN536" s="77"/>
      <c r="CO536" s="77"/>
      <c r="CP536" s="77"/>
      <c r="CQ536" s="77"/>
      <c r="CR536" s="77"/>
      <c r="CS536" s="77"/>
      <c r="CT536" s="77"/>
      <c r="CU536" s="77"/>
      <c r="CV536" s="77"/>
      <c r="CW536" s="77"/>
      <c r="CX536" s="77"/>
      <c r="CY536" s="77"/>
      <c r="CZ536" s="77"/>
      <c r="DA536" s="77"/>
      <c r="DB536" s="77"/>
      <c r="DC536" s="77"/>
      <c r="DD536" s="77"/>
      <c r="DE536" s="77"/>
      <c r="DF536" s="77"/>
      <c r="DG536" s="77"/>
      <c r="DH536" s="77"/>
      <c r="DI536" s="77"/>
      <c r="DJ536" s="77"/>
      <c r="DK536" s="77"/>
      <c r="DL536" s="77"/>
      <c r="DM536" s="77"/>
      <c r="DN536" s="77"/>
      <c r="DO536" s="77"/>
      <c r="DP536" s="77"/>
      <c r="DQ536" s="77"/>
      <c r="DR536" s="77"/>
      <c r="DS536" s="77"/>
      <c r="DT536" s="77"/>
      <c r="DU536" s="77"/>
      <c r="DV536" s="77"/>
      <c r="DW536" s="77"/>
      <c r="DX536" s="77"/>
      <c r="DY536" s="77"/>
      <c r="DZ536" s="77"/>
      <c r="EA536" s="77"/>
      <c r="EB536" s="77"/>
      <c r="EC536" s="77"/>
      <c r="ED536" s="77"/>
      <c r="EE536" s="77"/>
      <c r="EF536" s="77"/>
      <c r="EG536" s="77"/>
      <c r="EH536" s="77"/>
      <c r="EI536" s="77"/>
      <c r="EJ536" s="77"/>
      <c r="EK536" s="77"/>
      <c r="EL536" s="77"/>
      <c r="EM536" s="77"/>
      <c r="EN536" s="77"/>
      <c r="EO536" s="77"/>
      <c r="EP536" s="77"/>
      <c r="EQ536" s="77"/>
      <c r="ER536" s="77"/>
      <c r="ES536" s="77"/>
      <c r="ET536" s="77"/>
      <c r="EU536" s="77"/>
      <c r="EV536" s="77"/>
      <c r="EW536" s="77"/>
      <c r="EX536" s="77"/>
      <c r="EY536" s="77"/>
      <c r="EZ536" s="77"/>
      <c r="FA536" s="77"/>
      <c r="FB536" s="77"/>
      <c r="FC536" s="77"/>
      <c r="FD536" s="77"/>
    </row>
    <row r="537" spans="1:160" ht="15.75" customHeight="1" x14ac:dyDescent="0.3">
      <c r="A537" s="76"/>
      <c r="B537" s="76"/>
      <c r="C537" s="76"/>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c r="AV537" s="77"/>
      <c r="AW537" s="77"/>
      <c r="AX537" s="77"/>
      <c r="AY537" s="77"/>
      <c r="AZ537" s="77"/>
      <c r="BA537" s="77"/>
      <c r="BB537" s="77"/>
      <c r="BC537" s="77"/>
      <c r="BD537" s="77"/>
      <c r="BE537" s="77"/>
      <c r="BF537" s="77"/>
      <c r="BG537" s="77"/>
      <c r="BH537" s="77"/>
      <c r="BI537" s="77"/>
      <c r="BJ537" s="77"/>
      <c r="BK537" s="77"/>
      <c r="BL537" s="77"/>
      <c r="BM537" s="77"/>
      <c r="BN537" s="77"/>
      <c r="BO537" s="77"/>
      <c r="BP537" s="77"/>
      <c r="BQ537" s="77"/>
      <c r="BR537" s="77"/>
      <c r="BS537" s="77"/>
      <c r="BT537" s="77"/>
      <c r="BU537" s="77"/>
      <c r="BV537" s="77"/>
      <c r="BW537" s="77"/>
      <c r="BX537" s="77"/>
      <c r="BY537" s="77"/>
      <c r="BZ537" s="77"/>
      <c r="CA537" s="77"/>
      <c r="CB537" s="77"/>
      <c r="CC537" s="77"/>
      <c r="CD537" s="77"/>
      <c r="CE537" s="77"/>
      <c r="CF537" s="77"/>
      <c r="CG537" s="77"/>
      <c r="CH537" s="77"/>
      <c r="CI537" s="77"/>
      <c r="CJ537" s="77"/>
      <c r="CK537" s="77"/>
      <c r="CL537" s="77"/>
      <c r="CM537" s="77"/>
      <c r="CN537" s="77"/>
      <c r="CO537" s="77"/>
      <c r="CP537" s="77"/>
      <c r="CQ537" s="77"/>
      <c r="CR537" s="77"/>
      <c r="CS537" s="77"/>
      <c r="CT537" s="77"/>
      <c r="CU537" s="77"/>
      <c r="CV537" s="77"/>
      <c r="CW537" s="77"/>
      <c r="CX537" s="77"/>
      <c r="CY537" s="77"/>
      <c r="CZ537" s="77"/>
      <c r="DA537" s="77"/>
      <c r="DB537" s="77"/>
      <c r="DC537" s="77"/>
      <c r="DD537" s="77"/>
      <c r="DE537" s="77"/>
      <c r="DF537" s="77"/>
      <c r="DG537" s="77"/>
      <c r="DH537" s="77"/>
      <c r="DI537" s="77"/>
      <c r="DJ537" s="77"/>
      <c r="DK537" s="77"/>
      <c r="DL537" s="77"/>
      <c r="DM537" s="77"/>
      <c r="DN537" s="77"/>
      <c r="DO537" s="77"/>
      <c r="DP537" s="77"/>
      <c r="DQ537" s="77"/>
      <c r="DR537" s="77"/>
      <c r="DS537" s="77"/>
      <c r="DT537" s="77"/>
      <c r="DU537" s="77"/>
      <c r="DV537" s="77"/>
      <c r="DW537" s="77"/>
      <c r="DX537" s="77"/>
      <c r="DY537" s="77"/>
      <c r="DZ537" s="77"/>
      <c r="EA537" s="77"/>
      <c r="EB537" s="77"/>
      <c r="EC537" s="77"/>
      <c r="ED537" s="77"/>
      <c r="EE537" s="77"/>
      <c r="EF537" s="77"/>
      <c r="EG537" s="77"/>
      <c r="EH537" s="77"/>
      <c r="EI537" s="77"/>
      <c r="EJ537" s="77"/>
      <c r="EK537" s="77"/>
      <c r="EL537" s="77"/>
      <c r="EM537" s="77"/>
      <c r="EN537" s="77"/>
      <c r="EO537" s="77"/>
      <c r="EP537" s="77"/>
      <c r="EQ537" s="77"/>
      <c r="ER537" s="77"/>
      <c r="ES537" s="77"/>
      <c r="ET537" s="77"/>
      <c r="EU537" s="77"/>
      <c r="EV537" s="77"/>
      <c r="EW537" s="77"/>
      <c r="EX537" s="77"/>
      <c r="EY537" s="77"/>
      <c r="EZ537" s="77"/>
      <c r="FA537" s="77"/>
      <c r="FB537" s="77"/>
      <c r="FC537" s="77"/>
      <c r="FD537" s="77"/>
    </row>
    <row r="538" spans="1:160" ht="15.75" customHeight="1" x14ac:dyDescent="0.3">
      <c r="A538" s="76"/>
      <c r="B538" s="76"/>
      <c r="C538" s="76"/>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c r="AV538" s="77"/>
      <c r="AW538" s="77"/>
      <c r="AX538" s="77"/>
      <c r="AY538" s="77"/>
      <c r="AZ538" s="77"/>
      <c r="BA538" s="77"/>
      <c r="BB538" s="77"/>
      <c r="BC538" s="77"/>
      <c r="BD538" s="77"/>
      <c r="BE538" s="77"/>
      <c r="BF538" s="77"/>
      <c r="BG538" s="77"/>
      <c r="BH538" s="77"/>
      <c r="BI538" s="77"/>
      <c r="BJ538" s="77"/>
      <c r="BK538" s="77"/>
      <c r="BL538" s="77"/>
      <c r="BM538" s="77"/>
      <c r="BN538" s="77"/>
      <c r="BO538" s="77"/>
      <c r="BP538" s="77"/>
      <c r="BQ538" s="77"/>
      <c r="BR538" s="77"/>
      <c r="BS538" s="77"/>
      <c r="BT538" s="77"/>
      <c r="BU538" s="77"/>
      <c r="BV538" s="77"/>
      <c r="BW538" s="77"/>
      <c r="BX538" s="77"/>
      <c r="BY538" s="77"/>
      <c r="BZ538" s="77"/>
      <c r="CA538" s="77"/>
      <c r="CB538" s="77"/>
      <c r="CC538" s="77"/>
      <c r="CD538" s="77"/>
      <c r="CE538" s="77"/>
      <c r="CF538" s="77"/>
      <c r="CG538" s="77"/>
      <c r="CH538" s="77"/>
      <c r="CI538" s="77"/>
      <c r="CJ538" s="77"/>
      <c r="CK538" s="77"/>
      <c r="CL538" s="77"/>
      <c r="CM538" s="77"/>
      <c r="CN538" s="77"/>
      <c r="CO538" s="77"/>
      <c r="CP538" s="77"/>
      <c r="CQ538" s="77"/>
      <c r="CR538" s="77"/>
      <c r="CS538" s="77"/>
      <c r="CT538" s="77"/>
      <c r="CU538" s="77"/>
      <c r="CV538" s="77"/>
      <c r="CW538" s="77"/>
      <c r="CX538" s="77"/>
      <c r="CY538" s="77"/>
      <c r="CZ538" s="77"/>
      <c r="DA538" s="77"/>
      <c r="DB538" s="77"/>
      <c r="DC538" s="77"/>
      <c r="DD538" s="77"/>
      <c r="DE538" s="77"/>
      <c r="DF538" s="77"/>
      <c r="DG538" s="77"/>
      <c r="DH538" s="77"/>
      <c r="DI538" s="77"/>
      <c r="DJ538" s="77"/>
      <c r="DK538" s="77"/>
      <c r="DL538" s="77"/>
      <c r="DM538" s="77"/>
      <c r="DN538" s="77"/>
      <c r="DO538" s="77"/>
      <c r="DP538" s="77"/>
      <c r="DQ538" s="77"/>
      <c r="DR538" s="77"/>
      <c r="DS538" s="77"/>
      <c r="DT538" s="77"/>
      <c r="DU538" s="77"/>
      <c r="DV538" s="77"/>
      <c r="DW538" s="77"/>
      <c r="DX538" s="77"/>
      <c r="DY538" s="77"/>
      <c r="DZ538" s="77"/>
      <c r="EA538" s="77"/>
      <c r="EB538" s="77"/>
      <c r="EC538" s="77"/>
      <c r="ED538" s="77"/>
      <c r="EE538" s="77"/>
      <c r="EF538" s="77"/>
      <c r="EG538" s="77"/>
      <c r="EH538" s="77"/>
      <c r="EI538" s="77"/>
      <c r="EJ538" s="77"/>
      <c r="EK538" s="77"/>
      <c r="EL538" s="77"/>
      <c r="EM538" s="77"/>
      <c r="EN538" s="77"/>
      <c r="EO538" s="77"/>
      <c r="EP538" s="77"/>
      <c r="EQ538" s="77"/>
      <c r="ER538" s="77"/>
      <c r="ES538" s="77"/>
      <c r="ET538" s="77"/>
      <c r="EU538" s="77"/>
      <c r="EV538" s="77"/>
      <c r="EW538" s="77"/>
      <c r="EX538" s="77"/>
      <c r="EY538" s="77"/>
      <c r="EZ538" s="77"/>
      <c r="FA538" s="77"/>
      <c r="FB538" s="77"/>
      <c r="FC538" s="77"/>
      <c r="FD538" s="77"/>
    </row>
    <row r="539" spans="1:160" ht="15.75" customHeight="1" x14ac:dyDescent="0.3">
      <c r="A539" s="76"/>
      <c r="B539" s="76"/>
      <c r="C539" s="76"/>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c r="AV539" s="77"/>
      <c r="AW539" s="77"/>
      <c r="AX539" s="77"/>
      <c r="AY539" s="77"/>
      <c r="AZ539" s="77"/>
      <c r="BA539" s="77"/>
      <c r="BB539" s="77"/>
      <c r="BC539" s="77"/>
      <c r="BD539" s="77"/>
      <c r="BE539" s="77"/>
      <c r="BF539" s="77"/>
      <c r="BG539" s="77"/>
      <c r="BH539" s="77"/>
      <c r="BI539" s="77"/>
      <c r="BJ539" s="77"/>
      <c r="BK539" s="77"/>
      <c r="BL539" s="77"/>
      <c r="BM539" s="77"/>
      <c r="BN539" s="77"/>
      <c r="BO539" s="77"/>
      <c r="BP539" s="77"/>
      <c r="BQ539" s="77"/>
      <c r="BR539" s="77"/>
      <c r="BS539" s="77"/>
      <c r="BT539" s="77"/>
      <c r="BU539" s="77"/>
      <c r="BV539" s="77"/>
      <c r="BW539" s="77"/>
      <c r="BX539" s="77"/>
      <c r="BY539" s="77"/>
      <c r="BZ539" s="77"/>
      <c r="CA539" s="77"/>
      <c r="CB539" s="77"/>
      <c r="CC539" s="77"/>
      <c r="CD539" s="77"/>
      <c r="CE539" s="77"/>
      <c r="CF539" s="77"/>
      <c r="CG539" s="77"/>
      <c r="CH539" s="77"/>
      <c r="CI539" s="77"/>
      <c r="CJ539" s="77"/>
      <c r="CK539" s="77"/>
      <c r="CL539" s="77"/>
      <c r="CM539" s="77"/>
      <c r="CN539" s="77"/>
      <c r="CO539" s="77"/>
      <c r="CP539" s="77"/>
      <c r="CQ539" s="77"/>
      <c r="CR539" s="77"/>
      <c r="CS539" s="77"/>
      <c r="CT539" s="77"/>
      <c r="CU539" s="77"/>
      <c r="CV539" s="77"/>
      <c r="CW539" s="77"/>
      <c r="CX539" s="77"/>
      <c r="CY539" s="77"/>
      <c r="CZ539" s="77"/>
      <c r="DA539" s="77"/>
      <c r="DB539" s="77"/>
      <c r="DC539" s="77"/>
      <c r="DD539" s="77"/>
      <c r="DE539" s="77"/>
      <c r="DF539" s="77"/>
      <c r="DG539" s="77"/>
      <c r="DH539" s="77"/>
      <c r="DI539" s="77"/>
      <c r="DJ539" s="77"/>
      <c r="DK539" s="77"/>
      <c r="DL539" s="77"/>
      <c r="DM539" s="77"/>
      <c r="DN539" s="77"/>
      <c r="DO539" s="77"/>
      <c r="DP539" s="77"/>
      <c r="DQ539" s="77"/>
      <c r="DR539" s="77"/>
      <c r="DS539" s="77"/>
      <c r="DT539" s="77"/>
      <c r="DU539" s="77"/>
      <c r="DV539" s="77"/>
      <c r="DW539" s="77"/>
      <c r="DX539" s="77"/>
      <c r="DY539" s="77"/>
      <c r="DZ539" s="77"/>
      <c r="EA539" s="77"/>
      <c r="EB539" s="77"/>
      <c r="EC539" s="77"/>
      <c r="ED539" s="77"/>
      <c r="EE539" s="77"/>
      <c r="EF539" s="77"/>
      <c r="EG539" s="77"/>
      <c r="EH539" s="77"/>
      <c r="EI539" s="77"/>
      <c r="EJ539" s="77"/>
      <c r="EK539" s="77"/>
      <c r="EL539" s="77"/>
      <c r="EM539" s="77"/>
      <c r="EN539" s="77"/>
      <c r="EO539" s="77"/>
      <c r="EP539" s="77"/>
      <c r="EQ539" s="77"/>
      <c r="ER539" s="77"/>
      <c r="ES539" s="77"/>
      <c r="ET539" s="77"/>
      <c r="EU539" s="77"/>
      <c r="EV539" s="77"/>
      <c r="EW539" s="77"/>
      <c r="EX539" s="77"/>
      <c r="EY539" s="77"/>
      <c r="EZ539" s="77"/>
      <c r="FA539" s="77"/>
      <c r="FB539" s="77"/>
      <c r="FC539" s="77"/>
      <c r="FD539" s="77"/>
    </row>
    <row r="540" spans="1:160" ht="15.75" customHeight="1" x14ac:dyDescent="0.3">
      <c r="A540" s="76"/>
      <c r="B540" s="76"/>
      <c r="C540" s="76"/>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c r="AV540" s="77"/>
      <c r="AW540" s="77"/>
      <c r="AX540" s="77"/>
      <c r="AY540" s="77"/>
      <c r="AZ540" s="77"/>
      <c r="BA540" s="77"/>
      <c r="BB540" s="77"/>
      <c r="BC540" s="77"/>
      <c r="BD540" s="77"/>
      <c r="BE540" s="77"/>
      <c r="BF540" s="77"/>
      <c r="BG540" s="77"/>
      <c r="BH540" s="77"/>
      <c r="BI540" s="77"/>
      <c r="BJ540" s="77"/>
      <c r="BK540" s="77"/>
      <c r="BL540" s="77"/>
      <c r="BM540" s="77"/>
      <c r="BN540" s="77"/>
      <c r="BO540" s="77"/>
      <c r="BP540" s="77"/>
      <c r="BQ540" s="77"/>
      <c r="BR540" s="77"/>
      <c r="BS540" s="77"/>
      <c r="BT540" s="77"/>
      <c r="BU540" s="77"/>
      <c r="BV540" s="77"/>
      <c r="BW540" s="77"/>
      <c r="BX540" s="77"/>
      <c r="BY540" s="77"/>
      <c r="BZ540" s="77"/>
      <c r="CA540" s="77"/>
      <c r="CB540" s="77"/>
      <c r="CC540" s="77"/>
      <c r="CD540" s="77"/>
      <c r="CE540" s="77"/>
      <c r="CF540" s="77"/>
      <c r="CG540" s="77"/>
      <c r="CH540" s="77"/>
      <c r="CI540" s="77"/>
      <c r="CJ540" s="77"/>
      <c r="CK540" s="77"/>
      <c r="CL540" s="77"/>
      <c r="CM540" s="77"/>
      <c r="CN540" s="77"/>
      <c r="CO540" s="77"/>
      <c r="CP540" s="77"/>
      <c r="CQ540" s="77"/>
      <c r="CR540" s="77"/>
      <c r="CS540" s="77"/>
      <c r="CT540" s="77"/>
      <c r="CU540" s="77"/>
      <c r="CV540" s="77"/>
      <c r="CW540" s="77"/>
      <c r="CX540" s="77"/>
      <c r="CY540" s="77"/>
      <c r="CZ540" s="77"/>
      <c r="DA540" s="77"/>
      <c r="DB540" s="77"/>
      <c r="DC540" s="77"/>
      <c r="DD540" s="77"/>
      <c r="DE540" s="77"/>
      <c r="DF540" s="77"/>
      <c r="DG540" s="77"/>
      <c r="DH540" s="77"/>
      <c r="DI540" s="77"/>
      <c r="DJ540" s="77"/>
      <c r="DK540" s="77"/>
      <c r="DL540" s="77"/>
      <c r="DM540" s="77"/>
      <c r="DN540" s="77"/>
      <c r="DO540" s="77"/>
      <c r="DP540" s="77"/>
      <c r="DQ540" s="77"/>
      <c r="DR540" s="77"/>
      <c r="DS540" s="77"/>
      <c r="DT540" s="77"/>
      <c r="DU540" s="77"/>
      <c r="DV540" s="77"/>
      <c r="DW540" s="77"/>
      <c r="DX540" s="77"/>
      <c r="DY540" s="77"/>
      <c r="DZ540" s="77"/>
      <c r="EA540" s="77"/>
      <c r="EB540" s="77"/>
      <c r="EC540" s="77"/>
      <c r="ED540" s="77"/>
      <c r="EE540" s="77"/>
      <c r="EF540" s="77"/>
      <c r="EG540" s="77"/>
      <c r="EH540" s="77"/>
      <c r="EI540" s="77"/>
      <c r="EJ540" s="77"/>
      <c r="EK540" s="77"/>
      <c r="EL540" s="77"/>
      <c r="EM540" s="77"/>
      <c r="EN540" s="77"/>
      <c r="EO540" s="77"/>
      <c r="EP540" s="77"/>
      <c r="EQ540" s="77"/>
      <c r="ER540" s="77"/>
      <c r="ES540" s="77"/>
      <c r="ET540" s="77"/>
      <c r="EU540" s="77"/>
      <c r="EV540" s="77"/>
      <c r="EW540" s="77"/>
      <c r="EX540" s="77"/>
      <c r="EY540" s="77"/>
      <c r="EZ540" s="77"/>
      <c r="FA540" s="77"/>
      <c r="FB540" s="77"/>
      <c r="FC540" s="77"/>
      <c r="FD540" s="77"/>
    </row>
    <row r="541" spans="1:160" ht="15.75" customHeight="1" x14ac:dyDescent="0.3">
      <c r="A541" s="76"/>
      <c r="B541" s="76"/>
      <c r="C541" s="76"/>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C541" s="77"/>
      <c r="CD541" s="77"/>
      <c r="CE541" s="77"/>
      <c r="CF541" s="77"/>
      <c r="CG541" s="77"/>
      <c r="CH541" s="77"/>
      <c r="CI541" s="77"/>
      <c r="CJ541" s="77"/>
      <c r="CK541" s="77"/>
      <c r="CL541" s="77"/>
      <c r="CM541" s="77"/>
      <c r="CN541" s="77"/>
      <c r="CO541" s="77"/>
      <c r="CP541" s="77"/>
      <c r="CQ541" s="77"/>
      <c r="CR541" s="77"/>
      <c r="CS541" s="77"/>
      <c r="CT541" s="77"/>
      <c r="CU541" s="77"/>
      <c r="CV541" s="77"/>
      <c r="CW541" s="77"/>
      <c r="CX541" s="77"/>
      <c r="CY541" s="77"/>
      <c r="CZ541" s="77"/>
      <c r="DA541" s="77"/>
      <c r="DB541" s="77"/>
      <c r="DC541" s="77"/>
      <c r="DD541" s="77"/>
      <c r="DE541" s="77"/>
      <c r="DF541" s="77"/>
      <c r="DG541" s="77"/>
      <c r="DH541" s="77"/>
      <c r="DI541" s="77"/>
      <c r="DJ541" s="77"/>
      <c r="DK541" s="77"/>
      <c r="DL541" s="77"/>
      <c r="DM541" s="77"/>
      <c r="DN541" s="77"/>
      <c r="DO541" s="77"/>
      <c r="DP541" s="77"/>
      <c r="DQ541" s="77"/>
      <c r="DR541" s="77"/>
      <c r="DS541" s="77"/>
      <c r="DT541" s="77"/>
      <c r="DU541" s="77"/>
      <c r="DV541" s="77"/>
      <c r="DW541" s="77"/>
      <c r="DX541" s="77"/>
      <c r="DY541" s="77"/>
      <c r="DZ541" s="77"/>
      <c r="EA541" s="77"/>
      <c r="EB541" s="77"/>
      <c r="EC541" s="77"/>
      <c r="ED541" s="77"/>
      <c r="EE541" s="77"/>
      <c r="EF541" s="77"/>
      <c r="EG541" s="77"/>
      <c r="EH541" s="77"/>
      <c r="EI541" s="77"/>
      <c r="EJ541" s="77"/>
      <c r="EK541" s="77"/>
      <c r="EL541" s="77"/>
      <c r="EM541" s="77"/>
      <c r="EN541" s="77"/>
      <c r="EO541" s="77"/>
      <c r="EP541" s="77"/>
      <c r="EQ541" s="77"/>
      <c r="ER541" s="77"/>
      <c r="ES541" s="77"/>
      <c r="ET541" s="77"/>
      <c r="EU541" s="77"/>
      <c r="EV541" s="77"/>
      <c r="EW541" s="77"/>
      <c r="EX541" s="77"/>
      <c r="EY541" s="77"/>
      <c r="EZ541" s="77"/>
      <c r="FA541" s="77"/>
      <c r="FB541" s="77"/>
      <c r="FC541" s="77"/>
      <c r="FD541" s="77"/>
    </row>
    <row r="542" spans="1:160" ht="15.75" customHeight="1" x14ac:dyDescent="0.3">
      <c r="A542" s="76"/>
      <c r="B542" s="76"/>
      <c r="C542" s="76"/>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c r="AV542" s="77"/>
      <c r="AW542" s="77"/>
      <c r="AX542" s="77"/>
      <c r="AY542" s="77"/>
      <c r="AZ542" s="77"/>
      <c r="BA542" s="77"/>
      <c r="BB542" s="77"/>
      <c r="BC542" s="77"/>
      <c r="BD542" s="77"/>
      <c r="BE542" s="77"/>
      <c r="BF542" s="77"/>
      <c r="BG542" s="77"/>
      <c r="BH542" s="77"/>
      <c r="BI542" s="77"/>
      <c r="BJ542" s="77"/>
      <c r="BK542" s="77"/>
      <c r="BL542" s="77"/>
      <c r="BM542" s="77"/>
      <c r="BN542" s="77"/>
      <c r="BO542" s="77"/>
      <c r="BP542" s="77"/>
      <c r="BQ542" s="77"/>
      <c r="BR542" s="77"/>
      <c r="BS542" s="77"/>
      <c r="BT542" s="77"/>
      <c r="BU542" s="77"/>
      <c r="BV542" s="77"/>
      <c r="BW542" s="77"/>
      <c r="BX542" s="77"/>
      <c r="BY542" s="77"/>
      <c r="BZ542" s="77"/>
      <c r="CA542" s="77"/>
      <c r="CB542" s="77"/>
      <c r="CC542" s="77"/>
      <c r="CD542" s="77"/>
      <c r="CE542" s="77"/>
      <c r="CF542" s="77"/>
      <c r="CG542" s="77"/>
      <c r="CH542" s="77"/>
      <c r="CI542" s="77"/>
      <c r="CJ542" s="77"/>
      <c r="CK542" s="77"/>
      <c r="CL542" s="77"/>
      <c r="CM542" s="77"/>
      <c r="CN542" s="77"/>
      <c r="CO542" s="77"/>
      <c r="CP542" s="77"/>
      <c r="CQ542" s="77"/>
      <c r="CR542" s="77"/>
      <c r="CS542" s="77"/>
      <c r="CT542" s="77"/>
      <c r="CU542" s="77"/>
      <c r="CV542" s="77"/>
      <c r="CW542" s="77"/>
      <c r="CX542" s="77"/>
      <c r="CY542" s="77"/>
      <c r="CZ542" s="77"/>
      <c r="DA542" s="77"/>
      <c r="DB542" s="77"/>
      <c r="DC542" s="77"/>
      <c r="DD542" s="77"/>
      <c r="DE542" s="77"/>
      <c r="DF542" s="77"/>
      <c r="DG542" s="77"/>
      <c r="DH542" s="77"/>
      <c r="DI542" s="77"/>
      <c r="DJ542" s="77"/>
      <c r="DK542" s="77"/>
      <c r="DL542" s="77"/>
      <c r="DM542" s="77"/>
      <c r="DN542" s="77"/>
      <c r="DO542" s="77"/>
      <c r="DP542" s="77"/>
      <c r="DQ542" s="77"/>
      <c r="DR542" s="77"/>
      <c r="DS542" s="77"/>
      <c r="DT542" s="77"/>
      <c r="DU542" s="77"/>
      <c r="DV542" s="77"/>
      <c r="DW542" s="77"/>
      <c r="DX542" s="77"/>
      <c r="DY542" s="77"/>
      <c r="DZ542" s="77"/>
      <c r="EA542" s="77"/>
      <c r="EB542" s="77"/>
      <c r="EC542" s="77"/>
      <c r="ED542" s="77"/>
      <c r="EE542" s="77"/>
      <c r="EF542" s="77"/>
      <c r="EG542" s="77"/>
      <c r="EH542" s="77"/>
      <c r="EI542" s="77"/>
      <c r="EJ542" s="77"/>
      <c r="EK542" s="77"/>
      <c r="EL542" s="77"/>
      <c r="EM542" s="77"/>
      <c r="EN542" s="77"/>
      <c r="EO542" s="77"/>
      <c r="EP542" s="77"/>
      <c r="EQ542" s="77"/>
      <c r="ER542" s="77"/>
      <c r="ES542" s="77"/>
      <c r="ET542" s="77"/>
      <c r="EU542" s="77"/>
      <c r="EV542" s="77"/>
      <c r="EW542" s="77"/>
      <c r="EX542" s="77"/>
      <c r="EY542" s="77"/>
      <c r="EZ542" s="77"/>
      <c r="FA542" s="77"/>
      <c r="FB542" s="77"/>
      <c r="FC542" s="77"/>
      <c r="FD542" s="77"/>
    </row>
    <row r="543" spans="1:160" ht="15.75" customHeight="1" x14ac:dyDescent="0.3">
      <c r="A543" s="76"/>
      <c r="B543" s="76"/>
      <c r="C543" s="76"/>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c r="AV543" s="77"/>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77"/>
      <c r="BU543" s="77"/>
      <c r="BV543" s="77"/>
      <c r="BW543" s="77"/>
      <c r="BX543" s="77"/>
      <c r="BY543" s="77"/>
      <c r="BZ543" s="77"/>
      <c r="CA543" s="77"/>
      <c r="CB543" s="77"/>
      <c r="CC543" s="77"/>
      <c r="CD543" s="77"/>
      <c r="CE543" s="77"/>
      <c r="CF543" s="77"/>
      <c r="CG543" s="77"/>
      <c r="CH543" s="77"/>
      <c r="CI543" s="77"/>
      <c r="CJ543" s="77"/>
      <c r="CK543" s="77"/>
      <c r="CL543" s="77"/>
      <c r="CM543" s="77"/>
      <c r="CN543" s="77"/>
      <c r="CO543" s="77"/>
      <c r="CP543" s="77"/>
      <c r="CQ543" s="77"/>
      <c r="CR543" s="77"/>
      <c r="CS543" s="77"/>
      <c r="CT543" s="77"/>
      <c r="CU543" s="77"/>
      <c r="CV543" s="77"/>
      <c r="CW543" s="77"/>
      <c r="CX543" s="77"/>
      <c r="CY543" s="77"/>
      <c r="CZ543" s="77"/>
      <c r="DA543" s="77"/>
      <c r="DB543" s="77"/>
      <c r="DC543" s="77"/>
      <c r="DD543" s="77"/>
      <c r="DE543" s="77"/>
      <c r="DF543" s="77"/>
      <c r="DG543" s="77"/>
      <c r="DH543" s="77"/>
      <c r="DI543" s="77"/>
      <c r="DJ543" s="77"/>
      <c r="DK543" s="77"/>
      <c r="DL543" s="77"/>
      <c r="DM543" s="77"/>
      <c r="DN543" s="77"/>
      <c r="DO543" s="77"/>
      <c r="DP543" s="77"/>
      <c r="DQ543" s="77"/>
      <c r="DR543" s="77"/>
      <c r="DS543" s="77"/>
      <c r="DT543" s="77"/>
      <c r="DU543" s="77"/>
      <c r="DV543" s="77"/>
      <c r="DW543" s="77"/>
      <c r="DX543" s="77"/>
      <c r="DY543" s="77"/>
      <c r="DZ543" s="77"/>
      <c r="EA543" s="77"/>
      <c r="EB543" s="77"/>
      <c r="EC543" s="77"/>
      <c r="ED543" s="77"/>
      <c r="EE543" s="77"/>
      <c r="EF543" s="77"/>
      <c r="EG543" s="77"/>
      <c r="EH543" s="77"/>
      <c r="EI543" s="77"/>
      <c r="EJ543" s="77"/>
      <c r="EK543" s="77"/>
      <c r="EL543" s="77"/>
      <c r="EM543" s="77"/>
      <c r="EN543" s="77"/>
      <c r="EO543" s="77"/>
      <c r="EP543" s="77"/>
      <c r="EQ543" s="77"/>
      <c r="ER543" s="77"/>
      <c r="ES543" s="77"/>
      <c r="ET543" s="77"/>
      <c r="EU543" s="77"/>
      <c r="EV543" s="77"/>
      <c r="EW543" s="77"/>
      <c r="EX543" s="77"/>
      <c r="EY543" s="77"/>
      <c r="EZ543" s="77"/>
      <c r="FA543" s="77"/>
      <c r="FB543" s="77"/>
      <c r="FC543" s="77"/>
      <c r="FD543" s="77"/>
    </row>
    <row r="544" spans="1:160" ht="15.75" customHeight="1" x14ac:dyDescent="0.3">
      <c r="A544" s="76"/>
      <c r="B544" s="76"/>
      <c r="C544" s="76"/>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7"/>
      <c r="BR544" s="77"/>
      <c r="BS544" s="77"/>
      <c r="BT544" s="77"/>
      <c r="BU544" s="77"/>
      <c r="BV544" s="77"/>
      <c r="BW544" s="77"/>
      <c r="BX544" s="77"/>
      <c r="BY544" s="77"/>
      <c r="BZ544" s="77"/>
      <c r="CA544" s="77"/>
      <c r="CB544" s="77"/>
      <c r="CC544" s="77"/>
      <c r="CD544" s="77"/>
      <c r="CE544" s="77"/>
      <c r="CF544" s="77"/>
      <c r="CG544" s="77"/>
      <c r="CH544" s="77"/>
      <c r="CI544" s="77"/>
      <c r="CJ544" s="77"/>
      <c r="CK544" s="77"/>
      <c r="CL544" s="77"/>
      <c r="CM544" s="77"/>
      <c r="CN544" s="77"/>
      <c r="CO544" s="77"/>
      <c r="CP544" s="77"/>
      <c r="CQ544" s="77"/>
      <c r="CR544" s="77"/>
      <c r="CS544" s="77"/>
      <c r="CT544" s="77"/>
      <c r="CU544" s="77"/>
      <c r="CV544" s="77"/>
      <c r="CW544" s="77"/>
      <c r="CX544" s="77"/>
      <c r="CY544" s="77"/>
      <c r="CZ544" s="77"/>
      <c r="DA544" s="77"/>
      <c r="DB544" s="77"/>
      <c r="DC544" s="77"/>
      <c r="DD544" s="77"/>
      <c r="DE544" s="77"/>
      <c r="DF544" s="77"/>
      <c r="DG544" s="77"/>
      <c r="DH544" s="77"/>
      <c r="DI544" s="77"/>
      <c r="DJ544" s="77"/>
      <c r="DK544" s="77"/>
      <c r="DL544" s="77"/>
      <c r="DM544" s="77"/>
      <c r="DN544" s="77"/>
      <c r="DO544" s="77"/>
      <c r="DP544" s="77"/>
      <c r="DQ544" s="77"/>
      <c r="DR544" s="77"/>
      <c r="DS544" s="77"/>
      <c r="DT544" s="77"/>
      <c r="DU544" s="77"/>
      <c r="DV544" s="77"/>
      <c r="DW544" s="77"/>
      <c r="DX544" s="77"/>
      <c r="DY544" s="77"/>
      <c r="DZ544" s="77"/>
      <c r="EA544" s="77"/>
      <c r="EB544" s="77"/>
      <c r="EC544" s="77"/>
      <c r="ED544" s="77"/>
      <c r="EE544" s="77"/>
      <c r="EF544" s="77"/>
      <c r="EG544" s="77"/>
      <c r="EH544" s="77"/>
      <c r="EI544" s="77"/>
      <c r="EJ544" s="77"/>
      <c r="EK544" s="77"/>
      <c r="EL544" s="77"/>
      <c r="EM544" s="77"/>
      <c r="EN544" s="77"/>
      <c r="EO544" s="77"/>
      <c r="EP544" s="77"/>
      <c r="EQ544" s="77"/>
      <c r="ER544" s="77"/>
      <c r="ES544" s="77"/>
      <c r="ET544" s="77"/>
      <c r="EU544" s="77"/>
      <c r="EV544" s="77"/>
      <c r="EW544" s="77"/>
      <c r="EX544" s="77"/>
      <c r="EY544" s="77"/>
      <c r="EZ544" s="77"/>
      <c r="FA544" s="77"/>
      <c r="FB544" s="77"/>
      <c r="FC544" s="77"/>
      <c r="FD544" s="77"/>
    </row>
    <row r="545" spans="1:160" ht="15.75" customHeight="1" x14ac:dyDescent="0.3">
      <c r="A545" s="76"/>
      <c r="B545" s="76"/>
      <c r="C545" s="76"/>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c r="AV545" s="77"/>
      <c r="AW545" s="77"/>
      <c r="AX545" s="77"/>
      <c r="AY545" s="77"/>
      <c r="AZ545" s="77"/>
      <c r="BA545" s="77"/>
      <c r="BB545" s="77"/>
      <c r="BC545" s="77"/>
      <c r="BD545" s="77"/>
      <c r="BE545" s="77"/>
      <c r="BF545" s="77"/>
      <c r="BG545" s="77"/>
      <c r="BH545" s="77"/>
      <c r="BI545" s="77"/>
      <c r="BJ545" s="77"/>
      <c r="BK545" s="77"/>
      <c r="BL545" s="77"/>
      <c r="BM545" s="77"/>
      <c r="BN545" s="77"/>
      <c r="BO545" s="77"/>
      <c r="BP545" s="77"/>
      <c r="BQ545" s="77"/>
      <c r="BR545" s="77"/>
      <c r="BS545" s="77"/>
      <c r="BT545" s="77"/>
      <c r="BU545" s="77"/>
      <c r="BV545" s="77"/>
      <c r="BW545" s="77"/>
      <c r="BX545" s="77"/>
      <c r="BY545" s="77"/>
      <c r="BZ545" s="77"/>
      <c r="CA545" s="77"/>
      <c r="CB545" s="77"/>
      <c r="CC545" s="77"/>
      <c r="CD545" s="77"/>
      <c r="CE545" s="77"/>
      <c r="CF545" s="77"/>
      <c r="CG545" s="77"/>
      <c r="CH545" s="77"/>
      <c r="CI545" s="77"/>
      <c r="CJ545" s="77"/>
      <c r="CK545" s="77"/>
      <c r="CL545" s="77"/>
      <c r="CM545" s="77"/>
      <c r="CN545" s="77"/>
      <c r="CO545" s="77"/>
      <c r="CP545" s="77"/>
      <c r="CQ545" s="77"/>
      <c r="CR545" s="77"/>
      <c r="CS545" s="77"/>
      <c r="CT545" s="77"/>
      <c r="CU545" s="77"/>
      <c r="CV545" s="77"/>
      <c r="CW545" s="77"/>
      <c r="CX545" s="77"/>
      <c r="CY545" s="77"/>
      <c r="CZ545" s="77"/>
      <c r="DA545" s="77"/>
      <c r="DB545" s="77"/>
      <c r="DC545" s="77"/>
      <c r="DD545" s="77"/>
      <c r="DE545" s="77"/>
      <c r="DF545" s="77"/>
      <c r="DG545" s="77"/>
      <c r="DH545" s="77"/>
      <c r="DI545" s="77"/>
      <c r="DJ545" s="77"/>
      <c r="DK545" s="77"/>
      <c r="DL545" s="77"/>
      <c r="DM545" s="77"/>
      <c r="DN545" s="77"/>
      <c r="DO545" s="77"/>
      <c r="DP545" s="77"/>
      <c r="DQ545" s="77"/>
      <c r="DR545" s="77"/>
      <c r="DS545" s="77"/>
      <c r="DT545" s="77"/>
      <c r="DU545" s="77"/>
      <c r="DV545" s="77"/>
      <c r="DW545" s="77"/>
      <c r="DX545" s="77"/>
      <c r="DY545" s="77"/>
      <c r="DZ545" s="77"/>
      <c r="EA545" s="77"/>
      <c r="EB545" s="77"/>
      <c r="EC545" s="77"/>
      <c r="ED545" s="77"/>
      <c r="EE545" s="77"/>
      <c r="EF545" s="77"/>
      <c r="EG545" s="77"/>
      <c r="EH545" s="77"/>
      <c r="EI545" s="77"/>
      <c r="EJ545" s="77"/>
      <c r="EK545" s="77"/>
      <c r="EL545" s="77"/>
      <c r="EM545" s="77"/>
      <c r="EN545" s="77"/>
      <c r="EO545" s="77"/>
      <c r="EP545" s="77"/>
      <c r="EQ545" s="77"/>
      <c r="ER545" s="77"/>
      <c r="ES545" s="77"/>
      <c r="ET545" s="77"/>
      <c r="EU545" s="77"/>
      <c r="EV545" s="77"/>
      <c r="EW545" s="77"/>
      <c r="EX545" s="77"/>
      <c r="EY545" s="77"/>
      <c r="EZ545" s="77"/>
      <c r="FA545" s="77"/>
      <c r="FB545" s="77"/>
      <c r="FC545" s="77"/>
      <c r="FD545" s="77"/>
    </row>
    <row r="546" spans="1:160" ht="15.75" customHeight="1" x14ac:dyDescent="0.3">
      <c r="A546" s="76"/>
      <c r="B546" s="76"/>
      <c r="C546" s="76"/>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77"/>
      <c r="BR546" s="77"/>
      <c r="BS546" s="77"/>
      <c r="BT546" s="77"/>
      <c r="BU546" s="77"/>
      <c r="BV546" s="77"/>
      <c r="BW546" s="77"/>
      <c r="BX546" s="77"/>
      <c r="BY546" s="77"/>
      <c r="BZ546" s="77"/>
      <c r="CA546" s="77"/>
      <c r="CB546" s="77"/>
      <c r="CC546" s="77"/>
      <c r="CD546" s="77"/>
      <c r="CE546" s="77"/>
      <c r="CF546" s="77"/>
      <c r="CG546" s="77"/>
      <c r="CH546" s="77"/>
      <c r="CI546" s="77"/>
      <c r="CJ546" s="77"/>
      <c r="CK546" s="77"/>
      <c r="CL546" s="77"/>
      <c r="CM546" s="77"/>
      <c r="CN546" s="77"/>
      <c r="CO546" s="77"/>
      <c r="CP546" s="77"/>
      <c r="CQ546" s="77"/>
      <c r="CR546" s="77"/>
      <c r="CS546" s="77"/>
      <c r="CT546" s="77"/>
      <c r="CU546" s="77"/>
      <c r="CV546" s="77"/>
      <c r="CW546" s="77"/>
      <c r="CX546" s="77"/>
      <c r="CY546" s="77"/>
      <c r="CZ546" s="77"/>
      <c r="DA546" s="77"/>
      <c r="DB546" s="77"/>
      <c r="DC546" s="77"/>
      <c r="DD546" s="77"/>
      <c r="DE546" s="77"/>
      <c r="DF546" s="77"/>
      <c r="DG546" s="77"/>
      <c r="DH546" s="77"/>
      <c r="DI546" s="77"/>
      <c r="DJ546" s="77"/>
      <c r="DK546" s="77"/>
      <c r="DL546" s="77"/>
      <c r="DM546" s="77"/>
      <c r="DN546" s="77"/>
      <c r="DO546" s="77"/>
      <c r="DP546" s="77"/>
      <c r="DQ546" s="77"/>
      <c r="DR546" s="77"/>
      <c r="DS546" s="77"/>
      <c r="DT546" s="77"/>
      <c r="DU546" s="77"/>
      <c r="DV546" s="77"/>
      <c r="DW546" s="77"/>
      <c r="DX546" s="77"/>
      <c r="DY546" s="77"/>
      <c r="DZ546" s="77"/>
      <c r="EA546" s="77"/>
      <c r="EB546" s="77"/>
      <c r="EC546" s="77"/>
      <c r="ED546" s="77"/>
      <c r="EE546" s="77"/>
      <c r="EF546" s="77"/>
      <c r="EG546" s="77"/>
      <c r="EH546" s="77"/>
      <c r="EI546" s="77"/>
      <c r="EJ546" s="77"/>
      <c r="EK546" s="77"/>
      <c r="EL546" s="77"/>
      <c r="EM546" s="77"/>
      <c r="EN546" s="77"/>
      <c r="EO546" s="77"/>
      <c r="EP546" s="77"/>
      <c r="EQ546" s="77"/>
      <c r="ER546" s="77"/>
      <c r="ES546" s="77"/>
      <c r="ET546" s="77"/>
      <c r="EU546" s="77"/>
      <c r="EV546" s="77"/>
      <c r="EW546" s="77"/>
      <c r="EX546" s="77"/>
      <c r="EY546" s="77"/>
      <c r="EZ546" s="77"/>
      <c r="FA546" s="77"/>
      <c r="FB546" s="77"/>
      <c r="FC546" s="77"/>
      <c r="FD546" s="77"/>
    </row>
    <row r="547" spans="1:160" ht="15.75" customHeight="1" x14ac:dyDescent="0.3">
      <c r="A547" s="76"/>
      <c r="B547" s="76"/>
      <c r="C547" s="76"/>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c r="AV547" s="77"/>
      <c r="AW547" s="77"/>
      <c r="AX547" s="77"/>
      <c r="AY547" s="77"/>
      <c r="AZ547" s="77"/>
      <c r="BA547" s="77"/>
      <c r="BB547" s="77"/>
      <c r="BC547" s="77"/>
      <c r="BD547" s="77"/>
      <c r="BE547" s="77"/>
      <c r="BF547" s="77"/>
      <c r="BG547" s="77"/>
      <c r="BH547" s="77"/>
      <c r="BI547" s="77"/>
      <c r="BJ547" s="77"/>
      <c r="BK547" s="77"/>
      <c r="BL547" s="77"/>
      <c r="BM547" s="77"/>
      <c r="BN547" s="77"/>
      <c r="BO547" s="77"/>
      <c r="BP547" s="77"/>
      <c r="BQ547" s="77"/>
      <c r="BR547" s="77"/>
      <c r="BS547" s="77"/>
      <c r="BT547" s="77"/>
      <c r="BU547" s="77"/>
      <c r="BV547" s="77"/>
      <c r="BW547" s="77"/>
      <c r="BX547" s="77"/>
      <c r="BY547" s="77"/>
      <c r="BZ547" s="77"/>
      <c r="CA547" s="77"/>
      <c r="CB547" s="77"/>
      <c r="CC547" s="77"/>
      <c r="CD547" s="77"/>
      <c r="CE547" s="77"/>
      <c r="CF547" s="77"/>
      <c r="CG547" s="77"/>
      <c r="CH547" s="77"/>
      <c r="CI547" s="77"/>
      <c r="CJ547" s="77"/>
      <c r="CK547" s="77"/>
      <c r="CL547" s="77"/>
      <c r="CM547" s="77"/>
      <c r="CN547" s="77"/>
      <c r="CO547" s="77"/>
      <c r="CP547" s="77"/>
      <c r="CQ547" s="77"/>
      <c r="CR547" s="77"/>
      <c r="CS547" s="77"/>
      <c r="CT547" s="77"/>
      <c r="CU547" s="77"/>
      <c r="CV547" s="77"/>
      <c r="CW547" s="77"/>
      <c r="CX547" s="77"/>
      <c r="CY547" s="77"/>
      <c r="CZ547" s="77"/>
      <c r="DA547" s="77"/>
      <c r="DB547" s="77"/>
      <c r="DC547" s="77"/>
      <c r="DD547" s="77"/>
      <c r="DE547" s="77"/>
      <c r="DF547" s="77"/>
      <c r="DG547" s="77"/>
      <c r="DH547" s="77"/>
      <c r="DI547" s="77"/>
      <c r="DJ547" s="77"/>
      <c r="DK547" s="77"/>
      <c r="DL547" s="77"/>
      <c r="DM547" s="77"/>
      <c r="DN547" s="77"/>
      <c r="DO547" s="77"/>
      <c r="DP547" s="77"/>
      <c r="DQ547" s="77"/>
      <c r="DR547" s="77"/>
      <c r="DS547" s="77"/>
      <c r="DT547" s="77"/>
      <c r="DU547" s="77"/>
      <c r="DV547" s="77"/>
      <c r="DW547" s="77"/>
      <c r="DX547" s="77"/>
      <c r="DY547" s="77"/>
      <c r="DZ547" s="77"/>
      <c r="EA547" s="77"/>
      <c r="EB547" s="77"/>
      <c r="EC547" s="77"/>
      <c r="ED547" s="77"/>
      <c r="EE547" s="77"/>
      <c r="EF547" s="77"/>
      <c r="EG547" s="77"/>
      <c r="EH547" s="77"/>
      <c r="EI547" s="77"/>
      <c r="EJ547" s="77"/>
      <c r="EK547" s="77"/>
      <c r="EL547" s="77"/>
      <c r="EM547" s="77"/>
      <c r="EN547" s="77"/>
      <c r="EO547" s="77"/>
      <c r="EP547" s="77"/>
      <c r="EQ547" s="77"/>
      <c r="ER547" s="77"/>
      <c r="ES547" s="77"/>
      <c r="ET547" s="77"/>
      <c r="EU547" s="77"/>
      <c r="EV547" s="77"/>
      <c r="EW547" s="77"/>
      <c r="EX547" s="77"/>
      <c r="EY547" s="77"/>
      <c r="EZ547" s="77"/>
      <c r="FA547" s="77"/>
      <c r="FB547" s="77"/>
      <c r="FC547" s="77"/>
      <c r="FD547" s="77"/>
    </row>
    <row r="548" spans="1:160" ht="15.75" customHeight="1" x14ac:dyDescent="0.3">
      <c r="A548" s="76"/>
      <c r="B548" s="76"/>
      <c r="C548" s="76"/>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c r="AV548" s="77"/>
      <c r="AW548" s="77"/>
      <c r="AX548" s="77"/>
      <c r="AY548" s="77"/>
      <c r="AZ548" s="77"/>
      <c r="BA548" s="77"/>
      <c r="BB548" s="77"/>
      <c r="BC548" s="77"/>
      <c r="BD548" s="77"/>
      <c r="BE548" s="77"/>
      <c r="BF548" s="77"/>
      <c r="BG548" s="77"/>
      <c r="BH548" s="77"/>
      <c r="BI548" s="77"/>
      <c r="BJ548" s="77"/>
      <c r="BK548" s="77"/>
      <c r="BL548" s="77"/>
      <c r="BM548" s="77"/>
      <c r="BN548" s="77"/>
      <c r="BO548" s="77"/>
      <c r="BP548" s="77"/>
      <c r="BQ548" s="77"/>
      <c r="BR548" s="77"/>
      <c r="BS548" s="77"/>
      <c r="BT548" s="77"/>
      <c r="BU548" s="77"/>
      <c r="BV548" s="77"/>
      <c r="BW548" s="77"/>
      <c r="BX548" s="77"/>
      <c r="BY548" s="77"/>
      <c r="BZ548" s="77"/>
      <c r="CA548" s="77"/>
      <c r="CB548" s="77"/>
      <c r="CC548" s="77"/>
      <c r="CD548" s="77"/>
      <c r="CE548" s="77"/>
      <c r="CF548" s="77"/>
      <c r="CG548" s="77"/>
      <c r="CH548" s="77"/>
      <c r="CI548" s="77"/>
      <c r="CJ548" s="77"/>
      <c r="CK548" s="77"/>
      <c r="CL548" s="77"/>
      <c r="CM548" s="77"/>
      <c r="CN548" s="77"/>
      <c r="CO548" s="77"/>
      <c r="CP548" s="77"/>
      <c r="CQ548" s="77"/>
      <c r="CR548" s="77"/>
      <c r="CS548" s="77"/>
      <c r="CT548" s="77"/>
      <c r="CU548" s="77"/>
      <c r="CV548" s="77"/>
      <c r="CW548" s="77"/>
      <c r="CX548" s="77"/>
      <c r="CY548" s="77"/>
      <c r="CZ548" s="77"/>
      <c r="DA548" s="77"/>
      <c r="DB548" s="77"/>
      <c r="DC548" s="77"/>
      <c r="DD548" s="77"/>
      <c r="DE548" s="77"/>
      <c r="DF548" s="77"/>
      <c r="DG548" s="77"/>
      <c r="DH548" s="77"/>
      <c r="DI548" s="77"/>
      <c r="DJ548" s="77"/>
      <c r="DK548" s="77"/>
      <c r="DL548" s="77"/>
      <c r="DM548" s="77"/>
      <c r="DN548" s="77"/>
      <c r="DO548" s="77"/>
      <c r="DP548" s="77"/>
      <c r="DQ548" s="77"/>
      <c r="DR548" s="77"/>
      <c r="DS548" s="77"/>
      <c r="DT548" s="77"/>
      <c r="DU548" s="77"/>
      <c r="DV548" s="77"/>
      <c r="DW548" s="77"/>
      <c r="DX548" s="77"/>
      <c r="DY548" s="77"/>
      <c r="DZ548" s="77"/>
      <c r="EA548" s="77"/>
      <c r="EB548" s="77"/>
      <c r="EC548" s="77"/>
      <c r="ED548" s="77"/>
      <c r="EE548" s="77"/>
      <c r="EF548" s="77"/>
      <c r="EG548" s="77"/>
      <c r="EH548" s="77"/>
      <c r="EI548" s="77"/>
      <c r="EJ548" s="77"/>
      <c r="EK548" s="77"/>
      <c r="EL548" s="77"/>
      <c r="EM548" s="77"/>
      <c r="EN548" s="77"/>
      <c r="EO548" s="77"/>
      <c r="EP548" s="77"/>
      <c r="EQ548" s="77"/>
      <c r="ER548" s="77"/>
      <c r="ES548" s="77"/>
      <c r="ET548" s="77"/>
      <c r="EU548" s="77"/>
      <c r="EV548" s="77"/>
      <c r="EW548" s="77"/>
      <c r="EX548" s="77"/>
      <c r="EY548" s="77"/>
      <c r="EZ548" s="77"/>
      <c r="FA548" s="77"/>
      <c r="FB548" s="77"/>
      <c r="FC548" s="77"/>
      <c r="FD548" s="77"/>
    </row>
    <row r="549" spans="1:160" ht="15.75" customHeight="1" x14ac:dyDescent="0.3">
      <c r="A549" s="76"/>
      <c r="B549" s="76"/>
      <c r="C549" s="76"/>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c r="AV549" s="77"/>
      <c r="AW549" s="77"/>
      <c r="AX549" s="77"/>
      <c r="AY549" s="77"/>
      <c r="AZ549" s="77"/>
      <c r="BA549" s="77"/>
      <c r="BB549" s="77"/>
      <c r="BC549" s="77"/>
      <c r="BD549" s="77"/>
      <c r="BE549" s="77"/>
      <c r="BF549" s="77"/>
      <c r="BG549" s="77"/>
      <c r="BH549" s="77"/>
      <c r="BI549" s="77"/>
      <c r="BJ549" s="77"/>
      <c r="BK549" s="77"/>
      <c r="BL549" s="77"/>
      <c r="BM549" s="77"/>
      <c r="BN549" s="77"/>
      <c r="BO549" s="77"/>
      <c r="BP549" s="77"/>
      <c r="BQ549" s="77"/>
      <c r="BR549" s="77"/>
      <c r="BS549" s="77"/>
      <c r="BT549" s="77"/>
      <c r="BU549" s="77"/>
      <c r="BV549" s="77"/>
      <c r="BW549" s="77"/>
      <c r="BX549" s="77"/>
      <c r="BY549" s="77"/>
      <c r="BZ549" s="77"/>
      <c r="CA549" s="77"/>
      <c r="CB549" s="77"/>
      <c r="CC549" s="77"/>
      <c r="CD549" s="77"/>
      <c r="CE549" s="77"/>
      <c r="CF549" s="77"/>
      <c r="CG549" s="77"/>
      <c r="CH549" s="77"/>
      <c r="CI549" s="77"/>
      <c r="CJ549" s="77"/>
      <c r="CK549" s="77"/>
      <c r="CL549" s="77"/>
      <c r="CM549" s="77"/>
      <c r="CN549" s="77"/>
      <c r="CO549" s="77"/>
      <c r="CP549" s="77"/>
      <c r="CQ549" s="77"/>
      <c r="CR549" s="77"/>
      <c r="CS549" s="77"/>
      <c r="CT549" s="77"/>
      <c r="CU549" s="77"/>
      <c r="CV549" s="77"/>
      <c r="CW549" s="77"/>
      <c r="CX549" s="77"/>
      <c r="CY549" s="77"/>
      <c r="CZ549" s="77"/>
      <c r="DA549" s="77"/>
      <c r="DB549" s="77"/>
      <c r="DC549" s="77"/>
      <c r="DD549" s="77"/>
      <c r="DE549" s="77"/>
      <c r="DF549" s="77"/>
      <c r="DG549" s="77"/>
      <c r="DH549" s="77"/>
      <c r="DI549" s="77"/>
      <c r="DJ549" s="77"/>
      <c r="DK549" s="77"/>
      <c r="DL549" s="77"/>
      <c r="DM549" s="77"/>
      <c r="DN549" s="77"/>
      <c r="DO549" s="77"/>
      <c r="DP549" s="77"/>
      <c r="DQ549" s="77"/>
      <c r="DR549" s="77"/>
      <c r="DS549" s="77"/>
      <c r="DT549" s="77"/>
      <c r="DU549" s="77"/>
      <c r="DV549" s="77"/>
      <c r="DW549" s="77"/>
      <c r="DX549" s="77"/>
      <c r="DY549" s="77"/>
      <c r="DZ549" s="77"/>
      <c r="EA549" s="77"/>
      <c r="EB549" s="77"/>
      <c r="EC549" s="77"/>
      <c r="ED549" s="77"/>
      <c r="EE549" s="77"/>
      <c r="EF549" s="77"/>
      <c r="EG549" s="77"/>
      <c r="EH549" s="77"/>
      <c r="EI549" s="77"/>
      <c r="EJ549" s="77"/>
      <c r="EK549" s="77"/>
      <c r="EL549" s="77"/>
      <c r="EM549" s="77"/>
      <c r="EN549" s="77"/>
      <c r="EO549" s="77"/>
      <c r="EP549" s="77"/>
      <c r="EQ549" s="77"/>
      <c r="ER549" s="77"/>
      <c r="ES549" s="77"/>
      <c r="ET549" s="77"/>
      <c r="EU549" s="77"/>
      <c r="EV549" s="77"/>
      <c r="EW549" s="77"/>
      <c r="EX549" s="77"/>
      <c r="EY549" s="77"/>
      <c r="EZ549" s="77"/>
      <c r="FA549" s="77"/>
      <c r="FB549" s="77"/>
      <c r="FC549" s="77"/>
      <c r="FD549" s="77"/>
    </row>
    <row r="550" spans="1:160" ht="15.75" customHeight="1" x14ac:dyDescent="0.3">
      <c r="A550" s="76"/>
      <c r="B550" s="76"/>
      <c r="C550" s="76"/>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c r="AV550" s="77"/>
      <c r="AW550" s="77"/>
      <c r="AX550" s="77"/>
      <c r="AY550" s="77"/>
      <c r="AZ550" s="77"/>
      <c r="BA550" s="77"/>
      <c r="BB550" s="77"/>
      <c r="BC550" s="77"/>
      <c r="BD550" s="77"/>
      <c r="BE550" s="77"/>
      <c r="BF550" s="77"/>
      <c r="BG550" s="77"/>
      <c r="BH550" s="77"/>
      <c r="BI550" s="77"/>
      <c r="BJ550" s="77"/>
      <c r="BK550" s="77"/>
      <c r="BL550" s="77"/>
      <c r="BM550" s="77"/>
      <c r="BN550" s="77"/>
      <c r="BO550" s="77"/>
      <c r="BP550" s="77"/>
      <c r="BQ550" s="77"/>
      <c r="BR550" s="77"/>
      <c r="BS550" s="77"/>
      <c r="BT550" s="77"/>
      <c r="BU550" s="77"/>
      <c r="BV550" s="77"/>
      <c r="BW550" s="77"/>
      <c r="BX550" s="77"/>
      <c r="BY550" s="77"/>
      <c r="BZ550" s="77"/>
      <c r="CA550" s="77"/>
      <c r="CB550" s="77"/>
      <c r="CC550" s="77"/>
      <c r="CD550" s="77"/>
      <c r="CE550" s="77"/>
      <c r="CF550" s="77"/>
      <c r="CG550" s="77"/>
      <c r="CH550" s="77"/>
      <c r="CI550" s="77"/>
      <c r="CJ550" s="77"/>
      <c r="CK550" s="77"/>
      <c r="CL550" s="77"/>
      <c r="CM550" s="77"/>
      <c r="CN550" s="77"/>
      <c r="CO550" s="77"/>
      <c r="CP550" s="77"/>
      <c r="CQ550" s="77"/>
      <c r="CR550" s="77"/>
      <c r="CS550" s="77"/>
      <c r="CT550" s="77"/>
      <c r="CU550" s="77"/>
      <c r="CV550" s="77"/>
      <c r="CW550" s="77"/>
      <c r="CX550" s="77"/>
      <c r="CY550" s="77"/>
      <c r="CZ550" s="77"/>
      <c r="DA550" s="77"/>
      <c r="DB550" s="77"/>
      <c r="DC550" s="77"/>
      <c r="DD550" s="77"/>
      <c r="DE550" s="77"/>
      <c r="DF550" s="77"/>
      <c r="DG550" s="77"/>
      <c r="DH550" s="77"/>
      <c r="DI550" s="77"/>
      <c r="DJ550" s="77"/>
      <c r="DK550" s="77"/>
      <c r="DL550" s="77"/>
      <c r="DM550" s="77"/>
      <c r="DN550" s="77"/>
      <c r="DO550" s="77"/>
      <c r="DP550" s="77"/>
      <c r="DQ550" s="77"/>
      <c r="DR550" s="77"/>
      <c r="DS550" s="77"/>
      <c r="DT550" s="77"/>
      <c r="DU550" s="77"/>
      <c r="DV550" s="77"/>
      <c r="DW550" s="77"/>
      <c r="DX550" s="77"/>
      <c r="DY550" s="77"/>
      <c r="DZ550" s="77"/>
      <c r="EA550" s="77"/>
      <c r="EB550" s="77"/>
      <c r="EC550" s="77"/>
      <c r="ED550" s="77"/>
      <c r="EE550" s="77"/>
      <c r="EF550" s="77"/>
      <c r="EG550" s="77"/>
      <c r="EH550" s="77"/>
      <c r="EI550" s="77"/>
      <c r="EJ550" s="77"/>
      <c r="EK550" s="77"/>
      <c r="EL550" s="77"/>
      <c r="EM550" s="77"/>
      <c r="EN550" s="77"/>
      <c r="EO550" s="77"/>
      <c r="EP550" s="77"/>
      <c r="EQ550" s="77"/>
      <c r="ER550" s="77"/>
      <c r="ES550" s="77"/>
      <c r="ET550" s="77"/>
      <c r="EU550" s="77"/>
      <c r="EV550" s="77"/>
      <c r="EW550" s="77"/>
      <c r="EX550" s="77"/>
      <c r="EY550" s="77"/>
      <c r="EZ550" s="77"/>
      <c r="FA550" s="77"/>
      <c r="FB550" s="77"/>
      <c r="FC550" s="77"/>
      <c r="FD550" s="77"/>
    </row>
    <row r="551" spans="1:160" ht="15.75" customHeight="1" x14ac:dyDescent="0.3">
      <c r="A551" s="76"/>
      <c r="B551" s="76"/>
      <c r="C551" s="76"/>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c r="AV551" s="77"/>
      <c r="AW551" s="77"/>
      <c r="AX551" s="77"/>
      <c r="AY551" s="77"/>
      <c r="AZ551" s="77"/>
      <c r="BA551" s="77"/>
      <c r="BB551" s="77"/>
      <c r="BC551" s="77"/>
      <c r="BD551" s="77"/>
      <c r="BE551" s="77"/>
      <c r="BF551" s="77"/>
      <c r="BG551" s="77"/>
      <c r="BH551" s="77"/>
      <c r="BI551" s="77"/>
      <c r="BJ551" s="77"/>
      <c r="BK551" s="77"/>
      <c r="BL551" s="77"/>
      <c r="BM551" s="77"/>
      <c r="BN551" s="77"/>
      <c r="BO551" s="77"/>
      <c r="BP551" s="77"/>
      <c r="BQ551" s="77"/>
      <c r="BR551" s="77"/>
      <c r="BS551" s="77"/>
      <c r="BT551" s="77"/>
      <c r="BU551" s="77"/>
      <c r="BV551" s="77"/>
      <c r="BW551" s="77"/>
      <c r="BX551" s="77"/>
      <c r="BY551" s="77"/>
      <c r="BZ551" s="77"/>
      <c r="CA551" s="77"/>
      <c r="CB551" s="77"/>
      <c r="CC551" s="77"/>
      <c r="CD551" s="77"/>
      <c r="CE551" s="77"/>
      <c r="CF551" s="77"/>
      <c r="CG551" s="77"/>
      <c r="CH551" s="77"/>
      <c r="CI551" s="77"/>
      <c r="CJ551" s="77"/>
      <c r="CK551" s="77"/>
      <c r="CL551" s="77"/>
      <c r="CM551" s="77"/>
      <c r="CN551" s="77"/>
      <c r="CO551" s="77"/>
      <c r="CP551" s="77"/>
      <c r="CQ551" s="77"/>
      <c r="CR551" s="77"/>
      <c r="CS551" s="77"/>
      <c r="CT551" s="77"/>
      <c r="CU551" s="77"/>
      <c r="CV551" s="77"/>
      <c r="CW551" s="77"/>
      <c r="CX551" s="77"/>
      <c r="CY551" s="77"/>
      <c r="CZ551" s="77"/>
      <c r="DA551" s="77"/>
      <c r="DB551" s="77"/>
      <c r="DC551" s="77"/>
      <c r="DD551" s="77"/>
      <c r="DE551" s="77"/>
      <c r="DF551" s="77"/>
      <c r="DG551" s="77"/>
      <c r="DH551" s="77"/>
      <c r="DI551" s="77"/>
      <c r="DJ551" s="77"/>
      <c r="DK551" s="77"/>
      <c r="DL551" s="77"/>
      <c r="DM551" s="77"/>
      <c r="DN551" s="77"/>
      <c r="DO551" s="77"/>
      <c r="DP551" s="77"/>
      <c r="DQ551" s="77"/>
      <c r="DR551" s="77"/>
      <c r="DS551" s="77"/>
      <c r="DT551" s="77"/>
      <c r="DU551" s="77"/>
      <c r="DV551" s="77"/>
      <c r="DW551" s="77"/>
      <c r="DX551" s="77"/>
      <c r="DY551" s="77"/>
      <c r="DZ551" s="77"/>
      <c r="EA551" s="77"/>
      <c r="EB551" s="77"/>
      <c r="EC551" s="77"/>
      <c r="ED551" s="77"/>
      <c r="EE551" s="77"/>
      <c r="EF551" s="77"/>
      <c r="EG551" s="77"/>
      <c r="EH551" s="77"/>
      <c r="EI551" s="77"/>
      <c r="EJ551" s="77"/>
      <c r="EK551" s="77"/>
      <c r="EL551" s="77"/>
      <c r="EM551" s="77"/>
      <c r="EN551" s="77"/>
      <c r="EO551" s="77"/>
      <c r="EP551" s="77"/>
      <c r="EQ551" s="77"/>
      <c r="ER551" s="77"/>
      <c r="ES551" s="77"/>
      <c r="ET551" s="77"/>
      <c r="EU551" s="77"/>
      <c r="EV551" s="77"/>
      <c r="EW551" s="77"/>
      <c r="EX551" s="77"/>
      <c r="EY551" s="77"/>
      <c r="EZ551" s="77"/>
      <c r="FA551" s="77"/>
      <c r="FB551" s="77"/>
      <c r="FC551" s="77"/>
      <c r="FD551" s="77"/>
    </row>
    <row r="552" spans="1:160" ht="15.75" customHeight="1" x14ac:dyDescent="0.3">
      <c r="A552" s="76"/>
      <c r="B552" s="76"/>
      <c r="C552" s="76"/>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c r="AV552" s="77"/>
      <c r="AW552" s="77"/>
      <c r="AX552" s="77"/>
      <c r="AY552" s="77"/>
      <c r="AZ552" s="77"/>
      <c r="BA552" s="77"/>
      <c r="BB552" s="77"/>
      <c r="BC552" s="77"/>
      <c r="BD552" s="77"/>
      <c r="BE552" s="77"/>
      <c r="BF552" s="77"/>
      <c r="BG552" s="77"/>
      <c r="BH552" s="77"/>
      <c r="BI552" s="77"/>
      <c r="BJ552" s="77"/>
      <c r="BK552" s="77"/>
      <c r="BL552" s="77"/>
      <c r="BM552" s="77"/>
      <c r="BN552" s="77"/>
      <c r="BO552" s="77"/>
      <c r="BP552" s="77"/>
      <c r="BQ552" s="77"/>
      <c r="BR552" s="77"/>
      <c r="BS552" s="77"/>
      <c r="BT552" s="77"/>
      <c r="BU552" s="77"/>
      <c r="BV552" s="77"/>
      <c r="BW552" s="77"/>
      <c r="BX552" s="77"/>
      <c r="BY552" s="77"/>
      <c r="BZ552" s="77"/>
      <c r="CA552" s="77"/>
      <c r="CB552" s="77"/>
      <c r="CC552" s="77"/>
      <c r="CD552" s="77"/>
      <c r="CE552" s="77"/>
      <c r="CF552" s="77"/>
      <c r="CG552" s="77"/>
      <c r="CH552" s="77"/>
      <c r="CI552" s="77"/>
      <c r="CJ552" s="77"/>
      <c r="CK552" s="77"/>
      <c r="CL552" s="77"/>
      <c r="CM552" s="77"/>
      <c r="CN552" s="77"/>
      <c r="CO552" s="77"/>
      <c r="CP552" s="77"/>
      <c r="CQ552" s="77"/>
      <c r="CR552" s="77"/>
      <c r="CS552" s="77"/>
      <c r="CT552" s="77"/>
      <c r="CU552" s="77"/>
      <c r="CV552" s="77"/>
      <c r="CW552" s="77"/>
      <c r="CX552" s="77"/>
      <c r="CY552" s="77"/>
      <c r="CZ552" s="77"/>
      <c r="DA552" s="77"/>
      <c r="DB552" s="77"/>
      <c r="DC552" s="77"/>
      <c r="DD552" s="77"/>
      <c r="DE552" s="77"/>
      <c r="DF552" s="77"/>
      <c r="DG552" s="77"/>
      <c r="DH552" s="77"/>
      <c r="DI552" s="77"/>
      <c r="DJ552" s="77"/>
      <c r="DK552" s="77"/>
      <c r="DL552" s="77"/>
      <c r="DM552" s="77"/>
      <c r="DN552" s="77"/>
      <c r="DO552" s="77"/>
      <c r="DP552" s="77"/>
      <c r="DQ552" s="77"/>
      <c r="DR552" s="77"/>
      <c r="DS552" s="77"/>
      <c r="DT552" s="77"/>
      <c r="DU552" s="77"/>
      <c r="DV552" s="77"/>
      <c r="DW552" s="77"/>
      <c r="DX552" s="77"/>
      <c r="DY552" s="77"/>
      <c r="DZ552" s="77"/>
      <c r="EA552" s="77"/>
      <c r="EB552" s="77"/>
      <c r="EC552" s="77"/>
      <c r="ED552" s="77"/>
      <c r="EE552" s="77"/>
      <c r="EF552" s="77"/>
      <c r="EG552" s="77"/>
      <c r="EH552" s="77"/>
      <c r="EI552" s="77"/>
      <c r="EJ552" s="77"/>
      <c r="EK552" s="77"/>
      <c r="EL552" s="77"/>
      <c r="EM552" s="77"/>
      <c r="EN552" s="77"/>
      <c r="EO552" s="77"/>
      <c r="EP552" s="77"/>
      <c r="EQ552" s="77"/>
      <c r="ER552" s="77"/>
      <c r="ES552" s="77"/>
      <c r="ET552" s="77"/>
      <c r="EU552" s="77"/>
      <c r="EV552" s="77"/>
      <c r="EW552" s="77"/>
      <c r="EX552" s="77"/>
      <c r="EY552" s="77"/>
      <c r="EZ552" s="77"/>
      <c r="FA552" s="77"/>
      <c r="FB552" s="77"/>
      <c r="FC552" s="77"/>
      <c r="FD552" s="77"/>
    </row>
    <row r="553" spans="1:160" ht="15.75" customHeight="1" x14ac:dyDescent="0.3">
      <c r="A553" s="76"/>
      <c r="B553" s="76"/>
      <c r="C553" s="76"/>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c r="AV553" s="77"/>
      <c r="AW553" s="77"/>
      <c r="AX553" s="77"/>
      <c r="AY553" s="77"/>
      <c r="AZ553" s="77"/>
      <c r="BA553" s="77"/>
      <c r="BB553" s="77"/>
      <c r="BC553" s="77"/>
      <c r="BD553" s="77"/>
      <c r="BE553" s="77"/>
      <c r="BF553" s="77"/>
      <c r="BG553" s="77"/>
      <c r="BH553" s="77"/>
      <c r="BI553" s="77"/>
      <c r="BJ553" s="77"/>
      <c r="BK553" s="77"/>
      <c r="BL553" s="77"/>
      <c r="BM553" s="77"/>
      <c r="BN553" s="77"/>
      <c r="BO553" s="77"/>
      <c r="BP553" s="77"/>
      <c r="BQ553" s="77"/>
      <c r="BR553" s="77"/>
      <c r="BS553" s="77"/>
      <c r="BT553" s="77"/>
      <c r="BU553" s="77"/>
      <c r="BV553" s="77"/>
      <c r="BW553" s="77"/>
      <c r="BX553" s="77"/>
      <c r="BY553" s="77"/>
      <c r="BZ553" s="77"/>
      <c r="CA553" s="77"/>
      <c r="CB553" s="77"/>
      <c r="CC553" s="77"/>
      <c r="CD553" s="77"/>
      <c r="CE553" s="77"/>
      <c r="CF553" s="77"/>
      <c r="CG553" s="77"/>
      <c r="CH553" s="77"/>
      <c r="CI553" s="77"/>
      <c r="CJ553" s="77"/>
      <c r="CK553" s="77"/>
      <c r="CL553" s="77"/>
      <c r="CM553" s="77"/>
      <c r="CN553" s="77"/>
      <c r="CO553" s="77"/>
      <c r="CP553" s="77"/>
      <c r="CQ553" s="77"/>
      <c r="CR553" s="77"/>
      <c r="CS553" s="77"/>
      <c r="CT553" s="77"/>
      <c r="CU553" s="77"/>
      <c r="CV553" s="77"/>
      <c r="CW553" s="77"/>
      <c r="CX553" s="77"/>
      <c r="CY553" s="77"/>
      <c r="CZ553" s="77"/>
      <c r="DA553" s="77"/>
      <c r="DB553" s="77"/>
      <c r="DC553" s="77"/>
      <c r="DD553" s="77"/>
      <c r="DE553" s="77"/>
      <c r="DF553" s="77"/>
      <c r="DG553" s="77"/>
      <c r="DH553" s="77"/>
      <c r="DI553" s="77"/>
      <c r="DJ553" s="77"/>
      <c r="DK553" s="77"/>
      <c r="DL553" s="77"/>
      <c r="DM553" s="77"/>
      <c r="DN553" s="77"/>
      <c r="DO553" s="77"/>
      <c r="DP553" s="77"/>
      <c r="DQ553" s="77"/>
      <c r="DR553" s="77"/>
      <c r="DS553" s="77"/>
      <c r="DT553" s="77"/>
      <c r="DU553" s="77"/>
      <c r="DV553" s="77"/>
      <c r="DW553" s="77"/>
      <c r="DX553" s="77"/>
      <c r="DY553" s="77"/>
      <c r="DZ553" s="77"/>
      <c r="EA553" s="77"/>
      <c r="EB553" s="77"/>
      <c r="EC553" s="77"/>
      <c r="ED553" s="77"/>
      <c r="EE553" s="77"/>
      <c r="EF553" s="77"/>
      <c r="EG553" s="77"/>
      <c r="EH553" s="77"/>
      <c r="EI553" s="77"/>
      <c r="EJ553" s="77"/>
      <c r="EK553" s="77"/>
      <c r="EL553" s="77"/>
      <c r="EM553" s="77"/>
      <c r="EN553" s="77"/>
      <c r="EO553" s="77"/>
      <c r="EP553" s="77"/>
      <c r="EQ553" s="77"/>
      <c r="ER553" s="77"/>
      <c r="ES553" s="77"/>
      <c r="ET553" s="77"/>
      <c r="EU553" s="77"/>
      <c r="EV553" s="77"/>
      <c r="EW553" s="77"/>
      <c r="EX553" s="77"/>
      <c r="EY553" s="77"/>
      <c r="EZ553" s="77"/>
      <c r="FA553" s="77"/>
      <c r="FB553" s="77"/>
      <c r="FC553" s="77"/>
      <c r="FD553" s="77"/>
    </row>
    <row r="554" spans="1:160" ht="15.75" customHeight="1" x14ac:dyDescent="0.3">
      <c r="A554" s="76"/>
      <c r="B554" s="76"/>
      <c r="C554" s="76"/>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c r="AV554" s="77"/>
      <c r="AW554" s="77"/>
      <c r="AX554" s="77"/>
      <c r="AY554" s="77"/>
      <c r="AZ554" s="77"/>
      <c r="BA554" s="77"/>
      <c r="BB554" s="77"/>
      <c r="BC554" s="77"/>
      <c r="BD554" s="77"/>
      <c r="BE554" s="77"/>
      <c r="BF554" s="77"/>
      <c r="BG554" s="77"/>
      <c r="BH554" s="77"/>
      <c r="BI554" s="77"/>
      <c r="BJ554" s="77"/>
      <c r="BK554" s="77"/>
      <c r="BL554" s="77"/>
      <c r="BM554" s="77"/>
      <c r="BN554" s="77"/>
      <c r="BO554" s="77"/>
      <c r="BP554" s="77"/>
      <c r="BQ554" s="77"/>
      <c r="BR554" s="77"/>
      <c r="BS554" s="77"/>
      <c r="BT554" s="77"/>
      <c r="BU554" s="77"/>
      <c r="BV554" s="77"/>
      <c r="BW554" s="77"/>
      <c r="BX554" s="77"/>
      <c r="BY554" s="77"/>
      <c r="BZ554" s="77"/>
      <c r="CA554" s="77"/>
      <c r="CB554" s="77"/>
      <c r="CC554" s="77"/>
      <c r="CD554" s="77"/>
      <c r="CE554" s="77"/>
      <c r="CF554" s="77"/>
      <c r="CG554" s="77"/>
      <c r="CH554" s="77"/>
      <c r="CI554" s="77"/>
      <c r="CJ554" s="77"/>
      <c r="CK554" s="77"/>
      <c r="CL554" s="77"/>
      <c r="CM554" s="77"/>
      <c r="CN554" s="77"/>
      <c r="CO554" s="77"/>
      <c r="CP554" s="77"/>
      <c r="CQ554" s="77"/>
      <c r="CR554" s="77"/>
      <c r="CS554" s="77"/>
      <c r="CT554" s="77"/>
      <c r="CU554" s="77"/>
      <c r="CV554" s="77"/>
      <c r="CW554" s="77"/>
      <c r="CX554" s="77"/>
      <c r="CY554" s="77"/>
      <c r="CZ554" s="77"/>
      <c r="DA554" s="77"/>
      <c r="DB554" s="77"/>
      <c r="DC554" s="77"/>
      <c r="DD554" s="77"/>
      <c r="DE554" s="77"/>
      <c r="DF554" s="77"/>
      <c r="DG554" s="77"/>
      <c r="DH554" s="77"/>
      <c r="DI554" s="77"/>
      <c r="DJ554" s="77"/>
      <c r="DK554" s="77"/>
      <c r="DL554" s="77"/>
      <c r="DM554" s="77"/>
      <c r="DN554" s="77"/>
      <c r="DO554" s="77"/>
      <c r="DP554" s="77"/>
      <c r="DQ554" s="77"/>
      <c r="DR554" s="77"/>
      <c r="DS554" s="77"/>
      <c r="DT554" s="77"/>
      <c r="DU554" s="77"/>
      <c r="DV554" s="77"/>
      <c r="DW554" s="77"/>
      <c r="DX554" s="77"/>
      <c r="DY554" s="77"/>
      <c r="DZ554" s="77"/>
      <c r="EA554" s="77"/>
      <c r="EB554" s="77"/>
      <c r="EC554" s="77"/>
      <c r="ED554" s="77"/>
      <c r="EE554" s="77"/>
      <c r="EF554" s="77"/>
      <c r="EG554" s="77"/>
      <c r="EH554" s="77"/>
      <c r="EI554" s="77"/>
      <c r="EJ554" s="77"/>
      <c r="EK554" s="77"/>
      <c r="EL554" s="77"/>
      <c r="EM554" s="77"/>
      <c r="EN554" s="77"/>
      <c r="EO554" s="77"/>
      <c r="EP554" s="77"/>
      <c r="EQ554" s="77"/>
      <c r="ER554" s="77"/>
      <c r="ES554" s="77"/>
      <c r="ET554" s="77"/>
      <c r="EU554" s="77"/>
      <c r="EV554" s="77"/>
      <c r="EW554" s="77"/>
      <c r="EX554" s="77"/>
      <c r="EY554" s="77"/>
      <c r="EZ554" s="77"/>
      <c r="FA554" s="77"/>
      <c r="FB554" s="77"/>
      <c r="FC554" s="77"/>
      <c r="FD554" s="77"/>
    </row>
    <row r="555" spans="1:160" ht="15.75" customHeight="1" x14ac:dyDescent="0.3">
      <c r="A555" s="76"/>
      <c r="B555" s="76"/>
      <c r="C555" s="76"/>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c r="AV555" s="77"/>
      <c r="AW555" s="77"/>
      <c r="AX555" s="77"/>
      <c r="AY555" s="77"/>
      <c r="AZ555" s="77"/>
      <c r="BA555" s="77"/>
      <c r="BB555" s="77"/>
      <c r="BC555" s="77"/>
      <c r="BD555" s="77"/>
      <c r="BE555" s="77"/>
      <c r="BF555" s="77"/>
      <c r="BG555" s="77"/>
      <c r="BH555" s="77"/>
      <c r="BI555" s="77"/>
      <c r="BJ555" s="77"/>
      <c r="BK555" s="77"/>
      <c r="BL555" s="77"/>
      <c r="BM555" s="77"/>
      <c r="BN555" s="77"/>
      <c r="BO555" s="77"/>
      <c r="BP555" s="77"/>
      <c r="BQ555" s="77"/>
      <c r="BR555" s="77"/>
      <c r="BS555" s="77"/>
      <c r="BT555" s="77"/>
      <c r="BU555" s="77"/>
      <c r="BV555" s="77"/>
      <c r="BW555" s="77"/>
      <c r="BX555" s="77"/>
      <c r="BY555" s="77"/>
      <c r="BZ555" s="77"/>
      <c r="CA555" s="77"/>
      <c r="CB555" s="77"/>
      <c r="CC555" s="77"/>
      <c r="CD555" s="77"/>
      <c r="CE555" s="77"/>
      <c r="CF555" s="77"/>
      <c r="CG555" s="77"/>
      <c r="CH555" s="77"/>
      <c r="CI555" s="77"/>
      <c r="CJ555" s="77"/>
      <c r="CK555" s="77"/>
      <c r="CL555" s="77"/>
      <c r="CM555" s="77"/>
      <c r="CN555" s="77"/>
      <c r="CO555" s="77"/>
      <c r="CP555" s="77"/>
      <c r="CQ555" s="77"/>
      <c r="CR555" s="77"/>
      <c r="CS555" s="77"/>
      <c r="CT555" s="77"/>
      <c r="CU555" s="77"/>
      <c r="CV555" s="77"/>
      <c r="CW555" s="77"/>
      <c r="CX555" s="77"/>
      <c r="CY555" s="77"/>
      <c r="CZ555" s="77"/>
      <c r="DA555" s="77"/>
      <c r="DB555" s="77"/>
      <c r="DC555" s="77"/>
      <c r="DD555" s="77"/>
      <c r="DE555" s="77"/>
      <c r="DF555" s="77"/>
      <c r="DG555" s="77"/>
      <c r="DH555" s="77"/>
      <c r="DI555" s="77"/>
      <c r="DJ555" s="77"/>
      <c r="DK555" s="77"/>
      <c r="DL555" s="77"/>
      <c r="DM555" s="77"/>
      <c r="DN555" s="77"/>
      <c r="DO555" s="77"/>
      <c r="DP555" s="77"/>
      <c r="DQ555" s="77"/>
      <c r="DR555" s="77"/>
      <c r="DS555" s="77"/>
      <c r="DT555" s="77"/>
      <c r="DU555" s="77"/>
      <c r="DV555" s="77"/>
      <c r="DW555" s="77"/>
      <c r="DX555" s="77"/>
      <c r="DY555" s="77"/>
      <c r="DZ555" s="77"/>
      <c r="EA555" s="77"/>
      <c r="EB555" s="77"/>
      <c r="EC555" s="77"/>
      <c r="ED555" s="77"/>
      <c r="EE555" s="77"/>
      <c r="EF555" s="77"/>
      <c r="EG555" s="77"/>
      <c r="EH555" s="77"/>
      <c r="EI555" s="77"/>
      <c r="EJ555" s="77"/>
      <c r="EK555" s="77"/>
      <c r="EL555" s="77"/>
      <c r="EM555" s="77"/>
      <c r="EN555" s="77"/>
      <c r="EO555" s="77"/>
      <c r="EP555" s="77"/>
      <c r="EQ555" s="77"/>
      <c r="ER555" s="77"/>
      <c r="ES555" s="77"/>
      <c r="ET555" s="77"/>
      <c r="EU555" s="77"/>
      <c r="EV555" s="77"/>
      <c r="EW555" s="77"/>
      <c r="EX555" s="77"/>
      <c r="EY555" s="77"/>
      <c r="EZ555" s="77"/>
      <c r="FA555" s="77"/>
      <c r="FB555" s="77"/>
      <c r="FC555" s="77"/>
      <c r="FD555" s="77"/>
    </row>
    <row r="556" spans="1:160" ht="15.75" customHeight="1" x14ac:dyDescent="0.3">
      <c r="A556" s="76"/>
      <c r="B556" s="76"/>
      <c r="C556" s="76"/>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c r="AV556" s="77"/>
      <c r="AW556" s="77"/>
      <c r="AX556" s="77"/>
      <c r="AY556" s="77"/>
      <c r="AZ556" s="77"/>
      <c r="BA556" s="77"/>
      <c r="BB556" s="77"/>
      <c r="BC556" s="77"/>
      <c r="BD556" s="77"/>
      <c r="BE556" s="77"/>
      <c r="BF556" s="77"/>
      <c r="BG556" s="77"/>
      <c r="BH556" s="77"/>
      <c r="BI556" s="77"/>
      <c r="BJ556" s="77"/>
      <c r="BK556" s="77"/>
      <c r="BL556" s="77"/>
      <c r="BM556" s="77"/>
      <c r="BN556" s="77"/>
      <c r="BO556" s="77"/>
      <c r="BP556" s="77"/>
      <c r="BQ556" s="77"/>
      <c r="BR556" s="77"/>
      <c r="BS556" s="77"/>
      <c r="BT556" s="77"/>
      <c r="BU556" s="77"/>
      <c r="BV556" s="77"/>
      <c r="BW556" s="77"/>
      <c r="BX556" s="77"/>
      <c r="BY556" s="77"/>
      <c r="BZ556" s="77"/>
      <c r="CA556" s="77"/>
      <c r="CB556" s="77"/>
      <c r="CC556" s="77"/>
      <c r="CD556" s="77"/>
      <c r="CE556" s="77"/>
      <c r="CF556" s="77"/>
      <c r="CG556" s="77"/>
      <c r="CH556" s="77"/>
      <c r="CI556" s="77"/>
      <c r="CJ556" s="77"/>
      <c r="CK556" s="77"/>
      <c r="CL556" s="77"/>
      <c r="CM556" s="77"/>
      <c r="CN556" s="77"/>
      <c r="CO556" s="77"/>
      <c r="CP556" s="77"/>
      <c r="CQ556" s="77"/>
      <c r="CR556" s="77"/>
      <c r="CS556" s="77"/>
      <c r="CT556" s="77"/>
      <c r="CU556" s="77"/>
      <c r="CV556" s="77"/>
      <c r="CW556" s="77"/>
      <c r="CX556" s="77"/>
      <c r="CY556" s="77"/>
      <c r="CZ556" s="77"/>
      <c r="DA556" s="77"/>
      <c r="DB556" s="77"/>
      <c r="DC556" s="77"/>
      <c r="DD556" s="77"/>
      <c r="DE556" s="77"/>
      <c r="DF556" s="77"/>
      <c r="DG556" s="77"/>
      <c r="DH556" s="77"/>
      <c r="DI556" s="77"/>
      <c r="DJ556" s="77"/>
      <c r="DK556" s="77"/>
      <c r="DL556" s="77"/>
      <c r="DM556" s="77"/>
      <c r="DN556" s="77"/>
      <c r="DO556" s="77"/>
      <c r="DP556" s="77"/>
      <c r="DQ556" s="77"/>
      <c r="DR556" s="77"/>
      <c r="DS556" s="77"/>
      <c r="DT556" s="77"/>
      <c r="DU556" s="77"/>
      <c r="DV556" s="77"/>
      <c r="DW556" s="77"/>
      <c r="DX556" s="77"/>
      <c r="DY556" s="77"/>
      <c r="DZ556" s="77"/>
      <c r="EA556" s="77"/>
      <c r="EB556" s="77"/>
      <c r="EC556" s="77"/>
      <c r="ED556" s="77"/>
      <c r="EE556" s="77"/>
      <c r="EF556" s="77"/>
      <c r="EG556" s="77"/>
      <c r="EH556" s="77"/>
      <c r="EI556" s="77"/>
      <c r="EJ556" s="77"/>
      <c r="EK556" s="77"/>
      <c r="EL556" s="77"/>
      <c r="EM556" s="77"/>
      <c r="EN556" s="77"/>
      <c r="EO556" s="77"/>
      <c r="EP556" s="77"/>
      <c r="EQ556" s="77"/>
      <c r="ER556" s="77"/>
      <c r="ES556" s="77"/>
      <c r="ET556" s="77"/>
      <c r="EU556" s="77"/>
      <c r="EV556" s="77"/>
      <c r="EW556" s="77"/>
      <c r="EX556" s="77"/>
      <c r="EY556" s="77"/>
      <c r="EZ556" s="77"/>
      <c r="FA556" s="77"/>
      <c r="FB556" s="77"/>
      <c r="FC556" s="77"/>
      <c r="FD556" s="77"/>
    </row>
    <row r="557" spans="1:160" ht="15.75" customHeight="1" x14ac:dyDescent="0.3">
      <c r="A557" s="76"/>
      <c r="B557" s="76"/>
      <c r="C557" s="76"/>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c r="AV557" s="77"/>
      <c r="AW557" s="77"/>
      <c r="AX557" s="77"/>
      <c r="AY557" s="77"/>
      <c r="AZ557" s="77"/>
      <c r="BA557" s="77"/>
      <c r="BB557" s="77"/>
      <c r="BC557" s="77"/>
      <c r="BD557" s="77"/>
      <c r="BE557" s="77"/>
      <c r="BF557" s="77"/>
      <c r="BG557" s="77"/>
      <c r="BH557" s="77"/>
      <c r="BI557" s="77"/>
      <c r="BJ557" s="77"/>
      <c r="BK557" s="77"/>
      <c r="BL557" s="77"/>
      <c r="BM557" s="77"/>
      <c r="BN557" s="77"/>
      <c r="BO557" s="77"/>
      <c r="BP557" s="77"/>
      <c r="BQ557" s="77"/>
      <c r="BR557" s="77"/>
      <c r="BS557" s="77"/>
      <c r="BT557" s="77"/>
      <c r="BU557" s="77"/>
      <c r="BV557" s="77"/>
      <c r="BW557" s="77"/>
      <c r="BX557" s="77"/>
      <c r="BY557" s="77"/>
      <c r="BZ557" s="77"/>
      <c r="CA557" s="77"/>
      <c r="CB557" s="77"/>
      <c r="CC557" s="77"/>
      <c r="CD557" s="77"/>
      <c r="CE557" s="77"/>
      <c r="CF557" s="77"/>
      <c r="CG557" s="77"/>
      <c r="CH557" s="77"/>
      <c r="CI557" s="77"/>
      <c r="CJ557" s="77"/>
      <c r="CK557" s="77"/>
      <c r="CL557" s="77"/>
      <c r="CM557" s="77"/>
      <c r="CN557" s="77"/>
      <c r="CO557" s="77"/>
      <c r="CP557" s="77"/>
      <c r="CQ557" s="77"/>
      <c r="CR557" s="77"/>
      <c r="CS557" s="77"/>
      <c r="CT557" s="77"/>
      <c r="CU557" s="77"/>
      <c r="CV557" s="77"/>
      <c r="CW557" s="77"/>
      <c r="CX557" s="77"/>
      <c r="CY557" s="77"/>
      <c r="CZ557" s="77"/>
      <c r="DA557" s="77"/>
      <c r="DB557" s="77"/>
      <c r="DC557" s="77"/>
      <c r="DD557" s="77"/>
      <c r="DE557" s="77"/>
      <c r="DF557" s="77"/>
      <c r="DG557" s="77"/>
      <c r="DH557" s="77"/>
      <c r="DI557" s="77"/>
      <c r="DJ557" s="77"/>
      <c r="DK557" s="77"/>
      <c r="DL557" s="77"/>
      <c r="DM557" s="77"/>
      <c r="DN557" s="77"/>
      <c r="DO557" s="77"/>
      <c r="DP557" s="77"/>
      <c r="DQ557" s="77"/>
      <c r="DR557" s="77"/>
      <c r="DS557" s="77"/>
      <c r="DT557" s="77"/>
      <c r="DU557" s="77"/>
      <c r="DV557" s="77"/>
      <c r="DW557" s="77"/>
      <c r="DX557" s="77"/>
      <c r="DY557" s="77"/>
      <c r="DZ557" s="77"/>
      <c r="EA557" s="77"/>
      <c r="EB557" s="77"/>
      <c r="EC557" s="77"/>
      <c r="ED557" s="77"/>
      <c r="EE557" s="77"/>
      <c r="EF557" s="77"/>
      <c r="EG557" s="77"/>
      <c r="EH557" s="77"/>
      <c r="EI557" s="77"/>
      <c r="EJ557" s="77"/>
      <c r="EK557" s="77"/>
      <c r="EL557" s="77"/>
      <c r="EM557" s="77"/>
      <c r="EN557" s="77"/>
      <c r="EO557" s="77"/>
      <c r="EP557" s="77"/>
      <c r="EQ557" s="77"/>
      <c r="ER557" s="77"/>
      <c r="ES557" s="77"/>
      <c r="ET557" s="77"/>
      <c r="EU557" s="77"/>
      <c r="EV557" s="77"/>
      <c r="EW557" s="77"/>
      <c r="EX557" s="77"/>
      <c r="EY557" s="77"/>
      <c r="EZ557" s="77"/>
      <c r="FA557" s="77"/>
      <c r="FB557" s="77"/>
      <c r="FC557" s="77"/>
      <c r="FD557" s="77"/>
    </row>
    <row r="558" spans="1:160" ht="15.75" customHeight="1" x14ac:dyDescent="0.3">
      <c r="A558" s="76"/>
      <c r="B558" s="76"/>
      <c r="C558" s="76"/>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c r="AV558" s="77"/>
      <c r="AW558" s="77"/>
      <c r="AX558" s="77"/>
      <c r="AY558" s="77"/>
      <c r="AZ558" s="77"/>
      <c r="BA558" s="77"/>
      <c r="BB558" s="77"/>
      <c r="BC558" s="77"/>
      <c r="BD558" s="77"/>
      <c r="BE558" s="77"/>
      <c r="BF558" s="77"/>
      <c r="BG558" s="77"/>
      <c r="BH558" s="77"/>
      <c r="BI558" s="77"/>
      <c r="BJ558" s="77"/>
      <c r="BK558" s="77"/>
      <c r="BL558" s="77"/>
      <c r="BM558" s="77"/>
      <c r="BN558" s="77"/>
      <c r="BO558" s="77"/>
      <c r="BP558" s="77"/>
      <c r="BQ558" s="77"/>
      <c r="BR558" s="77"/>
      <c r="BS558" s="77"/>
      <c r="BT558" s="77"/>
      <c r="BU558" s="77"/>
      <c r="BV558" s="77"/>
      <c r="BW558" s="77"/>
      <c r="BX558" s="77"/>
      <c r="BY558" s="77"/>
      <c r="BZ558" s="77"/>
      <c r="CA558" s="77"/>
      <c r="CB558" s="77"/>
      <c r="CC558" s="77"/>
      <c r="CD558" s="77"/>
      <c r="CE558" s="77"/>
      <c r="CF558" s="77"/>
      <c r="CG558" s="77"/>
      <c r="CH558" s="77"/>
      <c r="CI558" s="77"/>
      <c r="CJ558" s="77"/>
      <c r="CK558" s="77"/>
      <c r="CL558" s="77"/>
      <c r="CM558" s="77"/>
      <c r="CN558" s="77"/>
      <c r="CO558" s="77"/>
      <c r="CP558" s="77"/>
      <c r="CQ558" s="77"/>
      <c r="CR558" s="77"/>
      <c r="CS558" s="77"/>
      <c r="CT558" s="77"/>
      <c r="CU558" s="77"/>
      <c r="CV558" s="77"/>
      <c r="CW558" s="77"/>
      <c r="CX558" s="77"/>
      <c r="CY558" s="77"/>
      <c r="CZ558" s="77"/>
      <c r="DA558" s="77"/>
      <c r="DB558" s="77"/>
      <c r="DC558" s="77"/>
      <c r="DD558" s="77"/>
      <c r="DE558" s="77"/>
      <c r="DF558" s="77"/>
      <c r="DG558" s="77"/>
      <c r="DH558" s="77"/>
      <c r="DI558" s="77"/>
      <c r="DJ558" s="77"/>
      <c r="DK558" s="77"/>
      <c r="DL558" s="77"/>
      <c r="DM558" s="77"/>
      <c r="DN558" s="77"/>
      <c r="DO558" s="77"/>
      <c r="DP558" s="77"/>
      <c r="DQ558" s="77"/>
      <c r="DR558" s="77"/>
      <c r="DS558" s="77"/>
      <c r="DT558" s="77"/>
      <c r="DU558" s="77"/>
      <c r="DV558" s="77"/>
      <c r="DW558" s="77"/>
      <c r="DX558" s="77"/>
      <c r="DY558" s="77"/>
      <c r="DZ558" s="77"/>
      <c r="EA558" s="77"/>
      <c r="EB558" s="77"/>
      <c r="EC558" s="77"/>
      <c r="ED558" s="77"/>
      <c r="EE558" s="77"/>
      <c r="EF558" s="77"/>
      <c r="EG558" s="77"/>
      <c r="EH558" s="77"/>
      <c r="EI558" s="77"/>
      <c r="EJ558" s="77"/>
      <c r="EK558" s="77"/>
      <c r="EL558" s="77"/>
      <c r="EM558" s="77"/>
      <c r="EN558" s="77"/>
      <c r="EO558" s="77"/>
      <c r="EP558" s="77"/>
      <c r="EQ558" s="77"/>
      <c r="ER558" s="77"/>
      <c r="ES558" s="77"/>
      <c r="ET558" s="77"/>
      <c r="EU558" s="77"/>
      <c r="EV558" s="77"/>
      <c r="EW558" s="77"/>
      <c r="EX558" s="77"/>
      <c r="EY558" s="77"/>
      <c r="EZ558" s="77"/>
      <c r="FA558" s="77"/>
      <c r="FB558" s="77"/>
      <c r="FC558" s="77"/>
      <c r="FD558" s="77"/>
    </row>
    <row r="559" spans="1:160" ht="15.75" customHeight="1" x14ac:dyDescent="0.3">
      <c r="A559" s="76"/>
      <c r="B559" s="76"/>
      <c r="C559" s="76"/>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c r="AV559" s="77"/>
      <c r="AW559" s="77"/>
      <c r="AX559" s="77"/>
      <c r="AY559" s="77"/>
      <c r="AZ559" s="77"/>
      <c r="BA559" s="77"/>
      <c r="BB559" s="77"/>
      <c r="BC559" s="77"/>
      <c r="BD559" s="77"/>
      <c r="BE559" s="77"/>
      <c r="BF559" s="77"/>
      <c r="BG559" s="77"/>
      <c r="BH559" s="77"/>
      <c r="BI559" s="77"/>
      <c r="BJ559" s="77"/>
      <c r="BK559" s="77"/>
      <c r="BL559" s="77"/>
      <c r="BM559" s="77"/>
      <c r="BN559" s="77"/>
      <c r="BO559" s="77"/>
      <c r="BP559" s="77"/>
      <c r="BQ559" s="77"/>
      <c r="BR559" s="77"/>
      <c r="BS559" s="77"/>
      <c r="BT559" s="77"/>
      <c r="BU559" s="77"/>
      <c r="BV559" s="77"/>
      <c r="BW559" s="77"/>
      <c r="BX559" s="77"/>
      <c r="BY559" s="77"/>
      <c r="BZ559" s="77"/>
      <c r="CA559" s="77"/>
      <c r="CB559" s="77"/>
      <c r="CC559" s="77"/>
      <c r="CD559" s="77"/>
      <c r="CE559" s="77"/>
      <c r="CF559" s="77"/>
      <c r="CG559" s="77"/>
      <c r="CH559" s="77"/>
      <c r="CI559" s="77"/>
      <c r="CJ559" s="77"/>
      <c r="CK559" s="77"/>
      <c r="CL559" s="77"/>
      <c r="CM559" s="77"/>
      <c r="CN559" s="77"/>
      <c r="CO559" s="77"/>
      <c r="CP559" s="77"/>
      <c r="CQ559" s="77"/>
      <c r="CR559" s="77"/>
      <c r="CS559" s="77"/>
      <c r="CT559" s="77"/>
      <c r="CU559" s="77"/>
      <c r="CV559" s="77"/>
      <c r="CW559" s="77"/>
      <c r="CX559" s="77"/>
      <c r="CY559" s="77"/>
      <c r="CZ559" s="77"/>
      <c r="DA559" s="77"/>
      <c r="DB559" s="77"/>
      <c r="DC559" s="77"/>
      <c r="DD559" s="77"/>
      <c r="DE559" s="77"/>
      <c r="DF559" s="77"/>
      <c r="DG559" s="77"/>
      <c r="DH559" s="77"/>
      <c r="DI559" s="77"/>
      <c r="DJ559" s="77"/>
      <c r="DK559" s="77"/>
      <c r="DL559" s="77"/>
      <c r="DM559" s="77"/>
      <c r="DN559" s="77"/>
      <c r="DO559" s="77"/>
      <c r="DP559" s="77"/>
      <c r="DQ559" s="77"/>
      <c r="DR559" s="77"/>
      <c r="DS559" s="77"/>
      <c r="DT559" s="77"/>
      <c r="DU559" s="77"/>
      <c r="DV559" s="77"/>
      <c r="DW559" s="77"/>
      <c r="DX559" s="77"/>
      <c r="DY559" s="77"/>
      <c r="DZ559" s="77"/>
      <c r="EA559" s="77"/>
      <c r="EB559" s="77"/>
      <c r="EC559" s="77"/>
      <c r="ED559" s="77"/>
      <c r="EE559" s="77"/>
      <c r="EF559" s="77"/>
      <c r="EG559" s="77"/>
      <c r="EH559" s="77"/>
      <c r="EI559" s="77"/>
      <c r="EJ559" s="77"/>
      <c r="EK559" s="77"/>
      <c r="EL559" s="77"/>
      <c r="EM559" s="77"/>
      <c r="EN559" s="77"/>
      <c r="EO559" s="77"/>
      <c r="EP559" s="77"/>
      <c r="EQ559" s="77"/>
      <c r="ER559" s="77"/>
      <c r="ES559" s="77"/>
      <c r="ET559" s="77"/>
      <c r="EU559" s="77"/>
      <c r="EV559" s="77"/>
      <c r="EW559" s="77"/>
      <c r="EX559" s="77"/>
      <c r="EY559" s="77"/>
      <c r="EZ559" s="77"/>
      <c r="FA559" s="77"/>
      <c r="FB559" s="77"/>
      <c r="FC559" s="77"/>
      <c r="FD559" s="77"/>
    </row>
    <row r="560" spans="1:160" ht="15.75" customHeight="1" x14ac:dyDescent="0.3">
      <c r="A560" s="76"/>
      <c r="B560" s="76"/>
      <c r="C560" s="76"/>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77"/>
      <c r="CD560" s="77"/>
      <c r="CE560" s="77"/>
      <c r="CF560" s="77"/>
      <c r="CG560" s="77"/>
      <c r="CH560" s="77"/>
      <c r="CI560" s="77"/>
      <c r="CJ560" s="77"/>
      <c r="CK560" s="77"/>
      <c r="CL560" s="77"/>
      <c r="CM560" s="77"/>
      <c r="CN560" s="77"/>
      <c r="CO560" s="77"/>
      <c r="CP560" s="77"/>
      <c r="CQ560" s="77"/>
      <c r="CR560" s="77"/>
      <c r="CS560" s="77"/>
      <c r="CT560" s="77"/>
      <c r="CU560" s="77"/>
      <c r="CV560" s="77"/>
      <c r="CW560" s="77"/>
      <c r="CX560" s="77"/>
      <c r="CY560" s="77"/>
      <c r="CZ560" s="77"/>
      <c r="DA560" s="77"/>
      <c r="DB560" s="77"/>
      <c r="DC560" s="77"/>
      <c r="DD560" s="77"/>
      <c r="DE560" s="77"/>
      <c r="DF560" s="77"/>
      <c r="DG560" s="77"/>
      <c r="DH560" s="77"/>
      <c r="DI560" s="77"/>
      <c r="DJ560" s="77"/>
      <c r="DK560" s="77"/>
      <c r="DL560" s="77"/>
      <c r="DM560" s="77"/>
      <c r="DN560" s="77"/>
      <c r="DO560" s="77"/>
      <c r="DP560" s="77"/>
      <c r="DQ560" s="77"/>
      <c r="DR560" s="77"/>
      <c r="DS560" s="77"/>
      <c r="DT560" s="77"/>
      <c r="DU560" s="77"/>
      <c r="DV560" s="77"/>
      <c r="DW560" s="77"/>
      <c r="DX560" s="77"/>
      <c r="DY560" s="77"/>
      <c r="DZ560" s="77"/>
      <c r="EA560" s="77"/>
      <c r="EB560" s="77"/>
      <c r="EC560" s="77"/>
      <c r="ED560" s="77"/>
      <c r="EE560" s="77"/>
      <c r="EF560" s="77"/>
      <c r="EG560" s="77"/>
      <c r="EH560" s="77"/>
      <c r="EI560" s="77"/>
      <c r="EJ560" s="77"/>
      <c r="EK560" s="77"/>
      <c r="EL560" s="77"/>
      <c r="EM560" s="77"/>
      <c r="EN560" s="77"/>
      <c r="EO560" s="77"/>
      <c r="EP560" s="77"/>
      <c r="EQ560" s="77"/>
      <c r="ER560" s="77"/>
      <c r="ES560" s="77"/>
      <c r="ET560" s="77"/>
      <c r="EU560" s="77"/>
      <c r="EV560" s="77"/>
      <c r="EW560" s="77"/>
      <c r="EX560" s="77"/>
      <c r="EY560" s="77"/>
      <c r="EZ560" s="77"/>
      <c r="FA560" s="77"/>
      <c r="FB560" s="77"/>
      <c r="FC560" s="77"/>
      <c r="FD560" s="77"/>
    </row>
    <row r="561" spans="1:160" ht="15.75" customHeight="1" x14ac:dyDescent="0.3">
      <c r="A561" s="76"/>
      <c r="B561" s="76"/>
      <c r="C561" s="76"/>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77"/>
      <c r="BU561" s="77"/>
      <c r="BV561" s="77"/>
      <c r="BW561" s="77"/>
      <c r="BX561" s="77"/>
      <c r="BY561" s="77"/>
      <c r="BZ561" s="77"/>
      <c r="CA561" s="77"/>
      <c r="CB561" s="77"/>
      <c r="CC561" s="77"/>
      <c r="CD561" s="77"/>
      <c r="CE561" s="77"/>
      <c r="CF561" s="77"/>
      <c r="CG561" s="77"/>
      <c r="CH561" s="77"/>
      <c r="CI561" s="77"/>
      <c r="CJ561" s="77"/>
      <c r="CK561" s="77"/>
      <c r="CL561" s="77"/>
      <c r="CM561" s="77"/>
      <c r="CN561" s="77"/>
      <c r="CO561" s="77"/>
      <c r="CP561" s="77"/>
      <c r="CQ561" s="77"/>
      <c r="CR561" s="77"/>
      <c r="CS561" s="77"/>
      <c r="CT561" s="77"/>
      <c r="CU561" s="77"/>
      <c r="CV561" s="77"/>
      <c r="CW561" s="77"/>
      <c r="CX561" s="77"/>
      <c r="CY561" s="77"/>
      <c r="CZ561" s="77"/>
      <c r="DA561" s="77"/>
      <c r="DB561" s="77"/>
      <c r="DC561" s="77"/>
      <c r="DD561" s="77"/>
      <c r="DE561" s="77"/>
      <c r="DF561" s="77"/>
      <c r="DG561" s="77"/>
      <c r="DH561" s="77"/>
      <c r="DI561" s="77"/>
      <c r="DJ561" s="77"/>
      <c r="DK561" s="77"/>
      <c r="DL561" s="77"/>
      <c r="DM561" s="77"/>
      <c r="DN561" s="77"/>
      <c r="DO561" s="77"/>
      <c r="DP561" s="77"/>
      <c r="DQ561" s="77"/>
      <c r="DR561" s="77"/>
      <c r="DS561" s="77"/>
      <c r="DT561" s="77"/>
      <c r="DU561" s="77"/>
      <c r="DV561" s="77"/>
      <c r="DW561" s="77"/>
      <c r="DX561" s="77"/>
      <c r="DY561" s="77"/>
      <c r="DZ561" s="77"/>
      <c r="EA561" s="77"/>
      <c r="EB561" s="77"/>
      <c r="EC561" s="77"/>
      <c r="ED561" s="77"/>
      <c r="EE561" s="77"/>
      <c r="EF561" s="77"/>
      <c r="EG561" s="77"/>
      <c r="EH561" s="77"/>
      <c r="EI561" s="77"/>
      <c r="EJ561" s="77"/>
      <c r="EK561" s="77"/>
      <c r="EL561" s="77"/>
      <c r="EM561" s="77"/>
      <c r="EN561" s="77"/>
      <c r="EO561" s="77"/>
      <c r="EP561" s="77"/>
      <c r="EQ561" s="77"/>
      <c r="ER561" s="77"/>
      <c r="ES561" s="77"/>
      <c r="ET561" s="77"/>
      <c r="EU561" s="77"/>
      <c r="EV561" s="77"/>
      <c r="EW561" s="77"/>
      <c r="EX561" s="77"/>
      <c r="EY561" s="77"/>
      <c r="EZ561" s="77"/>
      <c r="FA561" s="77"/>
      <c r="FB561" s="77"/>
      <c r="FC561" s="77"/>
      <c r="FD561" s="77"/>
    </row>
    <row r="562" spans="1:160" ht="15.75" customHeight="1" x14ac:dyDescent="0.3">
      <c r="A562" s="76"/>
      <c r="B562" s="76"/>
      <c r="C562" s="76"/>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77"/>
      <c r="BU562" s="77"/>
      <c r="BV562" s="77"/>
      <c r="BW562" s="77"/>
      <c r="BX562" s="77"/>
      <c r="BY562" s="77"/>
      <c r="BZ562" s="77"/>
      <c r="CA562" s="77"/>
      <c r="CB562" s="77"/>
      <c r="CC562" s="77"/>
      <c r="CD562" s="77"/>
      <c r="CE562" s="77"/>
      <c r="CF562" s="77"/>
      <c r="CG562" s="77"/>
      <c r="CH562" s="77"/>
      <c r="CI562" s="77"/>
      <c r="CJ562" s="77"/>
      <c r="CK562" s="77"/>
      <c r="CL562" s="77"/>
      <c r="CM562" s="77"/>
      <c r="CN562" s="77"/>
      <c r="CO562" s="77"/>
      <c r="CP562" s="77"/>
      <c r="CQ562" s="77"/>
      <c r="CR562" s="77"/>
      <c r="CS562" s="77"/>
      <c r="CT562" s="77"/>
      <c r="CU562" s="77"/>
      <c r="CV562" s="77"/>
      <c r="CW562" s="77"/>
      <c r="CX562" s="77"/>
      <c r="CY562" s="77"/>
      <c r="CZ562" s="77"/>
      <c r="DA562" s="77"/>
      <c r="DB562" s="77"/>
      <c r="DC562" s="77"/>
      <c r="DD562" s="77"/>
      <c r="DE562" s="77"/>
      <c r="DF562" s="77"/>
      <c r="DG562" s="77"/>
      <c r="DH562" s="77"/>
      <c r="DI562" s="77"/>
      <c r="DJ562" s="77"/>
      <c r="DK562" s="77"/>
      <c r="DL562" s="77"/>
      <c r="DM562" s="77"/>
      <c r="DN562" s="77"/>
      <c r="DO562" s="77"/>
      <c r="DP562" s="77"/>
      <c r="DQ562" s="77"/>
      <c r="DR562" s="77"/>
      <c r="DS562" s="77"/>
      <c r="DT562" s="77"/>
      <c r="DU562" s="77"/>
      <c r="DV562" s="77"/>
      <c r="DW562" s="77"/>
      <c r="DX562" s="77"/>
      <c r="DY562" s="77"/>
      <c r="DZ562" s="77"/>
      <c r="EA562" s="77"/>
      <c r="EB562" s="77"/>
      <c r="EC562" s="77"/>
      <c r="ED562" s="77"/>
      <c r="EE562" s="77"/>
      <c r="EF562" s="77"/>
      <c r="EG562" s="77"/>
      <c r="EH562" s="77"/>
      <c r="EI562" s="77"/>
      <c r="EJ562" s="77"/>
      <c r="EK562" s="77"/>
      <c r="EL562" s="77"/>
      <c r="EM562" s="77"/>
      <c r="EN562" s="77"/>
      <c r="EO562" s="77"/>
      <c r="EP562" s="77"/>
      <c r="EQ562" s="77"/>
      <c r="ER562" s="77"/>
      <c r="ES562" s="77"/>
      <c r="ET562" s="77"/>
      <c r="EU562" s="77"/>
      <c r="EV562" s="77"/>
      <c r="EW562" s="77"/>
      <c r="EX562" s="77"/>
      <c r="EY562" s="77"/>
      <c r="EZ562" s="77"/>
      <c r="FA562" s="77"/>
      <c r="FB562" s="77"/>
      <c r="FC562" s="77"/>
      <c r="FD562" s="77"/>
    </row>
    <row r="563" spans="1:160" ht="15.75" customHeight="1" x14ac:dyDescent="0.3">
      <c r="A563" s="76"/>
      <c r="B563" s="76"/>
      <c r="C563" s="76"/>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77"/>
      <c r="CY563" s="77"/>
      <c r="CZ563" s="77"/>
      <c r="DA563" s="77"/>
      <c r="DB563" s="77"/>
      <c r="DC563" s="77"/>
      <c r="DD563" s="77"/>
      <c r="DE563" s="77"/>
      <c r="DF563" s="77"/>
      <c r="DG563" s="77"/>
      <c r="DH563" s="77"/>
      <c r="DI563" s="77"/>
      <c r="DJ563" s="77"/>
      <c r="DK563" s="77"/>
      <c r="DL563" s="77"/>
      <c r="DM563" s="77"/>
      <c r="DN563" s="77"/>
      <c r="DO563" s="77"/>
      <c r="DP563" s="77"/>
      <c r="DQ563" s="77"/>
      <c r="DR563" s="77"/>
      <c r="DS563" s="77"/>
      <c r="DT563" s="77"/>
      <c r="DU563" s="77"/>
      <c r="DV563" s="77"/>
      <c r="DW563" s="77"/>
      <c r="DX563" s="77"/>
      <c r="DY563" s="77"/>
      <c r="DZ563" s="77"/>
      <c r="EA563" s="77"/>
      <c r="EB563" s="77"/>
      <c r="EC563" s="77"/>
      <c r="ED563" s="77"/>
      <c r="EE563" s="77"/>
      <c r="EF563" s="77"/>
      <c r="EG563" s="77"/>
      <c r="EH563" s="77"/>
      <c r="EI563" s="77"/>
      <c r="EJ563" s="77"/>
      <c r="EK563" s="77"/>
      <c r="EL563" s="77"/>
      <c r="EM563" s="77"/>
      <c r="EN563" s="77"/>
      <c r="EO563" s="77"/>
      <c r="EP563" s="77"/>
      <c r="EQ563" s="77"/>
      <c r="ER563" s="77"/>
      <c r="ES563" s="77"/>
      <c r="ET563" s="77"/>
      <c r="EU563" s="77"/>
      <c r="EV563" s="77"/>
      <c r="EW563" s="77"/>
      <c r="EX563" s="77"/>
      <c r="EY563" s="77"/>
      <c r="EZ563" s="77"/>
      <c r="FA563" s="77"/>
      <c r="FB563" s="77"/>
      <c r="FC563" s="77"/>
      <c r="FD563" s="77"/>
    </row>
    <row r="564" spans="1:160" ht="15.75" customHeight="1" x14ac:dyDescent="0.3">
      <c r="A564" s="76"/>
      <c r="B564" s="76"/>
      <c r="C564" s="76"/>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c r="AV564" s="77"/>
      <c r="AW564" s="77"/>
      <c r="AX564" s="77"/>
      <c r="AY564" s="77"/>
      <c r="AZ564" s="77"/>
      <c r="BA564" s="77"/>
      <c r="BB564" s="77"/>
      <c r="BC564" s="77"/>
      <c r="BD564" s="77"/>
      <c r="BE564" s="77"/>
      <c r="BF564" s="77"/>
      <c r="BG564" s="77"/>
      <c r="BH564" s="77"/>
      <c r="BI564" s="77"/>
      <c r="BJ564" s="77"/>
      <c r="BK564" s="77"/>
      <c r="BL564" s="77"/>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CX564" s="77"/>
      <c r="CY564" s="77"/>
      <c r="CZ564" s="77"/>
      <c r="DA564" s="77"/>
      <c r="DB564" s="77"/>
      <c r="DC564" s="77"/>
      <c r="DD564" s="77"/>
      <c r="DE564" s="77"/>
      <c r="DF564" s="77"/>
      <c r="DG564" s="77"/>
      <c r="DH564" s="77"/>
      <c r="DI564" s="77"/>
      <c r="DJ564" s="77"/>
      <c r="DK564" s="77"/>
      <c r="DL564" s="77"/>
      <c r="DM564" s="77"/>
      <c r="DN564" s="77"/>
      <c r="DO564" s="77"/>
      <c r="DP564" s="77"/>
      <c r="DQ564" s="77"/>
      <c r="DR564" s="77"/>
      <c r="DS564" s="77"/>
      <c r="DT564" s="77"/>
      <c r="DU564" s="77"/>
      <c r="DV564" s="77"/>
      <c r="DW564" s="77"/>
      <c r="DX564" s="77"/>
      <c r="DY564" s="77"/>
      <c r="DZ564" s="77"/>
      <c r="EA564" s="77"/>
      <c r="EB564" s="77"/>
      <c r="EC564" s="77"/>
      <c r="ED564" s="77"/>
      <c r="EE564" s="77"/>
      <c r="EF564" s="77"/>
      <c r="EG564" s="77"/>
      <c r="EH564" s="77"/>
      <c r="EI564" s="77"/>
      <c r="EJ564" s="77"/>
      <c r="EK564" s="77"/>
      <c r="EL564" s="77"/>
      <c r="EM564" s="77"/>
      <c r="EN564" s="77"/>
      <c r="EO564" s="77"/>
      <c r="EP564" s="77"/>
      <c r="EQ564" s="77"/>
      <c r="ER564" s="77"/>
      <c r="ES564" s="77"/>
      <c r="ET564" s="77"/>
      <c r="EU564" s="77"/>
      <c r="EV564" s="77"/>
      <c r="EW564" s="77"/>
      <c r="EX564" s="77"/>
      <c r="EY564" s="77"/>
      <c r="EZ564" s="77"/>
      <c r="FA564" s="77"/>
      <c r="FB564" s="77"/>
      <c r="FC564" s="77"/>
      <c r="FD564" s="77"/>
    </row>
    <row r="565" spans="1:160" ht="15.75" customHeight="1" x14ac:dyDescent="0.3">
      <c r="A565" s="76"/>
      <c r="B565" s="76"/>
      <c r="C565" s="76"/>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c r="AV565" s="77"/>
      <c r="AW565" s="77"/>
      <c r="AX565" s="77"/>
      <c r="AY565" s="77"/>
      <c r="AZ565" s="77"/>
      <c r="BA565" s="77"/>
      <c r="BB565" s="77"/>
      <c r="BC565" s="77"/>
      <c r="BD565" s="77"/>
      <c r="BE565" s="77"/>
      <c r="BF565" s="77"/>
      <c r="BG565" s="77"/>
      <c r="BH565" s="77"/>
      <c r="BI565" s="77"/>
      <c r="BJ565" s="77"/>
      <c r="BK565" s="77"/>
      <c r="BL565" s="77"/>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77"/>
      <c r="CY565" s="77"/>
      <c r="CZ565" s="77"/>
      <c r="DA565" s="77"/>
      <c r="DB565" s="77"/>
      <c r="DC565" s="77"/>
      <c r="DD565" s="77"/>
      <c r="DE565" s="77"/>
      <c r="DF565" s="77"/>
      <c r="DG565" s="77"/>
      <c r="DH565" s="77"/>
      <c r="DI565" s="77"/>
      <c r="DJ565" s="77"/>
      <c r="DK565" s="77"/>
      <c r="DL565" s="77"/>
      <c r="DM565" s="77"/>
      <c r="DN565" s="77"/>
      <c r="DO565" s="77"/>
      <c r="DP565" s="77"/>
      <c r="DQ565" s="77"/>
      <c r="DR565" s="77"/>
      <c r="DS565" s="77"/>
      <c r="DT565" s="77"/>
      <c r="DU565" s="77"/>
      <c r="DV565" s="77"/>
      <c r="DW565" s="77"/>
      <c r="DX565" s="77"/>
      <c r="DY565" s="77"/>
      <c r="DZ565" s="77"/>
      <c r="EA565" s="77"/>
      <c r="EB565" s="77"/>
      <c r="EC565" s="77"/>
      <c r="ED565" s="77"/>
      <c r="EE565" s="77"/>
      <c r="EF565" s="77"/>
      <c r="EG565" s="77"/>
      <c r="EH565" s="77"/>
      <c r="EI565" s="77"/>
      <c r="EJ565" s="77"/>
      <c r="EK565" s="77"/>
      <c r="EL565" s="77"/>
      <c r="EM565" s="77"/>
      <c r="EN565" s="77"/>
      <c r="EO565" s="77"/>
      <c r="EP565" s="77"/>
      <c r="EQ565" s="77"/>
      <c r="ER565" s="77"/>
      <c r="ES565" s="77"/>
      <c r="ET565" s="77"/>
      <c r="EU565" s="77"/>
      <c r="EV565" s="77"/>
      <c r="EW565" s="77"/>
      <c r="EX565" s="77"/>
      <c r="EY565" s="77"/>
      <c r="EZ565" s="77"/>
      <c r="FA565" s="77"/>
      <c r="FB565" s="77"/>
      <c r="FC565" s="77"/>
      <c r="FD565" s="77"/>
    </row>
    <row r="566" spans="1:160" ht="15.75" customHeight="1" x14ac:dyDescent="0.3">
      <c r="A566" s="76"/>
      <c r="B566" s="76"/>
      <c r="C566" s="76"/>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c r="AV566" s="77"/>
      <c r="AW566" s="77"/>
      <c r="AX566" s="77"/>
      <c r="AY566" s="77"/>
      <c r="AZ566" s="77"/>
      <c r="BA566" s="77"/>
      <c r="BB566" s="77"/>
      <c r="BC566" s="77"/>
      <c r="BD566" s="77"/>
      <c r="BE566" s="77"/>
      <c r="BF566" s="77"/>
      <c r="BG566" s="77"/>
      <c r="BH566" s="77"/>
      <c r="BI566" s="77"/>
      <c r="BJ566" s="77"/>
      <c r="BK566" s="77"/>
      <c r="BL566" s="77"/>
      <c r="BM566" s="77"/>
      <c r="BN566" s="77"/>
      <c r="BO566" s="77"/>
      <c r="BP566" s="77"/>
      <c r="BQ566" s="77"/>
      <c r="BR566" s="77"/>
      <c r="BS566" s="77"/>
      <c r="BT566" s="77"/>
      <c r="BU566" s="77"/>
      <c r="BV566" s="77"/>
      <c r="BW566" s="77"/>
      <c r="BX566" s="77"/>
      <c r="BY566" s="77"/>
      <c r="BZ566" s="77"/>
      <c r="CA566" s="77"/>
      <c r="CB566" s="77"/>
      <c r="CC566" s="77"/>
      <c r="CD566" s="77"/>
      <c r="CE566" s="77"/>
      <c r="CF566" s="77"/>
      <c r="CG566" s="77"/>
      <c r="CH566" s="77"/>
      <c r="CI566" s="77"/>
      <c r="CJ566" s="77"/>
      <c r="CK566" s="77"/>
      <c r="CL566" s="77"/>
      <c r="CM566" s="77"/>
      <c r="CN566" s="77"/>
      <c r="CO566" s="77"/>
      <c r="CP566" s="77"/>
      <c r="CQ566" s="77"/>
      <c r="CR566" s="77"/>
      <c r="CS566" s="77"/>
      <c r="CT566" s="77"/>
      <c r="CU566" s="77"/>
      <c r="CV566" s="77"/>
      <c r="CW566" s="77"/>
      <c r="CX566" s="77"/>
      <c r="CY566" s="77"/>
      <c r="CZ566" s="77"/>
      <c r="DA566" s="77"/>
      <c r="DB566" s="77"/>
      <c r="DC566" s="77"/>
      <c r="DD566" s="77"/>
      <c r="DE566" s="77"/>
      <c r="DF566" s="77"/>
      <c r="DG566" s="77"/>
      <c r="DH566" s="77"/>
      <c r="DI566" s="77"/>
      <c r="DJ566" s="77"/>
      <c r="DK566" s="77"/>
      <c r="DL566" s="77"/>
      <c r="DM566" s="77"/>
      <c r="DN566" s="77"/>
      <c r="DO566" s="77"/>
      <c r="DP566" s="77"/>
      <c r="DQ566" s="77"/>
      <c r="DR566" s="77"/>
      <c r="DS566" s="77"/>
      <c r="DT566" s="77"/>
      <c r="DU566" s="77"/>
      <c r="DV566" s="77"/>
      <c r="DW566" s="77"/>
      <c r="DX566" s="77"/>
      <c r="DY566" s="77"/>
      <c r="DZ566" s="77"/>
      <c r="EA566" s="77"/>
      <c r="EB566" s="77"/>
      <c r="EC566" s="77"/>
      <c r="ED566" s="77"/>
      <c r="EE566" s="77"/>
      <c r="EF566" s="77"/>
      <c r="EG566" s="77"/>
      <c r="EH566" s="77"/>
      <c r="EI566" s="77"/>
      <c r="EJ566" s="77"/>
      <c r="EK566" s="77"/>
      <c r="EL566" s="77"/>
      <c r="EM566" s="77"/>
      <c r="EN566" s="77"/>
      <c r="EO566" s="77"/>
      <c r="EP566" s="77"/>
      <c r="EQ566" s="77"/>
      <c r="ER566" s="77"/>
      <c r="ES566" s="77"/>
      <c r="ET566" s="77"/>
      <c r="EU566" s="77"/>
      <c r="EV566" s="77"/>
      <c r="EW566" s="77"/>
      <c r="EX566" s="77"/>
      <c r="EY566" s="77"/>
      <c r="EZ566" s="77"/>
      <c r="FA566" s="77"/>
      <c r="FB566" s="77"/>
      <c r="FC566" s="77"/>
      <c r="FD566" s="77"/>
    </row>
    <row r="567" spans="1:160" ht="15.75" customHeight="1" x14ac:dyDescent="0.3">
      <c r="A567" s="76"/>
      <c r="B567" s="76"/>
      <c r="C567" s="76"/>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c r="AV567" s="77"/>
      <c r="AW567" s="77"/>
      <c r="AX567" s="77"/>
      <c r="AY567" s="77"/>
      <c r="AZ567" s="77"/>
      <c r="BA567" s="77"/>
      <c r="BB567" s="77"/>
      <c r="BC567" s="77"/>
      <c r="BD567" s="77"/>
      <c r="BE567" s="77"/>
      <c r="BF567" s="77"/>
      <c r="BG567" s="77"/>
      <c r="BH567" s="77"/>
      <c r="BI567" s="77"/>
      <c r="BJ567" s="77"/>
      <c r="BK567" s="77"/>
      <c r="BL567" s="77"/>
      <c r="BM567" s="77"/>
      <c r="BN567" s="77"/>
      <c r="BO567" s="77"/>
      <c r="BP567" s="77"/>
      <c r="BQ567" s="77"/>
      <c r="BR567" s="77"/>
      <c r="BS567" s="77"/>
      <c r="BT567" s="77"/>
      <c r="BU567" s="77"/>
      <c r="BV567" s="77"/>
      <c r="BW567" s="77"/>
      <c r="BX567" s="77"/>
      <c r="BY567" s="77"/>
      <c r="BZ567" s="77"/>
      <c r="CA567" s="77"/>
      <c r="CB567" s="77"/>
      <c r="CC567" s="77"/>
      <c r="CD567" s="77"/>
      <c r="CE567" s="77"/>
      <c r="CF567" s="77"/>
      <c r="CG567" s="77"/>
      <c r="CH567" s="77"/>
      <c r="CI567" s="77"/>
      <c r="CJ567" s="77"/>
      <c r="CK567" s="77"/>
      <c r="CL567" s="77"/>
      <c r="CM567" s="77"/>
      <c r="CN567" s="77"/>
      <c r="CO567" s="77"/>
      <c r="CP567" s="77"/>
      <c r="CQ567" s="77"/>
      <c r="CR567" s="77"/>
      <c r="CS567" s="77"/>
      <c r="CT567" s="77"/>
      <c r="CU567" s="77"/>
      <c r="CV567" s="77"/>
      <c r="CW567" s="77"/>
      <c r="CX567" s="77"/>
      <c r="CY567" s="77"/>
      <c r="CZ567" s="77"/>
      <c r="DA567" s="77"/>
      <c r="DB567" s="77"/>
      <c r="DC567" s="77"/>
      <c r="DD567" s="77"/>
      <c r="DE567" s="77"/>
      <c r="DF567" s="77"/>
      <c r="DG567" s="77"/>
      <c r="DH567" s="77"/>
      <c r="DI567" s="77"/>
      <c r="DJ567" s="77"/>
      <c r="DK567" s="77"/>
      <c r="DL567" s="77"/>
      <c r="DM567" s="77"/>
      <c r="DN567" s="77"/>
      <c r="DO567" s="77"/>
      <c r="DP567" s="77"/>
      <c r="DQ567" s="77"/>
      <c r="DR567" s="77"/>
      <c r="DS567" s="77"/>
      <c r="DT567" s="77"/>
      <c r="DU567" s="77"/>
      <c r="DV567" s="77"/>
      <c r="DW567" s="77"/>
      <c r="DX567" s="77"/>
      <c r="DY567" s="77"/>
      <c r="DZ567" s="77"/>
      <c r="EA567" s="77"/>
      <c r="EB567" s="77"/>
      <c r="EC567" s="77"/>
      <c r="ED567" s="77"/>
      <c r="EE567" s="77"/>
      <c r="EF567" s="77"/>
      <c r="EG567" s="77"/>
      <c r="EH567" s="77"/>
      <c r="EI567" s="77"/>
      <c r="EJ567" s="77"/>
      <c r="EK567" s="77"/>
      <c r="EL567" s="77"/>
      <c r="EM567" s="77"/>
      <c r="EN567" s="77"/>
      <c r="EO567" s="77"/>
      <c r="EP567" s="77"/>
      <c r="EQ567" s="77"/>
      <c r="ER567" s="77"/>
      <c r="ES567" s="77"/>
      <c r="ET567" s="77"/>
      <c r="EU567" s="77"/>
      <c r="EV567" s="77"/>
      <c r="EW567" s="77"/>
      <c r="EX567" s="77"/>
      <c r="EY567" s="77"/>
      <c r="EZ567" s="77"/>
      <c r="FA567" s="77"/>
      <c r="FB567" s="77"/>
      <c r="FC567" s="77"/>
      <c r="FD567" s="77"/>
    </row>
    <row r="568" spans="1:160" ht="15.75" customHeight="1" x14ac:dyDescent="0.3">
      <c r="A568" s="76"/>
      <c r="B568" s="76"/>
      <c r="C568" s="76"/>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c r="AV568" s="77"/>
      <c r="AW568" s="77"/>
      <c r="AX568" s="77"/>
      <c r="AY568" s="77"/>
      <c r="AZ568" s="77"/>
      <c r="BA568" s="77"/>
      <c r="BB568" s="77"/>
      <c r="BC568" s="77"/>
      <c r="BD568" s="77"/>
      <c r="BE568" s="77"/>
      <c r="BF568" s="77"/>
      <c r="BG568" s="77"/>
      <c r="BH568" s="77"/>
      <c r="BI568" s="77"/>
      <c r="BJ568" s="77"/>
      <c r="BK568" s="77"/>
      <c r="BL568" s="77"/>
      <c r="BM568" s="77"/>
      <c r="BN568" s="77"/>
      <c r="BO568" s="77"/>
      <c r="BP568" s="77"/>
      <c r="BQ568" s="77"/>
      <c r="BR568" s="77"/>
      <c r="BS568" s="77"/>
      <c r="BT568" s="77"/>
      <c r="BU568" s="77"/>
      <c r="BV568" s="77"/>
      <c r="BW568" s="77"/>
      <c r="BX568" s="77"/>
      <c r="BY568" s="77"/>
      <c r="BZ568" s="77"/>
      <c r="CA568" s="77"/>
      <c r="CB568" s="77"/>
      <c r="CC568" s="77"/>
      <c r="CD568" s="77"/>
      <c r="CE568" s="77"/>
      <c r="CF568" s="77"/>
      <c r="CG568" s="77"/>
      <c r="CH568" s="77"/>
      <c r="CI568" s="77"/>
      <c r="CJ568" s="77"/>
      <c r="CK568" s="77"/>
      <c r="CL568" s="77"/>
      <c r="CM568" s="77"/>
      <c r="CN568" s="77"/>
      <c r="CO568" s="77"/>
      <c r="CP568" s="77"/>
      <c r="CQ568" s="77"/>
      <c r="CR568" s="77"/>
      <c r="CS568" s="77"/>
      <c r="CT568" s="77"/>
      <c r="CU568" s="77"/>
      <c r="CV568" s="77"/>
      <c r="CW568" s="77"/>
      <c r="CX568" s="77"/>
      <c r="CY568" s="77"/>
      <c r="CZ568" s="77"/>
      <c r="DA568" s="77"/>
      <c r="DB568" s="77"/>
      <c r="DC568" s="77"/>
      <c r="DD568" s="77"/>
      <c r="DE568" s="77"/>
      <c r="DF568" s="77"/>
      <c r="DG568" s="77"/>
      <c r="DH568" s="77"/>
      <c r="DI568" s="77"/>
      <c r="DJ568" s="77"/>
      <c r="DK568" s="77"/>
      <c r="DL568" s="77"/>
      <c r="DM568" s="77"/>
      <c r="DN568" s="77"/>
      <c r="DO568" s="77"/>
      <c r="DP568" s="77"/>
      <c r="DQ568" s="77"/>
      <c r="DR568" s="77"/>
      <c r="DS568" s="77"/>
      <c r="DT568" s="77"/>
      <c r="DU568" s="77"/>
      <c r="DV568" s="77"/>
      <c r="DW568" s="77"/>
      <c r="DX568" s="77"/>
      <c r="DY568" s="77"/>
      <c r="DZ568" s="77"/>
      <c r="EA568" s="77"/>
      <c r="EB568" s="77"/>
      <c r="EC568" s="77"/>
      <c r="ED568" s="77"/>
      <c r="EE568" s="77"/>
      <c r="EF568" s="77"/>
      <c r="EG568" s="77"/>
      <c r="EH568" s="77"/>
      <c r="EI568" s="77"/>
      <c r="EJ568" s="77"/>
      <c r="EK568" s="77"/>
      <c r="EL568" s="77"/>
      <c r="EM568" s="77"/>
      <c r="EN568" s="77"/>
      <c r="EO568" s="77"/>
      <c r="EP568" s="77"/>
      <c r="EQ568" s="77"/>
      <c r="ER568" s="77"/>
      <c r="ES568" s="77"/>
      <c r="ET568" s="77"/>
      <c r="EU568" s="77"/>
      <c r="EV568" s="77"/>
      <c r="EW568" s="77"/>
      <c r="EX568" s="77"/>
      <c r="EY568" s="77"/>
      <c r="EZ568" s="77"/>
      <c r="FA568" s="77"/>
      <c r="FB568" s="77"/>
      <c r="FC568" s="77"/>
      <c r="FD568" s="77"/>
    </row>
    <row r="569" spans="1:160" ht="15.75" customHeight="1" x14ac:dyDescent="0.3">
      <c r="A569" s="76"/>
      <c r="B569" s="76"/>
      <c r="C569" s="76"/>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c r="AV569" s="77"/>
      <c r="AW569" s="77"/>
      <c r="AX569" s="77"/>
      <c r="AY569" s="77"/>
      <c r="AZ569" s="77"/>
      <c r="BA569" s="77"/>
      <c r="BB569" s="77"/>
      <c r="BC569" s="77"/>
      <c r="BD569" s="77"/>
      <c r="BE569" s="77"/>
      <c r="BF569" s="77"/>
      <c r="BG569" s="77"/>
      <c r="BH569" s="77"/>
      <c r="BI569" s="77"/>
      <c r="BJ569" s="77"/>
      <c r="BK569" s="77"/>
      <c r="BL569" s="77"/>
      <c r="BM569" s="77"/>
      <c r="BN569" s="77"/>
      <c r="BO569" s="77"/>
      <c r="BP569" s="77"/>
      <c r="BQ569" s="77"/>
      <c r="BR569" s="77"/>
      <c r="BS569" s="77"/>
      <c r="BT569" s="77"/>
      <c r="BU569" s="77"/>
      <c r="BV569" s="77"/>
      <c r="BW569" s="77"/>
      <c r="BX569" s="77"/>
      <c r="BY569" s="77"/>
      <c r="BZ569" s="77"/>
      <c r="CA569" s="77"/>
      <c r="CB569" s="77"/>
      <c r="CC569" s="77"/>
      <c r="CD569" s="77"/>
      <c r="CE569" s="77"/>
      <c r="CF569" s="77"/>
      <c r="CG569" s="77"/>
      <c r="CH569" s="77"/>
      <c r="CI569" s="77"/>
      <c r="CJ569" s="77"/>
      <c r="CK569" s="77"/>
      <c r="CL569" s="77"/>
      <c r="CM569" s="77"/>
      <c r="CN569" s="77"/>
      <c r="CO569" s="77"/>
      <c r="CP569" s="77"/>
      <c r="CQ569" s="77"/>
      <c r="CR569" s="77"/>
      <c r="CS569" s="77"/>
      <c r="CT569" s="77"/>
      <c r="CU569" s="77"/>
      <c r="CV569" s="77"/>
      <c r="CW569" s="77"/>
      <c r="CX569" s="77"/>
      <c r="CY569" s="77"/>
      <c r="CZ569" s="77"/>
      <c r="DA569" s="77"/>
      <c r="DB569" s="77"/>
      <c r="DC569" s="77"/>
      <c r="DD569" s="77"/>
      <c r="DE569" s="77"/>
      <c r="DF569" s="77"/>
      <c r="DG569" s="77"/>
      <c r="DH569" s="77"/>
      <c r="DI569" s="77"/>
      <c r="DJ569" s="77"/>
      <c r="DK569" s="77"/>
      <c r="DL569" s="77"/>
      <c r="DM569" s="77"/>
      <c r="DN569" s="77"/>
      <c r="DO569" s="77"/>
      <c r="DP569" s="77"/>
      <c r="DQ569" s="77"/>
      <c r="DR569" s="77"/>
      <c r="DS569" s="77"/>
      <c r="DT569" s="77"/>
      <c r="DU569" s="77"/>
      <c r="DV569" s="77"/>
      <c r="DW569" s="77"/>
      <c r="DX569" s="77"/>
      <c r="DY569" s="77"/>
      <c r="DZ569" s="77"/>
      <c r="EA569" s="77"/>
      <c r="EB569" s="77"/>
      <c r="EC569" s="77"/>
      <c r="ED569" s="77"/>
      <c r="EE569" s="77"/>
      <c r="EF569" s="77"/>
      <c r="EG569" s="77"/>
      <c r="EH569" s="77"/>
      <c r="EI569" s="77"/>
      <c r="EJ569" s="77"/>
      <c r="EK569" s="77"/>
      <c r="EL569" s="77"/>
      <c r="EM569" s="77"/>
      <c r="EN569" s="77"/>
      <c r="EO569" s="77"/>
      <c r="EP569" s="77"/>
      <c r="EQ569" s="77"/>
      <c r="ER569" s="77"/>
      <c r="ES569" s="77"/>
      <c r="ET569" s="77"/>
      <c r="EU569" s="77"/>
      <c r="EV569" s="77"/>
      <c r="EW569" s="77"/>
      <c r="EX569" s="77"/>
      <c r="EY569" s="77"/>
      <c r="EZ569" s="77"/>
      <c r="FA569" s="77"/>
      <c r="FB569" s="77"/>
      <c r="FC569" s="77"/>
      <c r="FD569" s="77"/>
    </row>
    <row r="570" spans="1:160" ht="15.75" customHeight="1" x14ac:dyDescent="0.3">
      <c r="A570" s="76"/>
      <c r="B570" s="76"/>
      <c r="C570" s="76"/>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c r="AV570" s="77"/>
      <c r="AW570" s="77"/>
      <c r="AX570" s="77"/>
      <c r="AY570" s="77"/>
      <c r="AZ570" s="77"/>
      <c r="BA570" s="77"/>
      <c r="BB570" s="77"/>
      <c r="BC570" s="77"/>
      <c r="BD570" s="77"/>
      <c r="BE570" s="77"/>
      <c r="BF570" s="77"/>
      <c r="BG570" s="77"/>
      <c r="BH570" s="77"/>
      <c r="BI570" s="77"/>
      <c r="BJ570" s="77"/>
      <c r="BK570" s="77"/>
      <c r="BL570" s="77"/>
      <c r="BM570" s="77"/>
      <c r="BN570" s="77"/>
      <c r="BO570" s="77"/>
      <c r="BP570" s="77"/>
      <c r="BQ570" s="77"/>
      <c r="BR570" s="77"/>
      <c r="BS570" s="77"/>
      <c r="BT570" s="77"/>
      <c r="BU570" s="77"/>
      <c r="BV570" s="77"/>
      <c r="BW570" s="77"/>
      <c r="BX570" s="77"/>
      <c r="BY570" s="77"/>
      <c r="BZ570" s="77"/>
      <c r="CA570" s="77"/>
      <c r="CB570" s="77"/>
      <c r="CC570" s="77"/>
      <c r="CD570" s="77"/>
      <c r="CE570" s="77"/>
      <c r="CF570" s="77"/>
      <c r="CG570" s="77"/>
      <c r="CH570" s="77"/>
      <c r="CI570" s="77"/>
      <c r="CJ570" s="77"/>
      <c r="CK570" s="77"/>
      <c r="CL570" s="77"/>
      <c r="CM570" s="77"/>
      <c r="CN570" s="77"/>
      <c r="CO570" s="77"/>
      <c r="CP570" s="77"/>
      <c r="CQ570" s="77"/>
      <c r="CR570" s="77"/>
      <c r="CS570" s="77"/>
      <c r="CT570" s="77"/>
      <c r="CU570" s="77"/>
      <c r="CV570" s="77"/>
      <c r="CW570" s="77"/>
      <c r="CX570" s="77"/>
      <c r="CY570" s="77"/>
      <c r="CZ570" s="77"/>
      <c r="DA570" s="77"/>
      <c r="DB570" s="77"/>
      <c r="DC570" s="77"/>
      <c r="DD570" s="77"/>
      <c r="DE570" s="77"/>
      <c r="DF570" s="77"/>
      <c r="DG570" s="77"/>
      <c r="DH570" s="77"/>
      <c r="DI570" s="77"/>
      <c r="DJ570" s="77"/>
      <c r="DK570" s="77"/>
      <c r="DL570" s="77"/>
      <c r="DM570" s="77"/>
      <c r="DN570" s="77"/>
      <c r="DO570" s="77"/>
      <c r="DP570" s="77"/>
      <c r="DQ570" s="77"/>
      <c r="DR570" s="77"/>
      <c r="DS570" s="77"/>
      <c r="DT570" s="77"/>
      <c r="DU570" s="77"/>
      <c r="DV570" s="77"/>
      <c r="DW570" s="77"/>
      <c r="DX570" s="77"/>
      <c r="DY570" s="77"/>
      <c r="DZ570" s="77"/>
      <c r="EA570" s="77"/>
      <c r="EB570" s="77"/>
      <c r="EC570" s="77"/>
      <c r="ED570" s="77"/>
      <c r="EE570" s="77"/>
      <c r="EF570" s="77"/>
      <c r="EG570" s="77"/>
      <c r="EH570" s="77"/>
      <c r="EI570" s="77"/>
      <c r="EJ570" s="77"/>
      <c r="EK570" s="77"/>
      <c r="EL570" s="77"/>
      <c r="EM570" s="77"/>
      <c r="EN570" s="77"/>
      <c r="EO570" s="77"/>
      <c r="EP570" s="77"/>
      <c r="EQ570" s="77"/>
      <c r="ER570" s="77"/>
      <c r="ES570" s="77"/>
      <c r="ET570" s="77"/>
      <c r="EU570" s="77"/>
      <c r="EV570" s="77"/>
      <c r="EW570" s="77"/>
      <c r="EX570" s="77"/>
      <c r="EY570" s="77"/>
      <c r="EZ570" s="77"/>
      <c r="FA570" s="77"/>
      <c r="FB570" s="77"/>
      <c r="FC570" s="77"/>
      <c r="FD570" s="77"/>
    </row>
    <row r="571" spans="1:160" ht="15.75" customHeight="1" x14ac:dyDescent="0.3">
      <c r="A571" s="76"/>
      <c r="B571" s="76"/>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c r="AV571" s="77"/>
      <c r="AW571" s="77"/>
      <c r="AX571" s="77"/>
      <c r="AY571" s="77"/>
      <c r="AZ571" s="77"/>
      <c r="BA571" s="77"/>
      <c r="BB571" s="77"/>
      <c r="BC571" s="77"/>
      <c r="BD571" s="77"/>
      <c r="BE571" s="77"/>
      <c r="BF571" s="77"/>
      <c r="BG571" s="77"/>
      <c r="BH571" s="77"/>
      <c r="BI571" s="77"/>
      <c r="BJ571" s="77"/>
      <c r="BK571" s="77"/>
      <c r="BL571" s="77"/>
      <c r="BM571" s="77"/>
      <c r="BN571" s="77"/>
      <c r="BO571" s="77"/>
      <c r="BP571" s="77"/>
      <c r="BQ571" s="77"/>
      <c r="BR571" s="77"/>
      <c r="BS571" s="77"/>
      <c r="BT571" s="77"/>
      <c r="BU571" s="77"/>
      <c r="BV571" s="77"/>
      <c r="BW571" s="77"/>
      <c r="BX571" s="77"/>
      <c r="BY571" s="77"/>
      <c r="BZ571" s="77"/>
      <c r="CA571" s="77"/>
      <c r="CB571" s="77"/>
      <c r="CC571" s="77"/>
      <c r="CD571" s="77"/>
      <c r="CE571" s="77"/>
      <c r="CF571" s="77"/>
      <c r="CG571" s="77"/>
      <c r="CH571" s="77"/>
      <c r="CI571" s="77"/>
      <c r="CJ571" s="77"/>
      <c r="CK571" s="77"/>
      <c r="CL571" s="77"/>
      <c r="CM571" s="77"/>
      <c r="CN571" s="77"/>
      <c r="CO571" s="77"/>
      <c r="CP571" s="77"/>
      <c r="CQ571" s="77"/>
      <c r="CR571" s="77"/>
      <c r="CS571" s="77"/>
      <c r="CT571" s="77"/>
      <c r="CU571" s="77"/>
      <c r="CV571" s="77"/>
      <c r="CW571" s="77"/>
      <c r="CX571" s="77"/>
      <c r="CY571" s="77"/>
      <c r="CZ571" s="77"/>
      <c r="DA571" s="77"/>
      <c r="DB571" s="77"/>
      <c r="DC571" s="77"/>
      <c r="DD571" s="77"/>
      <c r="DE571" s="77"/>
      <c r="DF571" s="77"/>
      <c r="DG571" s="77"/>
      <c r="DH571" s="77"/>
      <c r="DI571" s="77"/>
      <c r="DJ571" s="77"/>
      <c r="DK571" s="77"/>
      <c r="DL571" s="77"/>
      <c r="DM571" s="77"/>
      <c r="DN571" s="77"/>
      <c r="DO571" s="77"/>
      <c r="DP571" s="77"/>
      <c r="DQ571" s="77"/>
      <c r="DR571" s="77"/>
      <c r="DS571" s="77"/>
      <c r="DT571" s="77"/>
      <c r="DU571" s="77"/>
      <c r="DV571" s="77"/>
      <c r="DW571" s="77"/>
      <c r="DX571" s="77"/>
      <c r="DY571" s="77"/>
      <c r="DZ571" s="77"/>
      <c r="EA571" s="77"/>
      <c r="EB571" s="77"/>
      <c r="EC571" s="77"/>
      <c r="ED571" s="77"/>
      <c r="EE571" s="77"/>
      <c r="EF571" s="77"/>
      <c r="EG571" s="77"/>
      <c r="EH571" s="77"/>
      <c r="EI571" s="77"/>
      <c r="EJ571" s="77"/>
      <c r="EK571" s="77"/>
      <c r="EL571" s="77"/>
      <c r="EM571" s="77"/>
      <c r="EN571" s="77"/>
      <c r="EO571" s="77"/>
      <c r="EP571" s="77"/>
      <c r="EQ571" s="77"/>
      <c r="ER571" s="77"/>
      <c r="ES571" s="77"/>
      <c r="ET571" s="77"/>
      <c r="EU571" s="77"/>
      <c r="EV571" s="77"/>
      <c r="EW571" s="77"/>
      <c r="EX571" s="77"/>
      <c r="EY571" s="77"/>
      <c r="EZ571" s="77"/>
      <c r="FA571" s="77"/>
      <c r="FB571" s="77"/>
      <c r="FC571" s="77"/>
      <c r="FD571" s="77"/>
    </row>
    <row r="572" spans="1:160" ht="15.75" customHeight="1" x14ac:dyDescent="0.3">
      <c r="A572" s="76"/>
      <c r="B572" s="76"/>
      <c r="C572" s="76"/>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c r="AV572" s="77"/>
      <c r="AW572" s="77"/>
      <c r="AX572" s="77"/>
      <c r="AY572" s="77"/>
      <c r="AZ572" s="77"/>
      <c r="BA572" s="77"/>
      <c r="BB572" s="77"/>
      <c r="BC572" s="77"/>
      <c r="BD572" s="77"/>
      <c r="BE572" s="77"/>
      <c r="BF572" s="77"/>
      <c r="BG572" s="77"/>
      <c r="BH572" s="77"/>
      <c r="BI572" s="77"/>
      <c r="BJ572" s="77"/>
      <c r="BK572" s="77"/>
      <c r="BL572" s="77"/>
      <c r="BM572" s="77"/>
      <c r="BN572" s="77"/>
      <c r="BO572" s="77"/>
      <c r="BP572" s="77"/>
      <c r="BQ572" s="77"/>
      <c r="BR572" s="77"/>
      <c r="BS572" s="77"/>
      <c r="BT572" s="77"/>
      <c r="BU572" s="77"/>
      <c r="BV572" s="77"/>
      <c r="BW572" s="77"/>
      <c r="BX572" s="77"/>
      <c r="BY572" s="77"/>
      <c r="BZ572" s="77"/>
      <c r="CA572" s="77"/>
      <c r="CB572" s="77"/>
      <c r="CC572" s="77"/>
      <c r="CD572" s="77"/>
      <c r="CE572" s="77"/>
      <c r="CF572" s="77"/>
      <c r="CG572" s="77"/>
      <c r="CH572" s="77"/>
      <c r="CI572" s="77"/>
      <c r="CJ572" s="77"/>
      <c r="CK572" s="77"/>
      <c r="CL572" s="77"/>
      <c r="CM572" s="77"/>
      <c r="CN572" s="77"/>
      <c r="CO572" s="77"/>
      <c r="CP572" s="77"/>
      <c r="CQ572" s="77"/>
      <c r="CR572" s="77"/>
      <c r="CS572" s="77"/>
      <c r="CT572" s="77"/>
      <c r="CU572" s="77"/>
      <c r="CV572" s="77"/>
      <c r="CW572" s="77"/>
      <c r="CX572" s="77"/>
      <c r="CY572" s="77"/>
      <c r="CZ572" s="77"/>
      <c r="DA572" s="77"/>
      <c r="DB572" s="77"/>
      <c r="DC572" s="77"/>
      <c r="DD572" s="77"/>
      <c r="DE572" s="77"/>
      <c r="DF572" s="77"/>
      <c r="DG572" s="77"/>
      <c r="DH572" s="77"/>
      <c r="DI572" s="77"/>
      <c r="DJ572" s="77"/>
      <c r="DK572" s="77"/>
      <c r="DL572" s="77"/>
      <c r="DM572" s="77"/>
      <c r="DN572" s="77"/>
      <c r="DO572" s="77"/>
      <c r="DP572" s="77"/>
      <c r="DQ572" s="77"/>
      <c r="DR572" s="77"/>
      <c r="DS572" s="77"/>
      <c r="DT572" s="77"/>
      <c r="DU572" s="77"/>
      <c r="DV572" s="77"/>
      <c r="DW572" s="77"/>
      <c r="DX572" s="77"/>
      <c r="DY572" s="77"/>
      <c r="DZ572" s="77"/>
      <c r="EA572" s="77"/>
      <c r="EB572" s="77"/>
      <c r="EC572" s="77"/>
      <c r="ED572" s="77"/>
      <c r="EE572" s="77"/>
      <c r="EF572" s="77"/>
      <c r="EG572" s="77"/>
      <c r="EH572" s="77"/>
      <c r="EI572" s="77"/>
      <c r="EJ572" s="77"/>
      <c r="EK572" s="77"/>
      <c r="EL572" s="77"/>
      <c r="EM572" s="77"/>
      <c r="EN572" s="77"/>
      <c r="EO572" s="77"/>
      <c r="EP572" s="77"/>
      <c r="EQ572" s="77"/>
      <c r="ER572" s="77"/>
      <c r="ES572" s="77"/>
      <c r="ET572" s="77"/>
      <c r="EU572" s="77"/>
      <c r="EV572" s="77"/>
      <c r="EW572" s="77"/>
      <c r="EX572" s="77"/>
      <c r="EY572" s="77"/>
      <c r="EZ572" s="77"/>
      <c r="FA572" s="77"/>
      <c r="FB572" s="77"/>
      <c r="FC572" s="77"/>
      <c r="FD572" s="77"/>
    </row>
    <row r="573" spans="1:160" ht="15.75" customHeight="1" x14ac:dyDescent="0.3">
      <c r="A573" s="76"/>
      <c r="B573" s="76"/>
      <c r="C573" s="76"/>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77"/>
      <c r="BU573" s="77"/>
      <c r="BV573" s="77"/>
      <c r="BW573" s="77"/>
      <c r="BX573" s="77"/>
      <c r="BY573" s="77"/>
      <c r="BZ573" s="77"/>
      <c r="CA573" s="77"/>
      <c r="CB573" s="77"/>
      <c r="CC573" s="77"/>
      <c r="CD573" s="77"/>
      <c r="CE573" s="77"/>
      <c r="CF573" s="77"/>
      <c r="CG573" s="77"/>
      <c r="CH573" s="77"/>
      <c r="CI573" s="77"/>
      <c r="CJ573" s="77"/>
      <c r="CK573" s="77"/>
      <c r="CL573" s="77"/>
      <c r="CM573" s="77"/>
      <c r="CN573" s="77"/>
      <c r="CO573" s="77"/>
      <c r="CP573" s="77"/>
      <c r="CQ573" s="77"/>
      <c r="CR573" s="77"/>
      <c r="CS573" s="77"/>
      <c r="CT573" s="77"/>
      <c r="CU573" s="77"/>
      <c r="CV573" s="77"/>
      <c r="CW573" s="77"/>
      <c r="CX573" s="77"/>
      <c r="CY573" s="77"/>
      <c r="CZ573" s="77"/>
      <c r="DA573" s="77"/>
      <c r="DB573" s="77"/>
      <c r="DC573" s="77"/>
      <c r="DD573" s="77"/>
      <c r="DE573" s="77"/>
      <c r="DF573" s="77"/>
      <c r="DG573" s="77"/>
      <c r="DH573" s="77"/>
      <c r="DI573" s="77"/>
      <c r="DJ573" s="77"/>
      <c r="DK573" s="77"/>
      <c r="DL573" s="77"/>
      <c r="DM573" s="77"/>
      <c r="DN573" s="77"/>
      <c r="DO573" s="77"/>
      <c r="DP573" s="77"/>
      <c r="DQ573" s="77"/>
      <c r="DR573" s="77"/>
      <c r="DS573" s="77"/>
      <c r="DT573" s="77"/>
      <c r="DU573" s="77"/>
      <c r="DV573" s="77"/>
      <c r="DW573" s="77"/>
      <c r="DX573" s="77"/>
      <c r="DY573" s="77"/>
      <c r="DZ573" s="77"/>
      <c r="EA573" s="77"/>
      <c r="EB573" s="77"/>
      <c r="EC573" s="77"/>
      <c r="ED573" s="77"/>
      <c r="EE573" s="77"/>
      <c r="EF573" s="77"/>
      <c r="EG573" s="77"/>
      <c r="EH573" s="77"/>
      <c r="EI573" s="77"/>
      <c r="EJ573" s="77"/>
      <c r="EK573" s="77"/>
      <c r="EL573" s="77"/>
      <c r="EM573" s="77"/>
      <c r="EN573" s="77"/>
      <c r="EO573" s="77"/>
      <c r="EP573" s="77"/>
      <c r="EQ573" s="77"/>
      <c r="ER573" s="77"/>
      <c r="ES573" s="77"/>
      <c r="ET573" s="77"/>
      <c r="EU573" s="77"/>
      <c r="EV573" s="77"/>
      <c r="EW573" s="77"/>
      <c r="EX573" s="77"/>
      <c r="EY573" s="77"/>
      <c r="EZ573" s="77"/>
      <c r="FA573" s="77"/>
      <c r="FB573" s="77"/>
      <c r="FC573" s="77"/>
      <c r="FD573" s="77"/>
    </row>
    <row r="574" spans="1:160" ht="15.75" customHeight="1" x14ac:dyDescent="0.3">
      <c r="A574" s="76"/>
      <c r="B574" s="76"/>
      <c r="C574" s="76"/>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c r="AV574" s="77"/>
      <c r="AW574" s="77"/>
      <c r="AX574" s="77"/>
      <c r="AY574" s="77"/>
      <c r="AZ574" s="77"/>
      <c r="BA574" s="77"/>
      <c r="BB574" s="77"/>
      <c r="BC574" s="77"/>
      <c r="BD574" s="77"/>
      <c r="BE574" s="77"/>
      <c r="BF574" s="77"/>
      <c r="BG574" s="77"/>
      <c r="BH574" s="77"/>
      <c r="BI574" s="77"/>
      <c r="BJ574" s="77"/>
      <c r="BK574" s="77"/>
      <c r="BL574" s="77"/>
      <c r="BM574" s="77"/>
      <c r="BN574" s="77"/>
      <c r="BO574" s="77"/>
      <c r="BP574" s="77"/>
      <c r="BQ574" s="77"/>
      <c r="BR574" s="77"/>
      <c r="BS574" s="77"/>
      <c r="BT574" s="77"/>
      <c r="BU574" s="77"/>
      <c r="BV574" s="77"/>
      <c r="BW574" s="77"/>
      <c r="BX574" s="77"/>
      <c r="BY574" s="77"/>
      <c r="BZ574" s="77"/>
      <c r="CA574" s="77"/>
      <c r="CB574" s="77"/>
      <c r="CC574" s="77"/>
      <c r="CD574" s="77"/>
      <c r="CE574" s="77"/>
      <c r="CF574" s="77"/>
      <c r="CG574" s="77"/>
      <c r="CH574" s="77"/>
      <c r="CI574" s="77"/>
      <c r="CJ574" s="77"/>
      <c r="CK574" s="77"/>
      <c r="CL574" s="77"/>
      <c r="CM574" s="77"/>
      <c r="CN574" s="77"/>
      <c r="CO574" s="77"/>
      <c r="CP574" s="77"/>
      <c r="CQ574" s="77"/>
      <c r="CR574" s="77"/>
      <c r="CS574" s="77"/>
      <c r="CT574" s="77"/>
      <c r="CU574" s="77"/>
      <c r="CV574" s="77"/>
      <c r="CW574" s="77"/>
      <c r="CX574" s="77"/>
      <c r="CY574" s="77"/>
      <c r="CZ574" s="77"/>
      <c r="DA574" s="77"/>
      <c r="DB574" s="77"/>
      <c r="DC574" s="77"/>
      <c r="DD574" s="77"/>
      <c r="DE574" s="77"/>
      <c r="DF574" s="77"/>
      <c r="DG574" s="77"/>
      <c r="DH574" s="77"/>
      <c r="DI574" s="77"/>
      <c r="DJ574" s="77"/>
      <c r="DK574" s="77"/>
      <c r="DL574" s="77"/>
      <c r="DM574" s="77"/>
      <c r="DN574" s="77"/>
      <c r="DO574" s="77"/>
      <c r="DP574" s="77"/>
      <c r="DQ574" s="77"/>
      <c r="DR574" s="77"/>
      <c r="DS574" s="77"/>
      <c r="DT574" s="77"/>
      <c r="DU574" s="77"/>
      <c r="DV574" s="77"/>
      <c r="DW574" s="77"/>
      <c r="DX574" s="77"/>
      <c r="DY574" s="77"/>
      <c r="DZ574" s="77"/>
      <c r="EA574" s="77"/>
      <c r="EB574" s="77"/>
      <c r="EC574" s="77"/>
      <c r="ED574" s="77"/>
      <c r="EE574" s="77"/>
      <c r="EF574" s="77"/>
      <c r="EG574" s="77"/>
      <c r="EH574" s="77"/>
      <c r="EI574" s="77"/>
      <c r="EJ574" s="77"/>
      <c r="EK574" s="77"/>
      <c r="EL574" s="77"/>
      <c r="EM574" s="77"/>
      <c r="EN574" s="77"/>
      <c r="EO574" s="77"/>
      <c r="EP574" s="77"/>
      <c r="EQ574" s="77"/>
      <c r="ER574" s="77"/>
      <c r="ES574" s="77"/>
      <c r="ET574" s="77"/>
      <c r="EU574" s="77"/>
      <c r="EV574" s="77"/>
      <c r="EW574" s="77"/>
      <c r="EX574" s="77"/>
      <c r="EY574" s="77"/>
      <c r="EZ574" s="77"/>
      <c r="FA574" s="77"/>
      <c r="FB574" s="77"/>
      <c r="FC574" s="77"/>
      <c r="FD574" s="77"/>
    </row>
    <row r="575" spans="1:160" ht="15.75" customHeight="1" x14ac:dyDescent="0.3">
      <c r="A575" s="76"/>
      <c r="B575" s="76"/>
      <c r="C575" s="76"/>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c r="AV575" s="77"/>
      <c r="AW575" s="77"/>
      <c r="AX575" s="77"/>
      <c r="AY575" s="77"/>
      <c r="AZ575" s="77"/>
      <c r="BA575" s="77"/>
      <c r="BB575" s="77"/>
      <c r="BC575" s="77"/>
      <c r="BD575" s="77"/>
      <c r="BE575" s="77"/>
      <c r="BF575" s="77"/>
      <c r="BG575" s="77"/>
      <c r="BH575" s="77"/>
      <c r="BI575" s="77"/>
      <c r="BJ575" s="77"/>
      <c r="BK575" s="77"/>
      <c r="BL575" s="77"/>
      <c r="BM575" s="77"/>
      <c r="BN575" s="77"/>
      <c r="BO575" s="77"/>
      <c r="BP575" s="77"/>
      <c r="BQ575" s="77"/>
      <c r="BR575" s="77"/>
      <c r="BS575" s="77"/>
      <c r="BT575" s="77"/>
      <c r="BU575" s="77"/>
      <c r="BV575" s="77"/>
      <c r="BW575" s="77"/>
      <c r="BX575" s="77"/>
      <c r="BY575" s="77"/>
      <c r="BZ575" s="77"/>
      <c r="CA575" s="77"/>
      <c r="CB575" s="77"/>
      <c r="CC575" s="77"/>
      <c r="CD575" s="77"/>
      <c r="CE575" s="77"/>
      <c r="CF575" s="77"/>
      <c r="CG575" s="77"/>
      <c r="CH575" s="77"/>
      <c r="CI575" s="77"/>
      <c r="CJ575" s="77"/>
      <c r="CK575" s="77"/>
      <c r="CL575" s="77"/>
      <c r="CM575" s="77"/>
      <c r="CN575" s="77"/>
      <c r="CO575" s="77"/>
      <c r="CP575" s="77"/>
      <c r="CQ575" s="77"/>
      <c r="CR575" s="77"/>
      <c r="CS575" s="77"/>
      <c r="CT575" s="77"/>
      <c r="CU575" s="77"/>
      <c r="CV575" s="77"/>
      <c r="CW575" s="77"/>
      <c r="CX575" s="77"/>
      <c r="CY575" s="77"/>
      <c r="CZ575" s="77"/>
      <c r="DA575" s="77"/>
      <c r="DB575" s="77"/>
      <c r="DC575" s="77"/>
      <c r="DD575" s="77"/>
      <c r="DE575" s="77"/>
      <c r="DF575" s="77"/>
      <c r="DG575" s="77"/>
      <c r="DH575" s="77"/>
      <c r="DI575" s="77"/>
      <c r="DJ575" s="77"/>
      <c r="DK575" s="77"/>
      <c r="DL575" s="77"/>
      <c r="DM575" s="77"/>
      <c r="DN575" s="77"/>
      <c r="DO575" s="77"/>
      <c r="DP575" s="77"/>
      <c r="DQ575" s="77"/>
      <c r="DR575" s="77"/>
      <c r="DS575" s="77"/>
      <c r="DT575" s="77"/>
      <c r="DU575" s="77"/>
      <c r="DV575" s="77"/>
      <c r="DW575" s="77"/>
      <c r="DX575" s="77"/>
      <c r="DY575" s="77"/>
      <c r="DZ575" s="77"/>
      <c r="EA575" s="77"/>
      <c r="EB575" s="77"/>
      <c r="EC575" s="77"/>
      <c r="ED575" s="77"/>
      <c r="EE575" s="77"/>
      <c r="EF575" s="77"/>
      <c r="EG575" s="77"/>
      <c r="EH575" s="77"/>
      <c r="EI575" s="77"/>
      <c r="EJ575" s="77"/>
      <c r="EK575" s="77"/>
      <c r="EL575" s="77"/>
      <c r="EM575" s="77"/>
      <c r="EN575" s="77"/>
      <c r="EO575" s="77"/>
      <c r="EP575" s="77"/>
      <c r="EQ575" s="77"/>
      <c r="ER575" s="77"/>
      <c r="ES575" s="77"/>
      <c r="ET575" s="77"/>
      <c r="EU575" s="77"/>
      <c r="EV575" s="77"/>
      <c r="EW575" s="77"/>
      <c r="EX575" s="77"/>
      <c r="EY575" s="77"/>
      <c r="EZ575" s="77"/>
      <c r="FA575" s="77"/>
      <c r="FB575" s="77"/>
      <c r="FC575" s="77"/>
      <c r="FD575" s="77"/>
    </row>
    <row r="576" spans="1:160" ht="15.75" customHeight="1" x14ac:dyDescent="0.3">
      <c r="A576" s="76"/>
      <c r="B576" s="76"/>
      <c r="C576" s="76"/>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c r="AV576" s="77"/>
      <c r="AW576" s="77"/>
      <c r="AX576" s="77"/>
      <c r="AY576" s="77"/>
      <c r="AZ576" s="77"/>
      <c r="BA576" s="77"/>
      <c r="BB576" s="77"/>
      <c r="BC576" s="77"/>
      <c r="BD576" s="77"/>
      <c r="BE576" s="77"/>
      <c r="BF576" s="77"/>
      <c r="BG576" s="77"/>
      <c r="BH576" s="77"/>
      <c r="BI576" s="77"/>
      <c r="BJ576" s="77"/>
      <c r="BK576" s="77"/>
      <c r="BL576" s="77"/>
      <c r="BM576" s="77"/>
      <c r="BN576" s="77"/>
      <c r="BO576" s="77"/>
      <c r="BP576" s="77"/>
      <c r="BQ576" s="77"/>
      <c r="BR576" s="77"/>
      <c r="BS576" s="77"/>
      <c r="BT576" s="77"/>
      <c r="BU576" s="77"/>
      <c r="BV576" s="77"/>
      <c r="BW576" s="77"/>
      <c r="BX576" s="77"/>
      <c r="BY576" s="77"/>
      <c r="BZ576" s="77"/>
      <c r="CA576" s="77"/>
      <c r="CB576" s="77"/>
      <c r="CC576" s="77"/>
      <c r="CD576" s="77"/>
      <c r="CE576" s="77"/>
      <c r="CF576" s="77"/>
      <c r="CG576" s="77"/>
      <c r="CH576" s="77"/>
      <c r="CI576" s="77"/>
      <c r="CJ576" s="77"/>
      <c r="CK576" s="77"/>
      <c r="CL576" s="77"/>
      <c r="CM576" s="77"/>
      <c r="CN576" s="77"/>
      <c r="CO576" s="77"/>
      <c r="CP576" s="77"/>
      <c r="CQ576" s="77"/>
      <c r="CR576" s="77"/>
      <c r="CS576" s="77"/>
      <c r="CT576" s="77"/>
      <c r="CU576" s="77"/>
      <c r="CV576" s="77"/>
      <c r="CW576" s="77"/>
      <c r="CX576" s="77"/>
      <c r="CY576" s="77"/>
      <c r="CZ576" s="77"/>
      <c r="DA576" s="77"/>
      <c r="DB576" s="77"/>
      <c r="DC576" s="77"/>
      <c r="DD576" s="77"/>
      <c r="DE576" s="77"/>
      <c r="DF576" s="77"/>
      <c r="DG576" s="77"/>
      <c r="DH576" s="77"/>
      <c r="DI576" s="77"/>
      <c r="DJ576" s="77"/>
      <c r="DK576" s="77"/>
      <c r="DL576" s="77"/>
      <c r="DM576" s="77"/>
      <c r="DN576" s="77"/>
      <c r="DO576" s="77"/>
      <c r="DP576" s="77"/>
      <c r="DQ576" s="77"/>
      <c r="DR576" s="77"/>
      <c r="DS576" s="77"/>
      <c r="DT576" s="77"/>
      <c r="DU576" s="77"/>
      <c r="DV576" s="77"/>
      <c r="DW576" s="77"/>
      <c r="DX576" s="77"/>
      <c r="DY576" s="77"/>
      <c r="DZ576" s="77"/>
      <c r="EA576" s="77"/>
      <c r="EB576" s="77"/>
      <c r="EC576" s="77"/>
      <c r="ED576" s="77"/>
      <c r="EE576" s="77"/>
      <c r="EF576" s="77"/>
      <c r="EG576" s="77"/>
      <c r="EH576" s="77"/>
      <c r="EI576" s="77"/>
      <c r="EJ576" s="77"/>
      <c r="EK576" s="77"/>
      <c r="EL576" s="77"/>
      <c r="EM576" s="77"/>
      <c r="EN576" s="77"/>
      <c r="EO576" s="77"/>
      <c r="EP576" s="77"/>
      <c r="EQ576" s="77"/>
      <c r="ER576" s="77"/>
      <c r="ES576" s="77"/>
      <c r="ET576" s="77"/>
      <c r="EU576" s="77"/>
      <c r="EV576" s="77"/>
      <c r="EW576" s="77"/>
      <c r="EX576" s="77"/>
      <c r="EY576" s="77"/>
      <c r="EZ576" s="77"/>
      <c r="FA576" s="77"/>
      <c r="FB576" s="77"/>
      <c r="FC576" s="77"/>
      <c r="FD576" s="77"/>
    </row>
    <row r="577" spans="1:160" ht="15.75" customHeight="1" x14ac:dyDescent="0.3">
      <c r="A577" s="76"/>
      <c r="B577" s="76"/>
      <c r="C577" s="76"/>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c r="AV577" s="77"/>
      <c r="AW577" s="77"/>
      <c r="AX577" s="77"/>
      <c r="AY577" s="77"/>
      <c r="AZ577" s="77"/>
      <c r="BA577" s="77"/>
      <c r="BB577" s="77"/>
      <c r="BC577" s="77"/>
      <c r="BD577" s="77"/>
      <c r="BE577" s="77"/>
      <c r="BF577" s="77"/>
      <c r="BG577" s="77"/>
      <c r="BH577" s="77"/>
      <c r="BI577" s="77"/>
      <c r="BJ577" s="77"/>
      <c r="BK577" s="77"/>
      <c r="BL577" s="77"/>
      <c r="BM577" s="77"/>
      <c r="BN577" s="77"/>
      <c r="BO577" s="77"/>
      <c r="BP577" s="77"/>
      <c r="BQ577" s="77"/>
      <c r="BR577" s="77"/>
      <c r="BS577" s="77"/>
      <c r="BT577" s="77"/>
      <c r="BU577" s="77"/>
      <c r="BV577" s="77"/>
      <c r="BW577" s="77"/>
      <c r="BX577" s="77"/>
      <c r="BY577" s="77"/>
      <c r="BZ577" s="77"/>
      <c r="CA577" s="77"/>
      <c r="CB577" s="77"/>
      <c r="CC577" s="77"/>
      <c r="CD577" s="77"/>
      <c r="CE577" s="77"/>
      <c r="CF577" s="77"/>
      <c r="CG577" s="77"/>
      <c r="CH577" s="77"/>
      <c r="CI577" s="77"/>
      <c r="CJ577" s="77"/>
      <c r="CK577" s="77"/>
      <c r="CL577" s="77"/>
      <c r="CM577" s="77"/>
      <c r="CN577" s="77"/>
      <c r="CO577" s="77"/>
      <c r="CP577" s="77"/>
      <c r="CQ577" s="77"/>
      <c r="CR577" s="77"/>
      <c r="CS577" s="77"/>
      <c r="CT577" s="77"/>
      <c r="CU577" s="77"/>
      <c r="CV577" s="77"/>
      <c r="CW577" s="77"/>
      <c r="CX577" s="77"/>
      <c r="CY577" s="77"/>
      <c r="CZ577" s="77"/>
      <c r="DA577" s="77"/>
      <c r="DB577" s="77"/>
      <c r="DC577" s="77"/>
      <c r="DD577" s="77"/>
      <c r="DE577" s="77"/>
      <c r="DF577" s="77"/>
      <c r="DG577" s="77"/>
      <c r="DH577" s="77"/>
      <c r="DI577" s="77"/>
      <c r="DJ577" s="77"/>
      <c r="DK577" s="77"/>
      <c r="DL577" s="77"/>
      <c r="DM577" s="77"/>
      <c r="DN577" s="77"/>
      <c r="DO577" s="77"/>
      <c r="DP577" s="77"/>
      <c r="DQ577" s="77"/>
      <c r="DR577" s="77"/>
      <c r="DS577" s="77"/>
      <c r="DT577" s="77"/>
      <c r="DU577" s="77"/>
      <c r="DV577" s="77"/>
      <c r="DW577" s="77"/>
      <c r="DX577" s="77"/>
      <c r="DY577" s="77"/>
      <c r="DZ577" s="77"/>
      <c r="EA577" s="77"/>
      <c r="EB577" s="77"/>
      <c r="EC577" s="77"/>
      <c r="ED577" s="77"/>
      <c r="EE577" s="77"/>
      <c r="EF577" s="77"/>
      <c r="EG577" s="77"/>
      <c r="EH577" s="77"/>
      <c r="EI577" s="77"/>
      <c r="EJ577" s="77"/>
      <c r="EK577" s="77"/>
      <c r="EL577" s="77"/>
      <c r="EM577" s="77"/>
      <c r="EN577" s="77"/>
      <c r="EO577" s="77"/>
      <c r="EP577" s="77"/>
      <c r="EQ577" s="77"/>
      <c r="ER577" s="77"/>
      <c r="ES577" s="77"/>
      <c r="ET577" s="77"/>
      <c r="EU577" s="77"/>
      <c r="EV577" s="77"/>
      <c r="EW577" s="77"/>
      <c r="EX577" s="77"/>
      <c r="EY577" s="77"/>
      <c r="EZ577" s="77"/>
      <c r="FA577" s="77"/>
      <c r="FB577" s="77"/>
      <c r="FC577" s="77"/>
      <c r="FD577" s="77"/>
    </row>
    <row r="578" spans="1:160" ht="15.75" customHeight="1" x14ac:dyDescent="0.3">
      <c r="A578" s="76"/>
      <c r="B578" s="76"/>
      <c r="C578" s="76"/>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c r="AV578" s="77"/>
      <c r="AW578" s="77"/>
      <c r="AX578" s="77"/>
      <c r="AY578" s="77"/>
      <c r="AZ578" s="77"/>
      <c r="BA578" s="77"/>
      <c r="BB578" s="77"/>
      <c r="BC578" s="77"/>
      <c r="BD578" s="77"/>
      <c r="BE578" s="77"/>
      <c r="BF578" s="77"/>
      <c r="BG578" s="77"/>
      <c r="BH578" s="77"/>
      <c r="BI578" s="77"/>
      <c r="BJ578" s="77"/>
      <c r="BK578" s="77"/>
      <c r="BL578" s="77"/>
      <c r="BM578" s="77"/>
      <c r="BN578" s="77"/>
      <c r="BO578" s="77"/>
      <c r="BP578" s="77"/>
      <c r="BQ578" s="77"/>
      <c r="BR578" s="77"/>
      <c r="BS578" s="77"/>
      <c r="BT578" s="77"/>
      <c r="BU578" s="77"/>
      <c r="BV578" s="77"/>
      <c r="BW578" s="77"/>
      <c r="BX578" s="77"/>
      <c r="BY578" s="77"/>
      <c r="BZ578" s="77"/>
      <c r="CA578" s="77"/>
      <c r="CB578" s="77"/>
      <c r="CC578" s="77"/>
      <c r="CD578" s="77"/>
      <c r="CE578" s="77"/>
      <c r="CF578" s="77"/>
      <c r="CG578" s="77"/>
      <c r="CH578" s="77"/>
      <c r="CI578" s="77"/>
      <c r="CJ578" s="77"/>
      <c r="CK578" s="77"/>
      <c r="CL578" s="77"/>
      <c r="CM578" s="77"/>
      <c r="CN578" s="77"/>
      <c r="CO578" s="77"/>
      <c r="CP578" s="77"/>
      <c r="CQ578" s="77"/>
      <c r="CR578" s="77"/>
      <c r="CS578" s="77"/>
      <c r="CT578" s="77"/>
      <c r="CU578" s="77"/>
      <c r="CV578" s="77"/>
      <c r="CW578" s="77"/>
      <c r="CX578" s="77"/>
      <c r="CY578" s="77"/>
      <c r="CZ578" s="77"/>
      <c r="DA578" s="77"/>
      <c r="DB578" s="77"/>
      <c r="DC578" s="77"/>
      <c r="DD578" s="77"/>
      <c r="DE578" s="77"/>
      <c r="DF578" s="77"/>
      <c r="DG578" s="77"/>
      <c r="DH578" s="77"/>
      <c r="DI578" s="77"/>
      <c r="DJ578" s="77"/>
      <c r="DK578" s="77"/>
      <c r="DL578" s="77"/>
      <c r="DM578" s="77"/>
      <c r="DN578" s="77"/>
      <c r="DO578" s="77"/>
      <c r="DP578" s="77"/>
      <c r="DQ578" s="77"/>
      <c r="DR578" s="77"/>
      <c r="DS578" s="77"/>
      <c r="DT578" s="77"/>
      <c r="DU578" s="77"/>
      <c r="DV578" s="77"/>
      <c r="DW578" s="77"/>
      <c r="DX578" s="77"/>
      <c r="DY578" s="77"/>
      <c r="DZ578" s="77"/>
      <c r="EA578" s="77"/>
      <c r="EB578" s="77"/>
      <c r="EC578" s="77"/>
      <c r="ED578" s="77"/>
      <c r="EE578" s="77"/>
      <c r="EF578" s="77"/>
      <c r="EG578" s="77"/>
      <c r="EH578" s="77"/>
      <c r="EI578" s="77"/>
      <c r="EJ578" s="77"/>
      <c r="EK578" s="77"/>
      <c r="EL578" s="77"/>
      <c r="EM578" s="77"/>
      <c r="EN578" s="77"/>
      <c r="EO578" s="77"/>
      <c r="EP578" s="77"/>
      <c r="EQ578" s="77"/>
      <c r="ER578" s="77"/>
      <c r="ES578" s="77"/>
      <c r="ET578" s="77"/>
      <c r="EU578" s="77"/>
      <c r="EV578" s="77"/>
      <c r="EW578" s="77"/>
      <c r="EX578" s="77"/>
      <c r="EY578" s="77"/>
      <c r="EZ578" s="77"/>
      <c r="FA578" s="77"/>
      <c r="FB578" s="77"/>
      <c r="FC578" s="77"/>
      <c r="FD578" s="77"/>
    </row>
    <row r="579" spans="1:160" ht="15.75" customHeight="1" x14ac:dyDescent="0.3">
      <c r="A579" s="76"/>
      <c r="B579" s="76"/>
      <c r="C579" s="76"/>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c r="AV579" s="77"/>
      <c r="AW579" s="77"/>
      <c r="AX579" s="77"/>
      <c r="AY579" s="77"/>
      <c r="AZ579" s="77"/>
      <c r="BA579" s="77"/>
      <c r="BB579" s="77"/>
      <c r="BC579" s="77"/>
      <c r="BD579" s="77"/>
      <c r="BE579" s="77"/>
      <c r="BF579" s="77"/>
      <c r="BG579" s="77"/>
      <c r="BH579" s="77"/>
      <c r="BI579" s="77"/>
      <c r="BJ579" s="77"/>
      <c r="BK579" s="77"/>
      <c r="BL579" s="77"/>
      <c r="BM579" s="77"/>
      <c r="BN579" s="77"/>
      <c r="BO579" s="77"/>
      <c r="BP579" s="77"/>
      <c r="BQ579" s="77"/>
      <c r="BR579" s="77"/>
      <c r="BS579" s="77"/>
      <c r="BT579" s="77"/>
      <c r="BU579" s="77"/>
      <c r="BV579" s="77"/>
      <c r="BW579" s="77"/>
      <c r="BX579" s="77"/>
      <c r="BY579" s="77"/>
      <c r="BZ579" s="77"/>
      <c r="CA579" s="77"/>
      <c r="CB579" s="77"/>
      <c r="CC579" s="77"/>
      <c r="CD579" s="77"/>
      <c r="CE579" s="77"/>
      <c r="CF579" s="77"/>
      <c r="CG579" s="77"/>
      <c r="CH579" s="77"/>
      <c r="CI579" s="77"/>
      <c r="CJ579" s="77"/>
      <c r="CK579" s="77"/>
      <c r="CL579" s="77"/>
      <c r="CM579" s="77"/>
      <c r="CN579" s="77"/>
      <c r="CO579" s="77"/>
      <c r="CP579" s="77"/>
      <c r="CQ579" s="77"/>
      <c r="CR579" s="77"/>
      <c r="CS579" s="77"/>
      <c r="CT579" s="77"/>
      <c r="CU579" s="77"/>
      <c r="CV579" s="77"/>
      <c r="CW579" s="77"/>
      <c r="CX579" s="77"/>
      <c r="CY579" s="77"/>
      <c r="CZ579" s="77"/>
      <c r="DA579" s="77"/>
      <c r="DB579" s="77"/>
      <c r="DC579" s="77"/>
      <c r="DD579" s="77"/>
      <c r="DE579" s="77"/>
      <c r="DF579" s="77"/>
      <c r="DG579" s="77"/>
      <c r="DH579" s="77"/>
      <c r="DI579" s="77"/>
      <c r="DJ579" s="77"/>
      <c r="DK579" s="77"/>
      <c r="DL579" s="77"/>
      <c r="DM579" s="77"/>
      <c r="DN579" s="77"/>
      <c r="DO579" s="77"/>
      <c r="DP579" s="77"/>
      <c r="DQ579" s="77"/>
      <c r="DR579" s="77"/>
      <c r="DS579" s="77"/>
      <c r="DT579" s="77"/>
      <c r="DU579" s="77"/>
      <c r="DV579" s="77"/>
      <c r="DW579" s="77"/>
      <c r="DX579" s="77"/>
      <c r="DY579" s="77"/>
      <c r="DZ579" s="77"/>
      <c r="EA579" s="77"/>
      <c r="EB579" s="77"/>
      <c r="EC579" s="77"/>
      <c r="ED579" s="77"/>
      <c r="EE579" s="77"/>
      <c r="EF579" s="77"/>
      <c r="EG579" s="77"/>
      <c r="EH579" s="77"/>
      <c r="EI579" s="77"/>
      <c r="EJ579" s="77"/>
      <c r="EK579" s="77"/>
      <c r="EL579" s="77"/>
      <c r="EM579" s="77"/>
      <c r="EN579" s="77"/>
      <c r="EO579" s="77"/>
      <c r="EP579" s="77"/>
      <c r="EQ579" s="77"/>
      <c r="ER579" s="77"/>
      <c r="ES579" s="77"/>
      <c r="ET579" s="77"/>
      <c r="EU579" s="77"/>
      <c r="EV579" s="77"/>
      <c r="EW579" s="77"/>
      <c r="EX579" s="77"/>
      <c r="EY579" s="77"/>
      <c r="EZ579" s="77"/>
      <c r="FA579" s="77"/>
      <c r="FB579" s="77"/>
      <c r="FC579" s="77"/>
      <c r="FD579" s="77"/>
    </row>
    <row r="580" spans="1:160" ht="15.75" customHeight="1" x14ac:dyDescent="0.3">
      <c r="A580" s="76"/>
      <c r="B580" s="76"/>
      <c r="C580" s="76"/>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c r="AV580" s="77"/>
      <c r="AW580" s="77"/>
      <c r="AX580" s="77"/>
      <c r="AY580" s="77"/>
      <c r="AZ580" s="77"/>
      <c r="BA580" s="77"/>
      <c r="BB580" s="77"/>
      <c r="BC580" s="77"/>
      <c r="BD580" s="77"/>
      <c r="BE580" s="77"/>
      <c r="BF580" s="77"/>
      <c r="BG580" s="77"/>
      <c r="BH580" s="77"/>
      <c r="BI580" s="77"/>
      <c r="BJ580" s="77"/>
      <c r="BK580" s="77"/>
      <c r="BL580" s="77"/>
      <c r="BM580" s="77"/>
      <c r="BN580" s="77"/>
      <c r="BO580" s="77"/>
      <c r="BP580" s="77"/>
      <c r="BQ580" s="77"/>
      <c r="BR580" s="77"/>
      <c r="BS580" s="77"/>
      <c r="BT580" s="77"/>
      <c r="BU580" s="77"/>
      <c r="BV580" s="77"/>
      <c r="BW580" s="77"/>
      <c r="BX580" s="77"/>
      <c r="BY580" s="77"/>
      <c r="BZ580" s="77"/>
      <c r="CA580" s="77"/>
      <c r="CB580" s="77"/>
      <c r="CC580" s="77"/>
      <c r="CD580" s="77"/>
      <c r="CE580" s="77"/>
      <c r="CF580" s="77"/>
      <c r="CG580" s="77"/>
      <c r="CH580" s="77"/>
      <c r="CI580" s="77"/>
      <c r="CJ580" s="77"/>
      <c r="CK580" s="77"/>
      <c r="CL580" s="77"/>
      <c r="CM580" s="77"/>
      <c r="CN580" s="77"/>
      <c r="CO580" s="77"/>
      <c r="CP580" s="77"/>
      <c r="CQ580" s="77"/>
      <c r="CR580" s="77"/>
      <c r="CS580" s="77"/>
      <c r="CT580" s="77"/>
      <c r="CU580" s="77"/>
      <c r="CV580" s="77"/>
      <c r="CW580" s="77"/>
      <c r="CX580" s="77"/>
      <c r="CY580" s="77"/>
      <c r="CZ580" s="77"/>
      <c r="DA580" s="77"/>
      <c r="DB580" s="77"/>
      <c r="DC580" s="77"/>
      <c r="DD580" s="77"/>
      <c r="DE580" s="77"/>
      <c r="DF580" s="77"/>
      <c r="DG580" s="77"/>
      <c r="DH580" s="77"/>
      <c r="DI580" s="77"/>
      <c r="DJ580" s="77"/>
      <c r="DK580" s="77"/>
      <c r="DL580" s="77"/>
      <c r="DM580" s="77"/>
      <c r="DN580" s="77"/>
      <c r="DO580" s="77"/>
      <c r="DP580" s="77"/>
      <c r="DQ580" s="77"/>
      <c r="DR580" s="77"/>
      <c r="DS580" s="77"/>
      <c r="DT580" s="77"/>
      <c r="DU580" s="77"/>
      <c r="DV580" s="77"/>
      <c r="DW580" s="77"/>
      <c r="DX580" s="77"/>
      <c r="DY580" s="77"/>
      <c r="DZ580" s="77"/>
      <c r="EA580" s="77"/>
      <c r="EB580" s="77"/>
      <c r="EC580" s="77"/>
      <c r="ED580" s="77"/>
      <c r="EE580" s="77"/>
      <c r="EF580" s="77"/>
      <c r="EG580" s="77"/>
      <c r="EH580" s="77"/>
      <c r="EI580" s="77"/>
      <c r="EJ580" s="77"/>
      <c r="EK580" s="77"/>
      <c r="EL580" s="77"/>
      <c r="EM580" s="77"/>
      <c r="EN580" s="77"/>
      <c r="EO580" s="77"/>
      <c r="EP580" s="77"/>
      <c r="EQ580" s="77"/>
      <c r="ER580" s="77"/>
      <c r="ES580" s="77"/>
      <c r="ET580" s="77"/>
      <c r="EU580" s="77"/>
      <c r="EV580" s="77"/>
      <c r="EW580" s="77"/>
      <c r="EX580" s="77"/>
      <c r="EY580" s="77"/>
      <c r="EZ580" s="77"/>
      <c r="FA580" s="77"/>
      <c r="FB580" s="77"/>
      <c r="FC580" s="77"/>
      <c r="FD580" s="77"/>
    </row>
    <row r="581" spans="1:160" ht="15.75" customHeight="1" x14ac:dyDescent="0.3">
      <c r="A581" s="76"/>
      <c r="B581" s="76"/>
      <c r="C581" s="76"/>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c r="AV581" s="77"/>
      <c r="AW581" s="77"/>
      <c r="AX581" s="77"/>
      <c r="AY581" s="77"/>
      <c r="AZ581" s="77"/>
      <c r="BA581" s="77"/>
      <c r="BB581" s="77"/>
      <c r="BC581" s="77"/>
      <c r="BD581" s="77"/>
      <c r="BE581" s="77"/>
      <c r="BF581" s="77"/>
      <c r="BG581" s="77"/>
      <c r="BH581" s="77"/>
      <c r="BI581" s="77"/>
      <c r="BJ581" s="77"/>
      <c r="BK581" s="77"/>
      <c r="BL581" s="77"/>
      <c r="BM581" s="77"/>
      <c r="BN581" s="77"/>
      <c r="BO581" s="77"/>
      <c r="BP581" s="77"/>
      <c r="BQ581" s="77"/>
      <c r="BR581" s="77"/>
      <c r="BS581" s="77"/>
      <c r="BT581" s="77"/>
      <c r="BU581" s="77"/>
      <c r="BV581" s="77"/>
      <c r="BW581" s="77"/>
      <c r="BX581" s="77"/>
      <c r="BY581" s="77"/>
      <c r="BZ581" s="77"/>
      <c r="CA581" s="77"/>
      <c r="CB581" s="77"/>
      <c r="CC581" s="77"/>
      <c r="CD581" s="77"/>
      <c r="CE581" s="77"/>
      <c r="CF581" s="77"/>
      <c r="CG581" s="77"/>
      <c r="CH581" s="77"/>
      <c r="CI581" s="77"/>
      <c r="CJ581" s="77"/>
      <c r="CK581" s="77"/>
      <c r="CL581" s="77"/>
      <c r="CM581" s="77"/>
      <c r="CN581" s="77"/>
      <c r="CO581" s="77"/>
      <c r="CP581" s="77"/>
      <c r="CQ581" s="77"/>
      <c r="CR581" s="77"/>
      <c r="CS581" s="77"/>
      <c r="CT581" s="77"/>
      <c r="CU581" s="77"/>
      <c r="CV581" s="77"/>
      <c r="CW581" s="77"/>
      <c r="CX581" s="77"/>
      <c r="CY581" s="77"/>
      <c r="CZ581" s="77"/>
      <c r="DA581" s="77"/>
      <c r="DB581" s="77"/>
      <c r="DC581" s="77"/>
      <c r="DD581" s="77"/>
      <c r="DE581" s="77"/>
      <c r="DF581" s="77"/>
      <c r="DG581" s="77"/>
      <c r="DH581" s="77"/>
      <c r="DI581" s="77"/>
      <c r="DJ581" s="77"/>
      <c r="DK581" s="77"/>
      <c r="DL581" s="77"/>
      <c r="DM581" s="77"/>
      <c r="DN581" s="77"/>
      <c r="DO581" s="77"/>
      <c r="DP581" s="77"/>
      <c r="DQ581" s="77"/>
      <c r="DR581" s="77"/>
      <c r="DS581" s="77"/>
      <c r="DT581" s="77"/>
      <c r="DU581" s="77"/>
      <c r="DV581" s="77"/>
      <c r="DW581" s="77"/>
      <c r="DX581" s="77"/>
      <c r="DY581" s="77"/>
      <c r="DZ581" s="77"/>
      <c r="EA581" s="77"/>
      <c r="EB581" s="77"/>
      <c r="EC581" s="77"/>
      <c r="ED581" s="77"/>
      <c r="EE581" s="77"/>
      <c r="EF581" s="77"/>
      <c r="EG581" s="77"/>
      <c r="EH581" s="77"/>
      <c r="EI581" s="77"/>
      <c r="EJ581" s="77"/>
      <c r="EK581" s="77"/>
      <c r="EL581" s="77"/>
      <c r="EM581" s="77"/>
      <c r="EN581" s="77"/>
      <c r="EO581" s="77"/>
      <c r="EP581" s="77"/>
      <c r="EQ581" s="77"/>
      <c r="ER581" s="77"/>
      <c r="ES581" s="77"/>
      <c r="ET581" s="77"/>
      <c r="EU581" s="77"/>
      <c r="EV581" s="77"/>
      <c r="EW581" s="77"/>
      <c r="EX581" s="77"/>
      <c r="EY581" s="77"/>
      <c r="EZ581" s="77"/>
      <c r="FA581" s="77"/>
      <c r="FB581" s="77"/>
      <c r="FC581" s="77"/>
      <c r="FD581" s="77"/>
    </row>
    <row r="582" spans="1:160" ht="15.75" customHeight="1" x14ac:dyDescent="0.3">
      <c r="A582" s="76"/>
      <c r="B582" s="76"/>
      <c r="C582" s="76"/>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c r="AV582" s="77"/>
      <c r="AW582" s="77"/>
      <c r="AX582" s="77"/>
      <c r="AY582" s="77"/>
      <c r="AZ582" s="77"/>
      <c r="BA582" s="77"/>
      <c r="BB582" s="77"/>
      <c r="BC582" s="77"/>
      <c r="BD582" s="77"/>
      <c r="BE582" s="77"/>
      <c r="BF582" s="77"/>
      <c r="BG582" s="77"/>
      <c r="BH582" s="77"/>
      <c r="BI582" s="77"/>
      <c r="BJ582" s="77"/>
      <c r="BK582" s="77"/>
      <c r="BL582" s="77"/>
      <c r="BM582" s="77"/>
      <c r="BN582" s="77"/>
      <c r="BO582" s="77"/>
      <c r="BP582" s="77"/>
      <c r="BQ582" s="77"/>
      <c r="BR582" s="77"/>
      <c r="BS582" s="77"/>
      <c r="BT582" s="77"/>
      <c r="BU582" s="77"/>
      <c r="BV582" s="77"/>
      <c r="BW582" s="77"/>
      <c r="BX582" s="77"/>
      <c r="BY582" s="77"/>
      <c r="BZ582" s="77"/>
      <c r="CA582" s="77"/>
      <c r="CB582" s="77"/>
      <c r="CC582" s="77"/>
      <c r="CD582" s="77"/>
      <c r="CE582" s="77"/>
      <c r="CF582" s="77"/>
      <c r="CG582" s="77"/>
      <c r="CH582" s="77"/>
      <c r="CI582" s="77"/>
      <c r="CJ582" s="77"/>
      <c r="CK582" s="77"/>
      <c r="CL582" s="77"/>
      <c r="CM582" s="77"/>
      <c r="CN582" s="77"/>
      <c r="CO582" s="77"/>
      <c r="CP582" s="77"/>
      <c r="CQ582" s="77"/>
      <c r="CR582" s="77"/>
      <c r="CS582" s="77"/>
      <c r="CT582" s="77"/>
      <c r="CU582" s="77"/>
      <c r="CV582" s="77"/>
      <c r="CW582" s="77"/>
      <c r="CX582" s="77"/>
      <c r="CY582" s="77"/>
      <c r="CZ582" s="77"/>
      <c r="DA582" s="77"/>
      <c r="DB582" s="77"/>
      <c r="DC582" s="77"/>
      <c r="DD582" s="77"/>
      <c r="DE582" s="77"/>
      <c r="DF582" s="77"/>
      <c r="DG582" s="77"/>
      <c r="DH582" s="77"/>
      <c r="DI582" s="77"/>
      <c r="DJ582" s="77"/>
      <c r="DK582" s="77"/>
      <c r="DL582" s="77"/>
      <c r="DM582" s="77"/>
      <c r="DN582" s="77"/>
      <c r="DO582" s="77"/>
      <c r="DP582" s="77"/>
      <c r="DQ582" s="77"/>
      <c r="DR582" s="77"/>
      <c r="DS582" s="77"/>
      <c r="DT582" s="77"/>
      <c r="DU582" s="77"/>
      <c r="DV582" s="77"/>
      <c r="DW582" s="77"/>
      <c r="DX582" s="77"/>
      <c r="DY582" s="77"/>
      <c r="DZ582" s="77"/>
      <c r="EA582" s="77"/>
      <c r="EB582" s="77"/>
      <c r="EC582" s="77"/>
      <c r="ED582" s="77"/>
      <c r="EE582" s="77"/>
      <c r="EF582" s="77"/>
      <c r="EG582" s="77"/>
      <c r="EH582" s="77"/>
      <c r="EI582" s="77"/>
      <c r="EJ582" s="77"/>
      <c r="EK582" s="77"/>
      <c r="EL582" s="77"/>
      <c r="EM582" s="77"/>
      <c r="EN582" s="77"/>
      <c r="EO582" s="77"/>
      <c r="EP582" s="77"/>
      <c r="EQ582" s="77"/>
      <c r="ER582" s="77"/>
      <c r="ES582" s="77"/>
      <c r="ET582" s="77"/>
      <c r="EU582" s="77"/>
      <c r="EV582" s="77"/>
      <c r="EW582" s="77"/>
      <c r="EX582" s="77"/>
      <c r="EY582" s="77"/>
      <c r="EZ582" s="77"/>
      <c r="FA582" s="77"/>
      <c r="FB582" s="77"/>
      <c r="FC582" s="77"/>
      <c r="FD582" s="77"/>
    </row>
    <row r="583" spans="1:160" ht="15.75" customHeight="1" x14ac:dyDescent="0.3">
      <c r="A583" s="76"/>
      <c r="B583" s="76"/>
      <c r="C583" s="76"/>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7"/>
      <c r="BF583" s="77"/>
      <c r="BG583" s="77"/>
      <c r="BH583" s="77"/>
      <c r="BI583" s="77"/>
      <c r="BJ583" s="77"/>
      <c r="BK583" s="77"/>
      <c r="BL583" s="77"/>
      <c r="BM583" s="77"/>
      <c r="BN583" s="77"/>
      <c r="BO583" s="77"/>
      <c r="BP583" s="77"/>
      <c r="BQ583" s="77"/>
      <c r="BR583" s="77"/>
      <c r="BS583" s="77"/>
      <c r="BT583" s="77"/>
      <c r="BU583" s="77"/>
      <c r="BV583" s="77"/>
      <c r="BW583" s="77"/>
      <c r="BX583" s="77"/>
      <c r="BY583" s="77"/>
      <c r="BZ583" s="77"/>
      <c r="CA583" s="77"/>
      <c r="CB583" s="77"/>
      <c r="CC583" s="77"/>
      <c r="CD583" s="77"/>
      <c r="CE583" s="77"/>
      <c r="CF583" s="77"/>
      <c r="CG583" s="77"/>
      <c r="CH583" s="77"/>
      <c r="CI583" s="77"/>
      <c r="CJ583" s="77"/>
      <c r="CK583" s="77"/>
      <c r="CL583" s="77"/>
      <c r="CM583" s="77"/>
      <c r="CN583" s="77"/>
      <c r="CO583" s="77"/>
      <c r="CP583" s="77"/>
      <c r="CQ583" s="77"/>
      <c r="CR583" s="77"/>
      <c r="CS583" s="77"/>
      <c r="CT583" s="77"/>
      <c r="CU583" s="77"/>
      <c r="CV583" s="77"/>
      <c r="CW583" s="77"/>
      <c r="CX583" s="77"/>
      <c r="CY583" s="77"/>
      <c r="CZ583" s="77"/>
      <c r="DA583" s="77"/>
      <c r="DB583" s="77"/>
      <c r="DC583" s="77"/>
      <c r="DD583" s="77"/>
      <c r="DE583" s="77"/>
      <c r="DF583" s="77"/>
      <c r="DG583" s="77"/>
      <c r="DH583" s="77"/>
      <c r="DI583" s="77"/>
      <c r="DJ583" s="77"/>
      <c r="DK583" s="77"/>
      <c r="DL583" s="77"/>
      <c r="DM583" s="77"/>
      <c r="DN583" s="77"/>
      <c r="DO583" s="77"/>
      <c r="DP583" s="77"/>
      <c r="DQ583" s="77"/>
      <c r="DR583" s="77"/>
      <c r="DS583" s="77"/>
      <c r="DT583" s="77"/>
      <c r="DU583" s="77"/>
      <c r="DV583" s="77"/>
      <c r="DW583" s="77"/>
      <c r="DX583" s="77"/>
      <c r="DY583" s="77"/>
      <c r="DZ583" s="77"/>
      <c r="EA583" s="77"/>
      <c r="EB583" s="77"/>
      <c r="EC583" s="77"/>
      <c r="ED583" s="77"/>
      <c r="EE583" s="77"/>
      <c r="EF583" s="77"/>
      <c r="EG583" s="77"/>
      <c r="EH583" s="77"/>
      <c r="EI583" s="77"/>
      <c r="EJ583" s="77"/>
      <c r="EK583" s="77"/>
      <c r="EL583" s="77"/>
      <c r="EM583" s="77"/>
      <c r="EN583" s="77"/>
      <c r="EO583" s="77"/>
      <c r="EP583" s="77"/>
      <c r="EQ583" s="77"/>
      <c r="ER583" s="77"/>
      <c r="ES583" s="77"/>
      <c r="ET583" s="77"/>
      <c r="EU583" s="77"/>
      <c r="EV583" s="77"/>
      <c r="EW583" s="77"/>
      <c r="EX583" s="77"/>
      <c r="EY583" s="77"/>
      <c r="EZ583" s="77"/>
      <c r="FA583" s="77"/>
      <c r="FB583" s="77"/>
      <c r="FC583" s="77"/>
      <c r="FD583" s="77"/>
    </row>
    <row r="584" spans="1:160" ht="15.75" customHeight="1" x14ac:dyDescent="0.3">
      <c r="A584" s="76"/>
      <c r="B584" s="76"/>
      <c r="C584" s="76"/>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c r="AV584" s="77"/>
      <c r="AW584" s="77"/>
      <c r="AX584" s="77"/>
      <c r="AY584" s="77"/>
      <c r="AZ584" s="77"/>
      <c r="BA584" s="77"/>
      <c r="BB584" s="77"/>
      <c r="BC584" s="77"/>
      <c r="BD584" s="77"/>
      <c r="BE584" s="77"/>
      <c r="BF584" s="77"/>
      <c r="BG584" s="77"/>
      <c r="BH584" s="77"/>
      <c r="BI584" s="77"/>
      <c r="BJ584" s="77"/>
      <c r="BK584" s="77"/>
      <c r="BL584" s="77"/>
      <c r="BM584" s="77"/>
      <c r="BN584" s="77"/>
      <c r="BO584" s="77"/>
      <c r="BP584" s="77"/>
      <c r="BQ584" s="77"/>
      <c r="BR584" s="77"/>
      <c r="BS584" s="77"/>
      <c r="BT584" s="77"/>
      <c r="BU584" s="77"/>
      <c r="BV584" s="77"/>
      <c r="BW584" s="77"/>
      <c r="BX584" s="77"/>
      <c r="BY584" s="77"/>
      <c r="BZ584" s="77"/>
      <c r="CA584" s="77"/>
      <c r="CB584" s="77"/>
      <c r="CC584" s="77"/>
      <c r="CD584" s="77"/>
      <c r="CE584" s="77"/>
      <c r="CF584" s="77"/>
      <c r="CG584" s="77"/>
      <c r="CH584" s="77"/>
      <c r="CI584" s="77"/>
      <c r="CJ584" s="77"/>
      <c r="CK584" s="77"/>
      <c r="CL584" s="77"/>
      <c r="CM584" s="77"/>
      <c r="CN584" s="77"/>
      <c r="CO584" s="77"/>
      <c r="CP584" s="77"/>
      <c r="CQ584" s="77"/>
      <c r="CR584" s="77"/>
      <c r="CS584" s="77"/>
      <c r="CT584" s="77"/>
      <c r="CU584" s="77"/>
      <c r="CV584" s="77"/>
      <c r="CW584" s="77"/>
      <c r="CX584" s="77"/>
      <c r="CY584" s="77"/>
      <c r="CZ584" s="77"/>
      <c r="DA584" s="77"/>
      <c r="DB584" s="77"/>
      <c r="DC584" s="77"/>
      <c r="DD584" s="77"/>
      <c r="DE584" s="77"/>
      <c r="DF584" s="77"/>
      <c r="DG584" s="77"/>
      <c r="DH584" s="77"/>
      <c r="DI584" s="77"/>
      <c r="DJ584" s="77"/>
      <c r="DK584" s="77"/>
      <c r="DL584" s="77"/>
      <c r="DM584" s="77"/>
      <c r="DN584" s="77"/>
      <c r="DO584" s="77"/>
      <c r="DP584" s="77"/>
      <c r="DQ584" s="77"/>
      <c r="DR584" s="77"/>
      <c r="DS584" s="77"/>
      <c r="DT584" s="77"/>
      <c r="DU584" s="77"/>
      <c r="DV584" s="77"/>
      <c r="DW584" s="77"/>
      <c r="DX584" s="77"/>
      <c r="DY584" s="77"/>
      <c r="DZ584" s="77"/>
      <c r="EA584" s="77"/>
      <c r="EB584" s="77"/>
      <c r="EC584" s="77"/>
      <c r="ED584" s="77"/>
      <c r="EE584" s="77"/>
      <c r="EF584" s="77"/>
      <c r="EG584" s="77"/>
      <c r="EH584" s="77"/>
      <c r="EI584" s="77"/>
      <c r="EJ584" s="77"/>
      <c r="EK584" s="77"/>
      <c r="EL584" s="77"/>
      <c r="EM584" s="77"/>
      <c r="EN584" s="77"/>
      <c r="EO584" s="77"/>
      <c r="EP584" s="77"/>
      <c r="EQ584" s="77"/>
      <c r="ER584" s="77"/>
      <c r="ES584" s="77"/>
      <c r="ET584" s="77"/>
      <c r="EU584" s="77"/>
      <c r="EV584" s="77"/>
      <c r="EW584" s="77"/>
      <c r="EX584" s="77"/>
      <c r="EY584" s="77"/>
      <c r="EZ584" s="77"/>
      <c r="FA584" s="77"/>
      <c r="FB584" s="77"/>
      <c r="FC584" s="77"/>
      <c r="FD584" s="77"/>
    </row>
    <row r="585" spans="1:160" ht="15.75" customHeight="1" x14ac:dyDescent="0.3">
      <c r="A585" s="76"/>
      <c r="B585" s="76"/>
      <c r="C585" s="76"/>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c r="AV585" s="77"/>
      <c r="AW585" s="77"/>
      <c r="AX585" s="77"/>
      <c r="AY585" s="77"/>
      <c r="AZ585" s="77"/>
      <c r="BA585" s="77"/>
      <c r="BB585" s="77"/>
      <c r="BC585" s="77"/>
      <c r="BD585" s="77"/>
      <c r="BE585" s="77"/>
      <c r="BF585" s="77"/>
      <c r="BG585" s="77"/>
      <c r="BH585" s="77"/>
      <c r="BI585" s="77"/>
      <c r="BJ585" s="77"/>
      <c r="BK585" s="77"/>
      <c r="BL585" s="77"/>
      <c r="BM585" s="77"/>
      <c r="BN585" s="77"/>
      <c r="BO585" s="77"/>
      <c r="BP585" s="77"/>
      <c r="BQ585" s="77"/>
      <c r="BR585" s="77"/>
      <c r="BS585" s="77"/>
      <c r="BT585" s="77"/>
      <c r="BU585" s="77"/>
      <c r="BV585" s="77"/>
      <c r="BW585" s="77"/>
      <c r="BX585" s="77"/>
      <c r="BY585" s="77"/>
      <c r="BZ585" s="77"/>
      <c r="CA585" s="77"/>
      <c r="CB585" s="77"/>
      <c r="CC585" s="77"/>
      <c r="CD585" s="77"/>
      <c r="CE585" s="77"/>
      <c r="CF585" s="77"/>
      <c r="CG585" s="77"/>
      <c r="CH585" s="77"/>
      <c r="CI585" s="77"/>
      <c r="CJ585" s="77"/>
      <c r="CK585" s="77"/>
      <c r="CL585" s="77"/>
      <c r="CM585" s="77"/>
      <c r="CN585" s="77"/>
      <c r="CO585" s="77"/>
      <c r="CP585" s="77"/>
      <c r="CQ585" s="77"/>
      <c r="CR585" s="77"/>
      <c r="CS585" s="77"/>
      <c r="CT585" s="77"/>
      <c r="CU585" s="77"/>
      <c r="CV585" s="77"/>
      <c r="CW585" s="77"/>
      <c r="CX585" s="77"/>
      <c r="CY585" s="77"/>
      <c r="CZ585" s="77"/>
      <c r="DA585" s="77"/>
      <c r="DB585" s="77"/>
      <c r="DC585" s="77"/>
      <c r="DD585" s="77"/>
      <c r="DE585" s="77"/>
      <c r="DF585" s="77"/>
      <c r="DG585" s="77"/>
      <c r="DH585" s="77"/>
      <c r="DI585" s="77"/>
      <c r="DJ585" s="77"/>
      <c r="DK585" s="77"/>
      <c r="DL585" s="77"/>
      <c r="DM585" s="77"/>
      <c r="DN585" s="77"/>
      <c r="DO585" s="77"/>
      <c r="DP585" s="77"/>
      <c r="DQ585" s="77"/>
      <c r="DR585" s="77"/>
      <c r="DS585" s="77"/>
      <c r="DT585" s="77"/>
      <c r="DU585" s="77"/>
      <c r="DV585" s="77"/>
      <c r="DW585" s="77"/>
      <c r="DX585" s="77"/>
      <c r="DY585" s="77"/>
      <c r="DZ585" s="77"/>
      <c r="EA585" s="77"/>
      <c r="EB585" s="77"/>
      <c r="EC585" s="77"/>
      <c r="ED585" s="77"/>
      <c r="EE585" s="77"/>
      <c r="EF585" s="77"/>
      <c r="EG585" s="77"/>
      <c r="EH585" s="77"/>
      <c r="EI585" s="77"/>
      <c r="EJ585" s="77"/>
      <c r="EK585" s="77"/>
      <c r="EL585" s="77"/>
      <c r="EM585" s="77"/>
      <c r="EN585" s="77"/>
      <c r="EO585" s="77"/>
      <c r="EP585" s="77"/>
      <c r="EQ585" s="77"/>
      <c r="ER585" s="77"/>
      <c r="ES585" s="77"/>
      <c r="ET585" s="77"/>
      <c r="EU585" s="77"/>
      <c r="EV585" s="77"/>
      <c r="EW585" s="77"/>
      <c r="EX585" s="77"/>
      <c r="EY585" s="77"/>
      <c r="EZ585" s="77"/>
      <c r="FA585" s="77"/>
      <c r="FB585" s="77"/>
      <c r="FC585" s="77"/>
      <c r="FD585" s="77"/>
    </row>
    <row r="586" spans="1:160" ht="15.75" customHeight="1" x14ac:dyDescent="0.3">
      <c r="A586" s="76"/>
      <c r="B586" s="76"/>
      <c r="C586" s="76"/>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c r="AV586" s="77"/>
      <c r="AW586" s="77"/>
      <c r="AX586" s="77"/>
      <c r="AY586" s="77"/>
      <c r="AZ586" s="77"/>
      <c r="BA586" s="77"/>
      <c r="BB586" s="77"/>
      <c r="BC586" s="77"/>
      <c r="BD586" s="77"/>
      <c r="BE586" s="77"/>
      <c r="BF586" s="77"/>
      <c r="BG586" s="77"/>
      <c r="BH586" s="77"/>
      <c r="BI586" s="77"/>
      <c r="BJ586" s="77"/>
      <c r="BK586" s="77"/>
      <c r="BL586" s="77"/>
      <c r="BM586" s="77"/>
      <c r="BN586" s="77"/>
      <c r="BO586" s="77"/>
      <c r="BP586" s="77"/>
      <c r="BQ586" s="77"/>
      <c r="BR586" s="77"/>
      <c r="BS586" s="77"/>
      <c r="BT586" s="77"/>
      <c r="BU586" s="77"/>
      <c r="BV586" s="77"/>
      <c r="BW586" s="77"/>
      <c r="BX586" s="77"/>
      <c r="BY586" s="77"/>
      <c r="BZ586" s="77"/>
      <c r="CA586" s="77"/>
      <c r="CB586" s="77"/>
      <c r="CC586" s="77"/>
      <c r="CD586" s="77"/>
      <c r="CE586" s="77"/>
      <c r="CF586" s="77"/>
      <c r="CG586" s="77"/>
      <c r="CH586" s="77"/>
      <c r="CI586" s="77"/>
      <c r="CJ586" s="77"/>
      <c r="CK586" s="77"/>
      <c r="CL586" s="77"/>
      <c r="CM586" s="77"/>
      <c r="CN586" s="77"/>
      <c r="CO586" s="77"/>
      <c r="CP586" s="77"/>
      <c r="CQ586" s="77"/>
      <c r="CR586" s="77"/>
      <c r="CS586" s="77"/>
      <c r="CT586" s="77"/>
      <c r="CU586" s="77"/>
      <c r="CV586" s="77"/>
      <c r="CW586" s="77"/>
      <c r="CX586" s="77"/>
      <c r="CY586" s="77"/>
      <c r="CZ586" s="77"/>
      <c r="DA586" s="77"/>
      <c r="DB586" s="77"/>
      <c r="DC586" s="77"/>
      <c r="DD586" s="77"/>
      <c r="DE586" s="77"/>
      <c r="DF586" s="77"/>
      <c r="DG586" s="77"/>
      <c r="DH586" s="77"/>
      <c r="DI586" s="77"/>
      <c r="DJ586" s="77"/>
      <c r="DK586" s="77"/>
      <c r="DL586" s="77"/>
      <c r="DM586" s="77"/>
      <c r="DN586" s="77"/>
      <c r="DO586" s="77"/>
      <c r="DP586" s="77"/>
      <c r="DQ586" s="77"/>
      <c r="DR586" s="77"/>
      <c r="DS586" s="77"/>
      <c r="DT586" s="77"/>
      <c r="DU586" s="77"/>
      <c r="DV586" s="77"/>
      <c r="DW586" s="77"/>
      <c r="DX586" s="77"/>
      <c r="DY586" s="77"/>
      <c r="DZ586" s="77"/>
      <c r="EA586" s="77"/>
      <c r="EB586" s="77"/>
      <c r="EC586" s="77"/>
      <c r="ED586" s="77"/>
      <c r="EE586" s="77"/>
      <c r="EF586" s="77"/>
      <c r="EG586" s="77"/>
      <c r="EH586" s="77"/>
      <c r="EI586" s="77"/>
      <c r="EJ586" s="77"/>
      <c r="EK586" s="77"/>
      <c r="EL586" s="77"/>
      <c r="EM586" s="77"/>
      <c r="EN586" s="77"/>
      <c r="EO586" s="77"/>
      <c r="EP586" s="77"/>
      <c r="EQ586" s="77"/>
      <c r="ER586" s="77"/>
      <c r="ES586" s="77"/>
      <c r="ET586" s="77"/>
      <c r="EU586" s="77"/>
      <c r="EV586" s="77"/>
      <c r="EW586" s="77"/>
      <c r="EX586" s="77"/>
      <c r="EY586" s="77"/>
      <c r="EZ586" s="77"/>
      <c r="FA586" s="77"/>
      <c r="FB586" s="77"/>
      <c r="FC586" s="77"/>
      <c r="FD586" s="77"/>
    </row>
    <row r="587" spans="1:160" ht="15.75" customHeight="1" x14ac:dyDescent="0.3">
      <c r="A587" s="76"/>
      <c r="B587" s="76"/>
      <c r="C587" s="76"/>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c r="AV587" s="77"/>
      <c r="AW587" s="77"/>
      <c r="AX587" s="77"/>
      <c r="AY587" s="77"/>
      <c r="AZ587" s="77"/>
      <c r="BA587" s="77"/>
      <c r="BB587" s="77"/>
      <c r="BC587" s="77"/>
      <c r="BD587" s="77"/>
      <c r="BE587" s="77"/>
      <c r="BF587" s="77"/>
      <c r="BG587" s="77"/>
      <c r="BH587" s="77"/>
      <c r="BI587" s="77"/>
      <c r="BJ587" s="77"/>
      <c r="BK587" s="77"/>
      <c r="BL587" s="77"/>
      <c r="BM587" s="77"/>
      <c r="BN587" s="77"/>
      <c r="BO587" s="77"/>
      <c r="BP587" s="77"/>
      <c r="BQ587" s="77"/>
      <c r="BR587" s="77"/>
      <c r="BS587" s="77"/>
      <c r="BT587" s="77"/>
      <c r="BU587" s="77"/>
      <c r="BV587" s="77"/>
      <c r="BW587" s="77"/>
      <c r="BX587" s="77"/>
      <c r="BY587" s="77"/>
      <c r="BZ587" s="77"/>
      <c r="CA587" s="77"/>
      <c r="CB587" s="77"/>
      <c r="CC587" s="77"/>
      <c r="CD587" s="77"/>
      <c r="CE587" s="77"/>
      <c r="CF587" s="77"/>
      <c r="CG587" s="77"/>
      <c r="CH587" s="77"/>
      <c r="CI587" s="77"/>
      <c r="CJ587" s="77"/>
      <c r="CK587" s="77"/>
      <c r="CL587" s="77"/>
      <c r="CM587" s="77"/>
      <c r="CN587" s="77"/>
      <c r="CO587" s="77"/>
      <c r="CP587" s="77"/>
      <c r="CQ587" s="77"/>
      <c r="CR587" s="77"/>
      <c r="CS587" s="77"/>
      <c r="CT587" s="77"/>
      <c r="CU587" s="77"/>
      <c r="CV587" s="77"/>
      <c r="CW587" s="77"/>
      <c r="CX587" s="77"/>
      <c r="CY587" s="77"/>
      <c r="CZ587" s="77"/>
      <c r="DA587" s="77"/>
      <c r="DB587" s="77"/>
      <c r="DC587" s="77"/>
      <c r="DD587" s="77"/>
      <c r="DE587" s="77"/>
      <c r="DF587" s="77"/>
      <c r="DG587" s="77"/>
      <c r="DH587" s="77"/>
      <c r="DI587" s="77"/>
      <c r="DJ587" s="77"/>
      <c r="DK587" s="77"/>
      <c r="DL587" s="77"/>
      <c r="DM587" s="77"/>
      <c r="DN587" s="77"/>
      <c r="DO587" s="77"/>
      <c r="DP587" s="77"/>
      <c r="DQ587" s="77"/>
      <c r="DR587" s="77"/>
      <c r="DS587" s="77"/>
      <c r="DT587" s="77"/>
      <c r="DU587" s="77"/>
      <c r="DV587" s="77"/>
      <c r="DW587" s="77"/>
      <c r="DX587" s="77"/>
      <c r="DY587" s="77"/>
      <c r="DZ587" s="77"/>
      <c r="EA587" s="77"/>
      <c r="EB587" s="77"/>
      <c r="EC587" s="77"/>
      <c r="ED587" s="77"/>
      <c r="EE587" s="77"/>
      <c r="EF587" s="77"/>
      <c r="EG587" s="77"/>
      <c r="EH587" s="77"/>
      <c r="EI587" s="77"/>
      <c r="EJ587" s="77"/>
      <c r="EK587" s="77"/>
      <c r="EL587" s="77"/>
      <c r="EM587" s="77"/>
      <c r="EN587" s="77"/>
      <c r="EO587" s="77"/>
      <c r="EP587" s="77"/>
      <c r="EQ587" s="77"/>
      <c r="ER587" s="77"/>
      <c r="ES587" s="77"/>
      <c r="ET587" s="77"/>
      <c r="EU587" s="77"/>
      <c r="EV587" s="77"/>
      <c r="EW587" s="77"/>
      <c r="EX587" s="77"/>
      <c r="EY587" s="77"/>
      <c r="EZ587" s="77"/>
      <c r="FA587" s="77"/>
      <c r="FB587" s="77"/>
      <c r="FC587" s="77"/>
      <c r="FD587" s="77"/>
    </row>
    <row r="588" spans="1:160" ht="15.75" customHeight="1" x14ac:dyDescent="0.3">
      <c r="A588" s="76"/>
      <c r="B588" s="76"/>
      <c r="C588" s="76"/>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77"/>
      <c r="BU588" s="77"/>
      <c r="BV588" s="77"/>
      <c r="BW588" s="77"/>
      <c r="BX588" s="77"/>
      <c r="BY588" s="77"/>
      <c r="BZ588" s="77"/>
      <c r="CA588" s="77"/>
      <c r="CB588" s="77"/>
      <c r="CC588" s="77"/>
      <c r="CD588" s="77"/>
      <c r="CE588" s="77"/>
      <c r="CF588" s="77"/>
      <c r="CG588" s="77"/>
      <c r="CH588" s="77"/>
      <c r="CI588" s="77"/>
      <c r="CJ588" s="77"/>
      <c r="CK588" s="77"/>
      <c r="CL588" s="77"/>
      <c r="CM588" s="77"/>
      <c r="CN588" s="77"/>
      <c r="CO588" s="77"/>
      <c r="CP588" s="77"/>
      <c r="CQ588" s="77"/>
      <c r="CR588" s="77"/>
      <c r="CS588" s="77"/>
      <c r="CT588" s="77"/>
      <c r="CU588" s="77"/>
      <c r="CV588" s="77"/>
      <c r="CW588" s="77"/>
      <c r="CX588" s="77"/>
      <c r="CY588" s="77"/>
      <c r="CZ588" s="77"/>
      <c r="DA588" s="77"/>
      <c r="DB588" s="77"/>
      <c r="DC588" s="77"/>
      <c r="DD588" s="77"/>
      <c r="DE588" s="77"/>
      <c r="DF588" s="77"/>
      <c r="DG588" s="77"/>
      <c r="DH588" s="77"/>
      <c r="DI588" s="77"/>
      <c r="DJ588" s="77"/>
      <c r="DK588" s="77"/>
      <c r="DL588" s="77"/>
      <c r="DM588" s="77"/>
      <c r="DN588" s="77"/>
      <c r="DO588" s="77"/>
      <c r="DP588" s="77"/>
      <c r="DQ588" s="77"/>
      <c r="DR588" s="77"/>
      <c r="DS588" s="77"/>
      <c r="DT588" s="77"/>
      <c r="DU588" s="77"/>
      <c r="DV588" s="77"/>
      <c r="DW588" s="77"/>
      <c r="DX588" s="77"/>
      <c r="DY588" s="77"/>
      <c r="DZ588" s="77"/>
      <c r="EA588" s="77"/>
      <c r="EB588" s="77"/>
      <c r="EC588" s="77"/>
      <c r="ED588" s="77"/>
      <c r="EE588" s="77"/>
      <c r="EF588" s="77"/>
      <c r="EG588" s="77"/>
      <c r="EH588" s="77"/>
      <c r="EI588" s="77"/>
      <c r="EJ588" s="77"/>
      <c r="EK588" s="77"/>
      <c r="EL588" s="77"/>
      <c r="EM588" s="77"/>
      <c r="EN588" s="77"/>
      <c r="EO588" s="77"/>
      <c r="EP588" s="77"/>
      <c r="EQ588" s="77"/>
      <c r="ER588" s="77"/>
      <c r="ES588" s="77"/>
      <c r="ET588" s="77"/>
      <c r="EU588" s="77"/>
      <c r="EV588" s="77"/>
      <c r="EW588" s="77"/>
      <c r="EX588" s="77"/>
      <c r="EY588" s="77"/>
      <c r="EZ588" s="77"/>
      <c r="FA588" s="77"/>
      <c r="FB588" s="77"/>
      <c r="FC588" s="77"/>
      <c r="FD588" s="77"/>
    </row>
    <row r="589" spans="1:160" ht="15.75" customHeight="1" x14ac:dyDescent="0.3">
      <c r="A589" s="76"/>
      <c r="B589" s="76"/>
      <c r="C589" s="76"/>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c r="AV589" s="77"/>
      <c r="AW589" s="77"/>
      <c r="AX589" s="77"/>
      <c r="AY589" s="77"/>
      <c r="AZ589" s="77"/>
      <c r="BA589" s="77"/>
      <c r="BB589" s="77"/>
      <c r="BC589" s="77"/>
      <c r="BD589" s="77"/>
      <c r="BE589" s="77"/>
      <c r="BF589" s="77"/>
      <c r="BG589" s="77"/>
      <c r="BH589" s="77"/>
      <c r="BI589" s="77"/>
      <c r="BJ589" s="77"/>
      <c r="BK589" s="77"/>
      <c r="BL589" s="77"/>
      <c r="BM589" s="77"/>
      <c r="BN589" s="77"/>
      <c r="BO589" s="77"/>
      <c r="BP589" s="77"/>
      <c r="BQ589" s="77"/>
      <c r="BR589" s="77"/>
      <c r="BS589" s="77"/>
      <c r="BT589" s="77"/>
      <c r="BU589" s="77"/>
      <c r="BV589" s="77"/>
      <c r="BW589" s="77"/>
      <c r="BX589" s="77"/>
      <c r="BY589" s="77"/>
      <c r="BZ589" s="77"/>
      <c r="CA589" s="77"/>
      <c r="CB589" s="77"/>
      <c r="CC589" s="77"/>
      <c r="CD589" s="77"/>
      <c r="CE589" s="77"/>
      <c r="CF589" s="77"/>
      <c r="CG589" s="77"/>
      <c r="CH589" s="77"/>
      <c r="CI589" s="77"/>
      <c r="CJ589" s="77"/>
      <c r="CK589" s="77"/>
      <c r="CL589" s="77"/>
      <c r="CM589" s="77"/>
      <c r="CN589" s="77"/>
      <c r="CO589" s="77"/>
      <c r="CP589" s="77"/>
      <c r="CQ589" s="77"/>
      <c r="CR589" s="77"/>
      <c r="CS589" s="77"/>
      <c r="CT589" s="77"/>
      <c r="CU589" s="77"/>
      <c r="CV589" s="77"/>
      <c r="CW589" s="77"/>
      <c r="CX589" s="77"/>
      <c r="CY589" s="77"/>
      <c r="CZ589" s="77"/>
      <c r="DA589" s="77"/>
      <c r="DB589" s="77"/>
      <c r="DC589" s="77"/>
      <c r="DD589" s="77"/>
      <c r="DE589" s="77"/>
      <c r="DF589" s="77"/>
      <c r="DG589" s="77"/>
      <c r="DH589" s="77"/>
      <c r="DI589" s="77"/>
      <c r="DJ589" s="77"/>
      <c r="DK589" s="77"/>
      <c r="DL589" s="77"/>
      <c r="DM589" s="77"/>
      <c r="DN589" s="77"/>
      <c r="DO589" s="77"/>
      <c r="DP589" s="77"/>
      <c r="DQ589" s="77"/>
      <c r="DR589" s="77"/>
      <c r="DS589" s="77"/>
      <c r="DT589" s="77"/>
      <c r="DU589" s="77"/>
      <c r="DV589" s="77"/>
      <c r="DW589" s="77"/>
      <c r="DX589" s="77"/>
      <c r="DY589" s="77"/>
      <c r="DZ589" s="77"/>
      <c r="EA589" s="77"/>
      <c r="EB589" s="77"/>
      <c r="EC589" s="77"/>
      <c r="ED589" s="77"/>
      <c r="EE589" s="77"/>
      <c r="EF589" s="77"/>
      <c r="EG589" s="77"/>
      <c r="EH589" s="77"/>
      <c r="EI589" s="77"/>
      <c r="EJ589" s="77"/>
      <c r="EK589" s="77"/>
      <c r="EL589" s="77"/>
      <c r="EM589" s="77"/>
      <c r="EN589" s="77"/>
      <c r="EO589" s="77"/>
      <c r="EP589" s="77"/>
      <c r="EQ589" s="77"/>
      <c r="ER589" s="77"/>
      <c r="ES589" s="77"/>
      <c r="ET589" s="77"/>
      <c r="EU589" s="77"/>
      <c r="EV589" s="77"/>
      <c r="EW589" s="77"/>
      <c r="EX589" s="77"/>
      <c r="EY589" s="77"/>
      <c r="EZ589" s="77"/>
      <c r="FA589" s="77"/>
      <c r="FB589" s="77"/>
      <c r="FC589" s="77"/>
      <c r="FD589" s="77"/>
    </row>
    <row r="590" spans="1:160" ht="15.75" customHeight="1" x14ac:dyDescent="0.3">
      <c r="A590" s="76"/>
      <c r="B590" s="76"/>
      <c r="C590" s="76"/>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c r="AV590" s="77"/>
      <c r="AW590" s="77"/>
      <c r="AX590" s="77"/>
      <c r="AY590" s="77"/>
      <c r="AZ590" s="77"/>
      <c r="BA590" s="77"/>
      <c r="BB590" s="77"/>
      <c r="BC590" s="77"/>
      <c r="BD590" s="77"/>
      <c r="BE590" s="77"/>
      <c r="BF590" s="77"/>
      <c r="BG590" s="77"/>
      <c r="BH590" s="77"/>
      <c r="BI590" s="77"/>
      <c r="BJ590" s="77"/>
      <c r="BK590" s="77"/>
      <c r="BL590" s="77"/>
      <c r="BM590" s="77"/>
      <c r="BN590" s="77"/>
      <c r="BO590" s="77"/>
      <c r="BP590" s="77"/>
      <c r="BQ590" s="77"/>
      <c r="BR590" s="77"/>
      <c r="BS590" s="77"/>
      <c r="BT590" s="77"/>
      <c r="BU590" s="77"/>
      <c r="BV590" s="77"/>
      <c r="BW590" s="77"/>
      <c r="BX590" s="77"/>
      <c r="BY590" s="77"/>
      <c r="BZ590" s="77"/>
      <c r="CA590" s="77"/>
      <c r="CB590" s="77"/>
      <c r="CC590" s="77"/>
      <c r="CD590" s="77"/>
      <c r="CE590" s="77"/>
      <c r="CF590" s="77"/>
      <c r="CG590" s="77"/>
      <c r="CH590" s="77"/>
      <c r="CI590" s="77"/>
      <c r="CJ590" s="77"/>
      <c r="CK590" s="77"/>
      <c r="CL590" s="77"/>
      <c r="CM590" s="77"/>
      <c r="CN590" s="77"/>
      <c r="CO590" s="77"/>
      <c r="CP590" s="77"/>
      <c r="CQ590" s="77"/>
      <c r="CR590" s="77"/>
      <c r="CS590" s="77"/>
      <c r="CT590" s="77"/>
      <c r="CU590" s="77"/>
      <c r="CV590" s="77"/>
      <c r="CW590" s="77"/>
      <c r="CX590" s="77"/>
      <c r="CY590" s="77"/>
      <c r="CZ590" s="77"/>
      <c r="DA590" s="77"/>
      <c r="DB590" s="77"/>
      <c r="DC590" s="77"/>
      <c r="DD590" s="77"/>
      <c r="DE590" s="77"/>
      <c r="DF590" s="77"/>
      <c r="DG590" s="77"/>
      <c r="DH590" s="77"/>
      <c r="DI590" s="77"/>
      <c r="DJ590" s="77"/>
      <c r="DK590" s="77"/>
      <c r="DL590" s="77"/>
      <c r="DM590" s="77"/>
      <c r="DN590" s="77"/>
      <c r="DO590" s="77"/>
      <c r="DP590" s="77"/>
      <c r="DQ590" s="77"/>
      <c r="DR590" s="77"/>
      <c r="DS590" s="77"/>
      <c r="DT590" s="77"/>
      <c r="DU590" s="77"/>
      <c r="DV590" s="77"/>
      <c r="DW590" s="77"/>
      <c r="DX590" s="77"/>
      <c r="DY590" s="77"/>
      <c r="DZ590" s="77"/>
      <c r="EA590" s="77"/>
      <c r="EB590" s="77"/>
      <c r="EC590" s="77"/>
      <c r="ED590" s="77"/>
      <c r="EE590" s="77"/>
      <c r="EF590" s="77"/>
      <c r="EG590" s="77"/>
      <c r="EH590" s="77"/>
      <c r="EI590" s="77"/>
      <c r="EJ590" s="77"/>
      <c r="EK590" s="77"/>
      <c r="EL590" s="77"/>
      <c r="EM590" s="77"/>
      <c r="EN590" s="77"/>
      <c r="EO590" s="77"/>
      <c r="EP590" s="77"/>
      <c r="EQ590" s="77"/>
      <c r="ER590" s="77"/>
      <c r="ES590" s="77"/>
      <c r="ET590" s="77"/>
      <c r="EU590" s="77"/>
      <c r="EV590" s="77"/>
      <c r="EW590" s="77"/>
      <c r="EX590" s="77"/>
      <c r="EY590" s="77"/>
      <c r="EZ590" s="77"/>
      <c r="FA590" s="77"/>
      <c r="FB590" s="77"/>
      <c r="FC590" s="77"/>
      <c r="FD590" s="77"/>
    </row>
    <row r="591" spans="1:160" ht="15.75" customHeight="1" x14ac:dyDescent="0.3">
      <c r="A591" s="76"/>
      <c r="B591" s="76"/>
      <c r="C591" s="76"/>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c r="AV591" s="77"/>
      <c r="AW591" s="77"/>
      <c r="AX591" s="77"/>
      <c r="AY591" s="77"/>
      <c r="AZ591" s="77"/>
      <c r="BA591" s="77"/>
      <c r="BB591" s="77"/>
      <c r="BC591" s="77"/>
      <c r="BD591" s="77"/>
      <c r="BE591" s="77"/>
      <c r="BF591" s="77"/>
      <c r="BG591" s="77"/>
      <c r="BH591" s="77"/>
      <c r="BI591" s="77"/>
      <c r="BJ591" s="77"/>
      <c r="BK591" s="77"/>
      <c r="BL591" s="77"/>
      <c r="BM591" s="77"/>
      <c r="BN591" s="77"/>
      <c r="BO591" s="77"/>
      <c r="BP591" s="77"/>
      <c r="BQ591" s="77"/>
      <c r="BR591" s="77"/>
      <c r="BS591" s="77"/>
      <c r="BT591" s="77"/>
      <c r="BU591" s="77"/>
      <c r="BV591" s="77"/>
      <c r="BW591" s="77"/>
      <c r="BX591" s="77"/>
      <c r="BY591" s="77"/>
      <c r="BZ591" s="77"/>
      <c r="CA591" s="77"/>
      <c r="CB591" s="77"/>
      <c r="CC591" s="77"/>
      <c r="CD591" s="77"/>
      <c r="CE591" s="77"/>
      <c r="CF591" s="77"/>
      <c r="CG591" s="77"/>
      <c r="CH591" s="77"/>
      <c r="CI591" s="77"/>
      <c r="CJ591" s="77"/>
      <c r="CK591" s="77"/>
      <c r="CL591" s="77"/>
      <c r="CM591" s="77"/>
      <c r="CN591" s="77"/>
      <c r="CO591" s="77"/>
      <c r="CP591" s="77"/>
      <c r="CQ591" s="77"/>
      <c r="CR591" s="77"/>
      <c r="CS591" s="77"/>
      <c r="CT591" s="77"/>
      <c r="CU591" s="77"/>
      <c r="CV591" s="77"/>
      <c r="CW591" s="77"/>
      <c r="CX591" s="77"/>
      <c r="CY591" s="77"/>
      <c r="CZ591" s="77"/>
      <c r="DA591" s="77"/>
      <c r="DB591" s="77"/>
      <c r="DC591" s="77"/>
      <c r="DD591" s="77"/>
      <c r="DE591" s="77"/>
      <c r="DF591" s="77"/>
      <c r="DG591" s="77"/>
      <c r="DH591" s="77"/>
      <c r="DI591" s="77"/>
      <c r="DJ591" s="77"/>
      <c r="DK591" s="77"/>
      <c r="DL591" s="77"/>
      <c r="DM591" s="77"/>
      <c r="DN591" s="77"/>
      <c r="DO591" s="77"/>
      <c r="DP591" s="77"/>
      <c r="DQ591" s="77"/>
      <c r="DR591" s="77"/>
      <c r="DS591" s="77"/>
      <c r="DT591" s="77"/>
      <c r="DU591" s="77"/>
      <c r="DV591" s="77"/>
      <c r="DW591" s="77"/>
      <c r="DX591" s="77"/>
      <c r="DY591" s="77"/>
      <c r="DZ591" s="77"/>
      <c r="EA591" s="77"/>
      <c r="EB591" s="77"/>
      <c r="EC591" s="77"/>
      <c r="ED591" s="77"/>
      <c r="EE591" s="77"/>
      <c r="EF591" s="77"/>
      <c r="EG591" s="77"/>
      <c r="EH591" s="77"/>
      <c r="EI591" s="77"/>
      <c r="EJ591" s="77"/>
      <c r="EK591" s="77"/>
      <c r="EL591" s="77"/>
      <c r="EM591" s="77"/>
      <c r="EN591" s="77"/>
      <c r="EO591" s="77"/>
      <c r="EP591" s="77"/>
      <c r="EQ591" s="77"/>
      <c r="ER591" s="77"/>
      <c r="ES591" s="77"/>
      <c r="ET591" s="77"/>
      <c r="EU591" s="77"/>
      <c r="EV591" s="77"/>
      <c r="EW591" s="77"/>
      <c r="EX591" s="77"/>
      <c r="EY591" s="77"/>
      <c r="EZ591" s="77"/>
      <c r="FA591" s="77"/>
      <c r="FB591" s="77"/>
      <c r="FC591" s="77"/>
      <c r="FD591" s="77"/>
    </row>
    <row r="592" spans="1:160" ht="15.75" customHeight="1" x14ac:dyDescent="0.3">
      <c r="A592" s="76"/>
      <c r="B592" s="76"/>
      <c r="C592" s="76"/>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c r="AV592" s="77"/>
      <c r="AW592" s="77"/>
      <c r="AX592" s="77"/>
      <c r="AY592" s="77"/>
      <c r="AZ592" s="77"/>
      <c r="BA592" s="77"/>
      <c r="BB592" s="77"/>
      <c r="BC592" s="77"/>
      <c r="BD592" s="77"/>
      <c r="BE592" s="77"/>
      <c r="BF592" s="77"/>
      <c r="BG592" s="77"/>
      <c r="BH592" s="77"/>
      <c r="BI592" s="77"/>
      <c r="BJ592" s="77"/>
      <c r="BK592" s="77"/>
      <c r="BL592" s="77"/>
      <c r="BM592" s="77"/>
      <c r="BN592" s="77"/>
      <c r="BO592" s="77"/>
      <c r="BP592" s="77"/>
      <c r="BQ592" s="77"/>
      <c r="BR592" s="77"/>
      <c r="BS592" s="77"/>
      <c r="BT592" s="77"/>
      <c r="BU592" s="77"/>
      <c r="BV592" s="77"/>
      <c r="BW592" s="77"/>
      <c r="BX592" s="77"/>
      <c r="BY592" s="77"/>
      <c r="BZ592" s="77"/>
      <c r="CA592" s="77"/>
      <c r="CB592" s="77"/>
      <c r="CC592" s="77"/>
      <c r="CD592" s="77"/>
      <c r="CE592" s="77"/>
      <c r="CF592" s="77"/>
      <c r="CG592" s="77"/>
      <c r="CH592" s="77"/>
      <c r="CI592" s="77"/>
      <c r="CJ592" s="77"/>
      <c r="CK592" s="77"/>
      <c r="CL592" s="77"/>
      <c r="CM592" s="77"/>
      <c r="CN592" s="77"/>
      <c r="CO592" s="77"/>
      <c r="CP592" s="77"/>
      <c r="CQ592" s="77"/>
      <c r="CR592" s="77"/>
      <c r="CS592" s="77"/>
      <c r="CT592" s="77"/>
      <c r="CU592" s="77"/>
      <c r="CV592" s="77"/>
      <c r="CW592" s="77"/>
      <c r="CX592" s="77"/>
      <c r="CY592" s="77"/>
      <c r="CZ592" s="77"/>
      <c r="DA592" s="77"/>
      <c r="DB592" s="77"/>
      <c r="DC592" s="77"/>
      <c r="DD592" s="77"/>
      <c r="DE592" s="77"/>
      <c r="DF592" s="77"/>
      <c r="DG592" s="77"/>
      <c r="DH592" s="77"/>
      <c r="DI592" s="77"/>
      <c r="DJ592" s="77"/>
      <c r="DK592" s="77"/>
      <c r="DL592" s="77"/>
      <c r="DM592" s="77"/>
      <c r="DN592" s="77"/>
      <c r="DO592" s="77"/>
      <c r="DP592" s="77"/>
      <c r="DQ592" s="77"/>
      <c r="DR592" s="77"/>
      <c r="DS592" s="77"/>
      <c r="DT592" s="77"/>
      <c r="DU592" s="77"/>
      <c r="DV592" s="77"/>
      <c r="DW592" s="77"/>
      <c r="DX592" s="77"/>
      <c r="DY592" s="77"/>
      <c r="DZ592" s="77"/>
      <c r="EA592" s="77"/>
      <c r="EB592" s="77"/>
      <c r="EC592" s="77"/>
      <c r="ED592" s="77"/>
      <c r="EE592" s="77"/>
      <c r="EF592" s="77"/>
      <c r="EG592" s="77"/>
      <c r="EH592" s="77"/>
      <c r="EI592" s="77"/>
      <c r="EJ592" s="77"/>
      <c r="EK592" s="77"/>
      <c r="EL592" s="77"/>
      <c r="EM592" s="77"/>
      <c r="EN592" s="77"/>
      <c r="EO592" s="77"/>
      <c r="EP592" s="77"/>
      <c r="EQ592" s="77"/>
      <c r="ER592" s="77"/>
      <c r="ES592" s="77"/>
      <c r="ET592" s="77"/>
      <c r="EU592" s="77"/>
      <c r="EV592" s="77"/>
      <c r="EW592" s="77"/>
      <c r="EX592" s="77"/>
      <c r="EY592" s="77"/>
      <c r="EZ592" s="77"/>
      <c r="FA592" s="77"/>
      <c r="FB592" s="77"/>
      <c r="FC592" s="77"/>
      <c r="FD592" s="77"/>
    </row>
    <row r="593" spans="1:160" ht="15.75" customHeight="1" x14ac:dyDescent="0.3">
      <c r="A593" s="76"/>
      <c r="B593" s="76"/>
      <c r="C593" s="76"/>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c r="AV593" s="77"/>
      <c r="AW593" s="77"/>
      <c r="AX593" s="77"/>
      <c r="AY593" s="77"/>
      <c r="AZ593" s="77"/>
      <c r="BA593" s="77"/>
      <c r="BB593" s="77"/>
      <c r="BC593" s="77"/>
      <c r="BD593" s="77"/>
      <c r="BE593" s="77"/>
      <c r="BF593" s="77"/>
      <c r="BG593" s="77"/>
      <c r="BH593" s="77"/>
      <c r="BI593" s="77"/>
      <c r="BJ593" s="77"/>
      <c r="BK593" s="77"/>
      <c r="BL593" s="77"/>
      <c r="BM593" s="77"/>
      <c r="BN593" s="77"/>
      <c r="BO593" s="77"/>
      <c r="BP593" s="77"/>
      <c r="BQ593" s="77"/>
      <c r="BR593" s="77"/>
      <c r="BS593" s="77"/>
      <c r="BT593" s="77"/>
      <c r="BU593" s="77"/>
      <c r="BV593" s="77"/>
      <c r="BW593" s="77"/>
      <c r="BX593" s="77"/>
      <c r="BY593" s="77"/>
      <c r="BZ593" s="77"/>
      <c r="CA593" s="77"/>
      <c r="CB593" s="77"/>
      <c r="CC593" s="77"/>
      <c r="CD593" s="77"/>
      <c r="CE593" s="77"/>
      <c r="CF593" s="77"/>
      <c r="CG593" s="77"/>
      <c r="CH593" s="77"/>
      <c r="CI593" s="77"/>
      <c r="CJ593" s="77"/>
      <c r="CK593" s="77"/>
      <c r="CL593" s="77"/>
      <c r="CM593" s="77"/>
      <c r="CN593" s="77"/>
      <c r="CO593" s="77"/>
      <c r="CP593" s="77"/>
      <c r="CQ593" s="77"/>
      <c r="CR593" s="77"/>
      <c r="CS593" s="77"/>
      <c r="CT593" s="77"/>
      <c r="CU593" s="77"/>
      <c r="CV593" s="77"/>
      <c r="CW593" s="77"/>
      <c r="CX593" s="77"/>
      <c r="CY593" s="77"/>
      <c r="CZ593" s="77"/>
      <c r="DA593" s="77"/>
      <c r="DB593" s="77"/>
      <c r="DC593" s="77"/>
      <c r="DD593" s="77"/>
      <c r="DE593" s="77"/>
      <c r="DF593" s="77"/>
      <c r="DG593" s="77"/>
      <c r="DH593" s="77"/>
      <c r="DI593" s="77"/>
      <c r="DJ593" s="77"/>
      <c r="DK593" s="77"/>
      <c r="DL593" s="77"/>
      <c r="DM593" s="77"/>
      <c r="DN593" s="77"/>
      <c r="DO593" s="77"/>
      <c r="DP593" s="77"/>
      <c r="DQ593" s="77"/>
      <c r="DR593" s="77"/>
      <c r="DS593" s="77"/>
      <c r="DT593" s="77"/>
      <c r="DU593" s="77"/>
      <c r="DV593" s="77"/>
      <c r="DW593" s="77"/>
      <c r="DX593" s="77"/>
      <c r="DY593" s="77"/>
      <c r="DZ593" s="77"/>
      <c r="EA593" s="77"/>
      <c r="EB593" s="77"/>
      <c r="EC593" s="77"/>
      <c r="ED593" s="77"/>
      <c r="EE593" s="77"/>
      <c r="EF593" s="77"/>
      <c r="EG593" s="77"/>
      <c r="EH593" s="77"/>
      <c r="EI593" s="77"/>
      <c r="EJ593" s="77"/>
      <c r="EK593" s="77"/>
      <c r="EL593" s="77"/>
      <c r="EM593" s="77"/>
      <c r="EN593" s="77"/>
      <c r="EO593" s="77"/>
      <c r="EP593" s="77"/>
      <c r="EQ593" s="77"/>
      <c r="ER593" s="77"/>
      <c r="ES593" s="77"/>
      <c r="ET593" s="77"/>
      <c r="EU593" s="77"/>
      <c r="EV593" s="77"/>
      <c r="EW593" s="77"/>
      <c r="EX593" s="77"/>
      <c r="EY593" s="77"/>
      <c r="EZ593" s="77"/>
      <c r="FA593" s="77"/>
      <c r="FB593" s="77"/>
      <c r="FC593" s="77"/>
      <c r="FD593" s="77"/>
    </row>
    <row r="594" spans="1:160" ht="15.75" customHeight="1" x14ac:dyDescent="0.3">
      <c r="A594" s="76"/>
      <c r="B594" s="76"/>
      <c r="C594" s="76"/>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c r="AV594" s="77"/>
      <c r="AW594" s="77"/>
      <c r="AX594" s="77"/>
      <c r="AY594" s="77"/>
      <c r="AZ594" s="77"/>
      <c r="BA594" s="77"/>
      <c r="BB594" s="77"/>
      <c r="BC594" s="77"/>
      <c r="BD594" s="77"/>
      <c r="BE594" s="77"/>
      <c r="BF594" s="77"/>
      <c r="BG594" s="77"/>
      <c r="BH594" s="77"/>
      <c r="BI594" s="77"/>
      <c r="BJ594" s="77"/>
      <c r="BK594" s="77"/>
      <c r="BL594" s="77"/>
      <c r="BM594" s="77"/>
      <c r="BN594" s="77"/>
      <c r="BO594" s="77"/>
      <c r="BP594" s="77"/>
      <c r="BQ594" s="77"/>
      <c r="BR594" s="77"/>
      <c r="BS594" s="77"/>
      <c r="BT594" s="77"/>
      <c r="BU594" s="77"/>
      <c r="BV594" s="77"/>
      <c r="BW594" s="77"/>
      <c r="BX594" s="77"/>
      <c r="BY594" s="77"/>
      <c r="BZ594" s="77"/>
      <c r="CA594" s="77"/>
      <c r="CB594" s="77"/>
      <c r="CC594" s="77"/>
      <c r="CD594" s="77"/>
      <c r="CE594" s="77"/>
      <c r="CF594" s="77"/>
      <c r="CG594" s="77"/>
      <c r="CH594" s="77"/>
      <c r="CI594" s="77"/>
      <c r="CJ594" s="77"/>
      <c r="CK594" s="77"/>
      <c r="CL594" s="77"/>
      <c r="CM594" s="77"/>
      <c r="CN594" s="77"/>
      <c r="CO594" s="77"/>
      <c r="CP594" s="77"/>
      <c r="CQ594" s="77"/>
      <c r="CR594" s="77"/>
      <c r="CS594" s="77"/>
      <c r="CT594" s="77"/>
      <c r="CU594" s="77"/>
      <c r="CV594" s="77"/>
      <c r="CW594" s="77"/>
      <c r="CX594" s="77"/>
      <c r="CY594" s="77"/>
      <c r="CZ594" s="77"/>
      <c r="DA594" s="77"/>
      <c r="DB594" s="77"/>
      <c r="DC594" s="77"/>
      <c r="DD594" s="77"/>
      <c r="DE594" s="77"/>
      <c r="DF594" s="77"/>
      <c r="DG594" s="77"/>
      <c r="DH594" s="77"/>
      <c r="DI594" s="77"/>
      <c r="DJ594" s="77"/>
      <c r="DK594" s="77"/>
      <c r="DL594" s="77"/>
      <c r="DM594" s="77"/>
      <c r="DN594" s="77"/>
      <c r="DO594" s="77"/>
      <c r="DP594" s="77"/>
      <c r="DQ594" s="77"/>
      <c r="DR594" s="77"/>
      <c r="DS594" s="77"/>
      <c r="DT594" s="77"/>
      <c r="DU594" s="77"/>
      <c r="DV594" s="77"/>
      <c r="DW594" s="77"/>
      <c r="DX594" s="77"/>
      <c r="DY594" s="77"/>
      <c r="DZ594" s="77"/>
      <c r="EA594" s="77"/>
      <c r="EB594" s="77"/>
      <c r="EC594" s="77"/>
      <c r="ED594" s="77"/>
      <c r="EE594" s="77"/>
      <c r="EF594" s="77"/>
      <c r="EG594" s="77"/>
      <c r="EH594" s="77"/>
      <c r="EI594" s="77"/>
      <c r="EJ594" s="77"/>
      <c r="EK594" s="77"/>
      <c r="EL594" s="77"/>
      <c r="EM594" s="77"/>
      <c r="EN594" s="77"/>
      <c r="EO594" s="77"/>
      <c r="EP594" s="77"/>
      <c r="EQ594" s="77"/>
      <c r="ER594" s="77"/>
      <c r="ES594" s="77"/>
      <c r="ET594" s="77"/>
      <c r="EU594" s="77"/>
      <c r="EV594" s="77"/>
      <c r="EW594" s="77"/>
      <c r="EX594" s="77"/>
      <c r="EY594" s="77"/>
      <c r="EZ594" s="77"/>
      <c r="FA594" s="77"/>
      <c r="FB594" s="77"/>
      <c r="FC594" s="77"/>
      <c r="FD594" s="77"/>
    </row>
    <row r="595" spans="1:160" ht="15.75" customHeight="1" x14ac:dyDescent="0.3">
      <c r="A595" s="76"/>
      <c r="B595" s="76"/>
      <c r="C595" s="76"/>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c r="AV595" s="77"/>
      <c r="AW595" s="77"/>
      <c r="AX595" s="77"/>
      <c r="AY595" s="77"/>
      <c r="AZ595" s="77"/>
      <c r="BA595" s="77"/>
      <c r="BB595" s="77"/>
      <c r="BC595" s="77"/>
      <c r="BD595" s="77"/>
      <c r="BE595" s="77"/>
      <c r="BF595" s="77"/>
      <c r="BG595" s="77"/>
      <c r="BH595" s="77"/>
      <c r="BI595" s="77"/>
      <c r="BJ595" s="77"/>
      <c r="BK595" s="77"/>
      <c r="BL595" s="77"/>
      <c r="BM595" s="77"/>
      <c r="BN595" s="77"/>
      <c r="BO595" s="77"/>
      <c r="BP595" s="77"/>
      <c r="BQ595" s="77"/>
      <c r="BR595" s="77"/>
      <c r="BS595" s="77"/>
      <c r="BT595" s="77"/>
      <c r="BU595" s="77"/>
      <c r="BV595" s="77"/>
      <c r="BW595" s="77"/>
      <c r="BX595" s="77"/>
      <c r="BY595" s="77"/>
      <c r="BZ595" s="77"/>
      <c r="CA595" s="77"/>
      <c r="CB595" s="77"/>
      <c r="CC595" s="77"/>
      <c r="CD595" s="77"/>
      <c r="CE595" s="77"/>
      <c r="CF595" s="77"/>
      <c r="CG595" s="77"/>
      <c r="CH595" s="77"/>
      <c r="CI595" s="77"/>
      <c r="CJ595" s="77"/>
      <c r="CK595" s="77"/>
      <c r="CL595" s="77"/>
      <c r="CM595" s="77"/>
      <c r="CN595" s="77"/>
      <c r="CO595" s="77"/>
      <c r="CP595" s="77"/>
      <c r="CQ595" s="77"/>
      <c r="CR595" s="77"/>
      <c r="CS595" s="77"/>
      <c r="CT595" s="77"/>
      <c r="CU595" s="77"/>
      <c r="CV595" s="77"/>
      <c r="CW595" s="77"/>
      <c r="CX595" s="77"/>
      <c r="CY595" s="77"/>
      <c r="CZ595" s="77"/>
      <c r="DA595" s="77"/>
      <c r="DB595" s="77"/>
      <c r="DC595" s="77"/>
      <c r="DD595" s="77"/>
      <c r="DE595" s="77"/>
      <c r="DF595" s="77"/>
      <c r="DG595" s="77"/>
      <c r="DH595" s="77"/>
      <c r="DI595" s="77"/>
      <c r="DJ595" s="77"/>
      <c r="DK595" s="77"/>
      <c r="DL595" s="77"/>
      <c r="DM595" s="77"/>
      <c r="DN595" s="77"/>
      <c r="DO595" s="77"/>
      <c r="DP595" s="77"/>
      <c r="DQ595" s="77"/>
      <c r="DR595" s="77"/>
      <c r="DS595" s="77"/>
      <c r="DT595" s="77"/>
      <c r="DU595" s="77"/>
      <c r="DV595" s="77"/>
      <c r="DW595" s="77"/>
      <c r="DX595" s="77"/>
      <c r="DY595" s="77"/>
      <c r="DZ595" s="77"/>
      <c r="EA595" s="77"/>
      <c r="EB595" s="77"/>
      <c r="EC595" s="77"/>
      <c r="ED595" s="77"/>
      <c r="EE595" s="77"/>
      <c r="EF595" s="77"/>
      <c r="EG595" s="77"/>
      <c r="EH595" s="77"/>
      <c r="EI595" s="77"/>
      <c r="EJ595" s="77"/>
      <c r="EK595" s="77"/>
      <c r="EL595" s="77"/>
      <c r="EM595" s="77"/>
      <c r="EN595" s="77"/>
      <c r="EO595" s="77"/>
      <c r="EP595" s="77"/>
      <c r="EQ595" s="77"/>
      <c r="ER595" s="77"/>
      <c r="ES595" s="77"/>
      <c r="ET595" s="77"/>
      <c r="EU595" s="77"/>
      <c r="EV595" s="77"/>
      <c r="EW595" s="77"/>
      <c r="EX595" s="77"/>
      <c r="EY595" s="77"/>
      <c r="EZ595" s="77"/>
      <c r="FA595" s="77"/>
      <c r="FB595" s="77"/>
      <c r="FC595" s="77"/>
      <c r="FD595" s="77"/>
    </row>
    <row r="596" spans="1:160" ht="15.75" customHeight="1" x14ac:dyDescent="0.3">
      <c r="A596" s="76"/>
      <c r="B596" s="76"/>
      <c r="C596" s="76"/>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c r="AV596" s="77"/>
      <c r="AW596" s="77"/>
      <c r="AX596" s="77"/>
      <c r="AY596" s="77"/>
      <c r="AZ596" s="77"/>
      <c r="BA596" s="77"/>
      <c r="BB596" s="77"/>
      <c r="BC596" s="77"/>
      <c r="BD596" s="77"/>
      <c r="BE596" s="77"/>
      <c r="BF596" s="77"/>
      <c r="BG596" s="77"/>
      <c r="BH596" s="77"/>
      <c r="BI596" s="77"/>
      <c r="BJ596" s="77"/>
      <c r="BK596" s="77"/>
      <c r="BL596" s="77"/>
      <c r="BM596" s="77"/>
      <c r="BN596" s="77"/>
      <c r="BO596" s="77"/>
      <c r="BP596" s="77"/>
      <c r="BQ596" s="77"/>
      <c r="BR596" s="77"/>
      <c r="BS596" s="77"/>
      <c r="BT596" s="77"/>
      <c r="BU596" s="77"/>
      <c r="BV596" s="77"/>
      <c r="BW596" s="77"/>
      <c r="BX596" s="77"/>
      <c r="BY596" s="77"/>
      <c r="BZ596" s="77"/>
      <c r="CA596" s="77"/>
      <c r="CB596" s="77"/>
      <c r="CC596" s="77"/>
      <c r="CD596" s="77"/>
      <c r="CE596" s="77"/>
      <c r="CF596" s="77"/>
      <c r="CG596" s="77"/>
      <c r="CH596" s="77"/>
      <c r="CI596" s="77"/>
      <c r="CJ596" s="77"/>
      <c r="CK596" s="77"/>
      <c r="CL596" s="77"/>
      <c r="CM596" s="77"/>
      <c r="CN596" s="77"/>
      <c r="CO596" s="77"/>
      <c r="CP596" s="77"/>
      <c r="CQ596" s="77"/>
      <c r="CR596" s="77"/>
      <c r="CS596" s="77"/>
      <c r="CT596" s="77"/>
      <c r="CU596" s="77"/>
      <c r="CV596" s="77"/>
      <c r="CW596" s="77"/>
      <c r="CX596" s="77"/>
      <c r="CY596" s="77"/>
      <c r="CZ596" s="77"/>
      <c r="DA596" s="77"/>
      <c r="DB596" s="77"/>
      <c r="DC596" s="77"/>
      <c r="DD596" s="77"/>
      <c r="DE596" s="77"/>
      <c r="DF596" s="77"/>
      <c r="DG596" s="77"/>
      <c r="DH596" s="77"/>
      <c r="DI596" s="77"/>
      <c r="DJ596" s="77"/>
      <c r="DK596" s="77"/>
      <c r="DL596" s="77"/>
      <c r="DM596" s="77"/>
      <c r="DN596" s="77"/>
      <c r="DO596" s="77"/>
      <c r="DP596" s="77"/>
      <c r="DQ596" s="77"/>
      <c r="DR596" s="77"/>
      <c r="DS596" s="77"/>
      <c r="DT596" s="77"/>
      <c r="DU596" s="77"/>
      <c r="DV596" s="77"/>
      <c r="DW596" s="77"/>
      <c r="DX596" s="77"/>
      <c r="DY596" s="77"/>
      <c r="DZ596" s="77"/>
      <c r="EA596" s="77"/>
      <c r="EB596" s="77"/>
      <c r="EC596" s="77"/>
      <c r="ED596" s="77"/>
      <c r="EE596" s="77"/>
      <c r="EF596" s="77"/>
      <c r="EG596" s="77"/>
      <c r="EH596" s="77"/>
      <c r="EI596" s="77"/>
      <c r="EJ596" s="77"/>
      <c r="EK596" s="77"/>
      <c r="EL596" s="77"/>
      <c r="EM596" s="77"/>
      <c r="EN596" s="77"/>
      <c r="EO596" s="77"/>
      <c r="EP596" s="77"/>
      <c r="EQ596" s="77"/>
      <c r="ER596" s="77"/>
      <c r="ES596" s="77"/>
      <c r="ET596" s="77"/>
      <c r="EU596" s="77"/>
      <c r="EV596" s="77"/>
      <c r="EW596" s="77"/>
      <c r="EX596" s="77"/>
      <c r="EY596" s="77"/>
      <c r="EZ596" s="77"/>
      <c r="FA596" s="77"/>
      <c r="FB596" s="77"/>
      <c r="FC596" s="77"/>
      <c r="FD596" s="77"/>
    </row>
    <row r="597" spans="1:160" ht="15.75" customHeight="1" x14ac:dyDescent="0.3">
      <c r="A597" s="76"/>
      <c r="B597" s="76"/>
      <c r="C597" s="76"/>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c r="AV597" s="77"/>
      <c r="AW597" s="77"/>
      <c r="AX597" s="77"/>
      <c r="AY597" s="77"/>
      <c r="AZ597" s="77"/>
      <c r="BA597" s="77"/>
      <c r="BB597" s="77"/>
      <c r="BC597" s="77"/>
      <c r="BD597" s="77"/>
      <c r="BE597" s="77"/>
      <c r="BF597" s="77"/>
      <c r="BG597" s="77"/>
      <c r="BH597" s="77"/>
      <c r="BI597" s="77"/>
      <c r="BJ597" s="77"/>
      <c r="BK597" s="77"/>
      <c r="BL597" s="77"/>
      <c r="BM597" s="77"/>
      <c r="BN597" s="77"/>
      <c r="BO597" s="77"/>
      <c r="BP597" s="77"/>
      <c r="BQ597" s="77"/>
      <c r="BR597" s="77"/>
      <c r="BS597" s="77"/>
      <c r="BT597" s="77"/>
      <c r="BU597" s="77"/>
      <c r="BV597" s="77"/>
      <c r="BW597" s="77"/>
      <c r="BX597" s="77"/>
      <c r="BY597" s="77"/>
      <c r="BZ597" s="77"/>
      <c r="CA597" s="77"/>
      <c r="CB597" s="77"/>
      <c r="CC597" s="77"/>
      <c r="CD597" s="77"/>
      <c r="CE597" s="77"/>
      <c r="CF597" s="77"/>
      <c r="CG597" s="77"/>
      <c r="CH597" s="77"/>
      <c r="CI597" s="77"/>
      <c r="CJ597" s="77"/>
      <c r="CK597" s="77"/>
      <c r="CL597" s="77"/>
      <c r="CM597" s="77"/>
      <c r="CN597" s="77"/>
      <c r="CO597" s="77"/>
      <c r="CP597" s="77"/>
      <c r="CQ597" s="77"/>
      <c r="CR597" s="77"/>
      <c r="CS597" s="77"/>
      <c r="CT597" s="77"/>
      <c r="CU597" s="77"/>
      <c r="CV597" s="77"/>
      <c r="CW597" s="77"/>
      <c r="CX597" s="77"/>
      <c r="CY597" s="77"/>
      <c r="CZ597" s="77"/>
      <c r="DA597" s="77"/>
      <c r="DB597" s="77"/>
      <c r="DC597" s="77"/>
      <c r="DD597" s="77"/>
      <c r="DE597" s="77"/>
      <c r="DF597" s="77"/>
      <c r="DG597" s="77"/>
      <c r="DH597" s="77"/>
      <c r="DI597" s="77"/>
      <c r="DJ597" s="77"/>
      <c r="DK597" s="77"/>
      <c r="DL597" s="77"/>
      <c r="DM597" s="77"/>
      <c r="DN597" s="77"/>
      <c r="DO597" s="77"/>
      <c r="DP597" s="77"/>
      <c r="DQ597" s="77"/>
      <c r="DR597" s="77"/>
      <c r="DS597" s="77"/>
      <c r="DT597" s="77"/>
      <c r="DU597" s="77"/>
      <c r="DV597" s="77"/>
      <c r="DW597" s="77"/>
      <c r="DX597" s="77"/>
      <c r="DY597" s="77"/>
      <c r="DZ597" s="77"/>
      <c r="EA597" s="77"/>
      <c r="EB597" s="77"/>
      <c r="EC597" s="77"/>
      <c r="ED597" s="77"/>
      <c r="EE597" s="77"/>
      <c r="EF597" s="77"/>
      <c r="EG597" s="77"/>
      <c r="EH597" s="77"/>
      <c r="EI597" s="77"/>
      <c r="EJ597" s="77"/>
      <c r="EK597" s="77"/>
      <c r="EL597" s="77"/>
      <c r="EM597" s="77"/>
      <c r="EN597" s="77"/>
      <c r="EO597" s="77"/>
      <c r="EP597" s="77"/>
      <c r="EQ597" s="77"/>
      <c r="ER597" s="77"/>
      <c r="ES597" s="77"/>
      <c r="ET597" s="77"/>
      <c r="EU597" s="77"/>
      <c r="EV597" s="77"/>
      <c r="EW597" s="77"/>
      <c r="EX597" s="77"/>
      <c r="EY597" s="77"/>
      <c r="EZ597" s="77"/>
      <c r="FA597" s="77"/>
      <c r="FB597" s="77"/>
      <c r="FC597" s="77"/>
      <c r="FD597" s="77"/>
    </row>
    <row r="598" spans="1:160" ht="15.75" customHeight="1" x14ac:dyDescent="0.3">
      <c r="A598" s="76"/>
      <c r="B598" s="76"/>
      <c r="C598" s="76"/>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c r="AV598" s="77"/>
      <c r="AW598" s="77"/>
      <c r="AX598" s="77"/>
      <c r="AY598" s="77"/>
      <c r="AZ598" s="77"/>
      <c r="BA598" s="77"/>
      <c r="BB598" s="77"/>
      <c r="BC598" s="77"/>
      <c r="BD598" s="77"/>
      <c r="BE598" s="77"/>
      <c r="BF598" s="77"/>
      <c r="BG598" s="77"/>
      <c r="BH598" s="77"/>
      <c r="BI598" s="77"/>
      <c r="BJ598" s="77"/>
      <c r="BK598" s="77"/>
      <c r="BL598" s="77"/>
      <c r="BM598" s="77"/>
      <c r="BN598" s="77"/>
      <c r="BO598" s="77"/>
      <c r="BP598" s="77"/>
      <c r="BQ598" s="77"/>
      <c r="BR598" s="77"/>
      <c r="BS598" s="77"/>
      <c r="BT598" s="77"/>
      <c r="BU598" s="77"/>
      <c r="BV598" s="77"/>
      <c r="BW598" s="77"/>
      <c r="BX598" s="77"/>
      <c r="BY598" s="77"/>
      <c r="BZ598" s="77"/>
      <c r="CA598" s="77"/>
      <c r="CB598" s="77"/>
      <c r="CC598" s="77"/>
      <c r="CD598" s="77"/>
      <c r="CE598" s="77"/>
      <c r="CF598" s="77"/>
      <c r="CG598" s="77"/>
      <c r="CH598" s="77"/>
      <c r="CI598" s="77"/>
      <c r="CJ598" s="77"/>
      <c r="CK598" s="77"/>
      <c r="CL598" s="77"/>
      <c r="CM598" s="77"/>
      <c r="CN598" s="77"/>
      <c r="CO598" s="77"/>
      <c r="CP598" s="77"/>
      <c r="CQ598" s="77"/>
      <c r="CR598" s="77"/>
      <c r="CS598" s="77"/>
      <c r="CT598" s="77"/>
      <c r="CU598" s="77"/>
      <c r="CV598" s="77"/>
      <c r="CW598" s="77"/>
      <c r="CX598" s="77"/>
      <c r="CY598" s="77"/>
      <c r="CZ598" s="77"/>
      <c r="DA598" s="77"/>
      <c r="DB598" s="77"/>
      <c r="DC598" s="77"/>
      <c r="DD598" s="77"/>
      <c r="DE598" s="77"/>
      <c r="DF598" s="77"/>
      <c r="DG598" s="77"/>
      <c r="DH598" s="77"/>
      <c r="DI598" s="77"/>
      <c r="DJ598" s="77"/>
      <c r="DK598" s="77"/>
      <c r="DL598" s="77"/>
      <c r="DM598" s="77"/>
      <c r="DN598" s="77"/>
      <c r="DO598" s="77"/>
      <c r="DP598" s="77"/>
      <c r="DQ598" s="77"/>
      <c r="DR598" s="77"/>
      <c r="DS598" s="77"/>
      <c r="DT598" s="77"/>
      <c r="DU598" s="77"/>
      <c r="DV598" s="77"/>
      <c r="DW598" s="77"/>
      <c r="DX598" s="77"/>
      <c r="DY598" s="77"/>
      <c r="DZ598" s="77"/>
      <c r="EA598" s="77"/>
      <c r="EB598" s="77"/>
      <c r="EC598" s="77"/>
      <c r="ED598" s="77"/>
      <c r="EE598" s="77"/>
      <c r="EF598" s="77"/>
      <c r="EG598" s="77"/>
      <c r="EH598" s="77"/>
      <c r="EI598" s="77"/>
      <c r="EJ598" s="77"/>
      <c r="EK598" s="77"/>
      <c r="EL598" s="77"/>
      <c r="EM598" s="77"/>
      <c r="EN598" s="77"/>
      <c r="EO598" s="77"/>
      <c r="EP598" s="77"/>
      <c r="EQ598" s="77"/>
      <c r="ER598" s="77"/>
      <c r="ES598" s="77"/>
      <c r="ET598" s="77"/>
      <c r="EU598" s="77"/>
      <c r="EV598" s="77"/>
      <c r="EW598" s="77"/>
      <c r="EX598" s="77"/>
      <c r="EY598" s="77"/>
      <c r="EZ598" s="77"/>
      <c r="FA598" s="77"/>
      <c r="FB598" s="77"/>
      <c r="FC598" s="77"/>
      <c r="FD598" s="77"/>
    </row>
    <row r="599" spans="1:160" ht="15.75" customHeight="1" x14ac:dyDescent="0.3">
      <c r="A599" s="76"/>
      <c r="B599" s="76"/>
      <c r="C599" s="76"/>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c r="AV599" s="77"/>
      <c r="AW599" s="77"/>
      <c r="AX599" s="77"/>
      <c r="AY599" s="77"/>
      <c r="AZ599" s="77"/>
      <c r="BA599" s="77"/>
      <c r="BB599" s="77"/>
      <c r="BC599" s="77"/>
      <c r="BD599" s="77"/>
      <c r="BE599" s="77"/>
      <c r="BF599" s="77"/>
      <c r="BG599" s="77"/>
      <c r="BH599" s="77"/>
      <c r="BI599" s="77"/>
      <c r="BJ599" s="77"/>
      <c r="BK599" s="77"/>
      <c r="BL599" s="77"/>
      <c r="BM599" s="77"/>
      <c r="BN599" s="77"/>
      <c r="BO599" s="77"/>
      <c r="BP599" s="77"/>
      <c r="BQ599" s="77"/>
      <c r="BR599" s="77"/>
      <c r="BS599" s="77"/>
      <c r="BT599" s="77"/>
      <c r="BU599" s="77"/>
      <c r="BV599" s="77"/>
      <c r="BW599" s="77"/>
      <c r="BX599" s="77"/>
      <c r="BY599" s="77"/>
      <c r="BZ599" s="77"/>
      <c r="CA599" s="77"/>
      <c r="CB599" s="77"/>
      <c r="CC599" s="77"/>
      <c r="CD599" s="77"/>
      <c r="CE599" s="77"/>
      <c r="CF599" s="77"/>
      <c r="CG599" s="77"/>
      <c r="CH599" s="77"/>
      <c r="CI599" s="77"/>
      <c r="CJ599" s="77"/>
      <c r="CK599" s="77"/>
      <c r="CL599" s="77"/>
      <c r="CM599" s="77"/>
      <c r="CN599" s="77"/>
      <c r="CO599" s="77"/>
      <c r="CP599" s="77"/>
      <c r="CQ599" s="77"/>
      <c r="CR599" s="77"/>
      <c r="CS599" s="77"/>
      <c r="CT599" s="77"/>
      <c r="CU599" s="77"/>
      <c r="CV599" s="77"/>
      <c r="CW599" s="77"/>
      <c r="CX599" s="77"/>
      <c r="CY599" s="77"/>
      <c r="CZ599" s="77"/>
      <c r="DA599" s="77"/>
      <c r="DB599" s="77"/>
      <c r="DC599" s="77"/>
      <c r="DD599" s="77"/>
      <c r="DE599" s="77"/>
      <c r="DF599" s="77"/>
      <c r="DG599" s="77"/>
      <c r="DH599" s="77"/>
      <c r="DI599" s="77"/>
      <c r="DJ599" s="77"/>
      <c r="DK599" s="77"/>
      <c r="DL599" s="77"/>
      <c r="DM599" s="77"/>
      <c r="DN599" s="77"/>
      <c r="DO599" s="77"/>
      <c r="DP599" s="77"/>
      <c r="DQ599" s="77"/>
      <c r="DR599" s="77"/>
      <c r="DS599" s="77"/>
      <c r="DT599" s="77"/>
      <c r="DU599" s="77"/>
      <c r="DV599" s="77"/>
      <c r="DW599" s="77"/>
      <c r="DX599" s="77"/>
      <c r="DY599" s="77"/>
      <c r="DZ599" s="77"/>
      <c r="EA599" s="77"/>
      <c r="EB599" s="77"/>
      <c r="EC599" s="77"/>
      <c r="ED599" s="77"/>
      <c r="EE599" s="77"/>
      <c r="EF599" s="77"/>
      <c r="EG599" s="77"/>
      <c r="EH599" s="77"/>
      <c r="EI599" s="77"/>
      <c r="EJ599" s="77"/>
      <c r="EK599" s="77"/>
      <c r="EL599" s="77"/>
      <c r="EM599" s="77"/>
      <c r="EN599" s="77"/>
      <c r="EO599" s="77"/>
      <c r="EP599" s="77"/>
      <c r="EQ599" s="77"/>
      <c r="ER599" s="77"/>
      <c r="ES599" s="77"/>
      <c r="ET599" s="77"/>
      <c r="EU599" s="77"/>
      <c r="EV599" s="77"/>
      <c r="EW599" s="77"/>
      <c r="EX599" s="77"/>
      <c r="EY599" s="77"/>
      <c r="EZ599" s="77"/>
      <c r="FA599" s="77"/>
      <c r="FB599" s="77"/>
      <c r="FC599" s="77"/>
      <c r="FD599" s="77"/>
    </row>
    <row r="600" spans="1:160" ht="15.75" customHeight="1" x14ac:dyDescent="0.3">
      <c r="A600" s="76"/>
      <c r="B600" s="76"/>
      <c r="C600" s="76"/>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c r="AV600" s="77"/>
      <c r="AW600" s="77"/>
      <c r="AX600" s="77"/>
      <c r="AY600" s="77"/>
      <c r="AZ600" s="77"/>
      <c r="BA600" s="77"/>
      <c r="BB600" s="77"/>
      <c r="BC600" s="77"/>
      <c r="BD600" s="77"/>
      <c r="BE600" s="77"/>
      <c r="BF600" s="77"/>
      <c r="BG600" s="77"/>
      <c r="BH600" s="77"/>
      <c r="BI600" s="77"/>
      <c r="BJ600" s="77"/>
      <c r="BK600" s="77"/>
      <c r="BL600" s="77"/>
      <c r="BM600" s="77"/>
      <c r="BN600" s="77"/>
      <c r="BO600" s="77"/>
      <c r="BP600" s="77"/>
      <c r="BQ600" s="77"/>
      <c r="BR600" s="77"/>
      <c r="BS600" s="77"/>
      <c r="BT600" s="77"/>
      <c r="BU600" s="77"/>
      <c r="BV600" s="77"/>
      <c r="BW600" s="77"/>
      <c r="BX600" s="77"/>
      <c r="BY600" s="77"/>
      <c r="BZ600" s="77"/>
      <c r="CA600" s="77"/>
      <c r="CB600" s="77"/>
      <c r="CC600" s="77"/>
      <c r="CD600" s="77"/>
      <c r="CE600" s="77"/>
      <c r="CF600" s="77"/>
      <c r="CG600" s="77"/>
      <c r="CH600" s="77"/>
      <c r="CI600" s="77"/>
      <c r="CJ600" s="77"/>
      <c r="CK600" s="77"/>
      <c r="CL600" s="77"/>
      <c r="CM600" s="77"/>
      <c r="CN600" s="77"/>
      <c r="CO600" s="77"/>
      <c r="CP600" s="77"/>
      <c r="CQ600" s="77"/>
      <c r="CR600" s="77"/>
      <c r="CS600" s="77"/>
      <c r="CT600" s="77"/>
      <c r="CU600" s="77"/>
      <c r="CV600" s="77"/>
      <c r="CW600" s="77"/>
      <c r="CX600" s="77"/>
      <c r="CY600" s="77"/>
      <c r="CZ600" s="77"/>
      <c r="DA600" s="77"/>
      <c r="DB600" s="77"/>
      <c r="DC600" s="77"/>
      <c r="DD600" s="77"/>
      <c r="DE600" s="77"/>
      <c r="DF600" s="77"/>
      <c r="DG600" s="77"/>
      <c r="DH600" s="77"/>
      <c r="DI600" s="77"/>
      <c r="DJ600" s="77"/>
      <c r="DK600" s="77"/>
      <c r="DL600" s="77"/>
      <c r="DM600" s="77"/>
      <c r="DN600" s="77"/>
      <c r="DO600" s="77"/>
      <c r="DP600" s="77"/>
      <c r="DQ600" s="77"/>
      <c r="DR600" s="77"/>
      <c r="DS600" s="77"/>
      <c r="DT600" s="77"/>
      <c r="DU600" s="77"/>
      <c r="DV600" s="77"/>
      <c r="DW600" s="77"/>
      <c r="DX600" s="77"/>
      <c r="DY600" s="77"/>
      <c r="DZ600" s="77"/>
      <c r="EA600" s="77"/>
      <c r="EB600" s="77"/>
      <c r="EC600" s="77"/>
      <c r="ED600" s="77"/>
      <c r="EE600" s="77"/>
      <c r="EF600" s="77"/>
      <c r="EG600" s="77"/>
      <c r="EH600" s="77"/>
      <c r="EI600" s="77"/>
      <c r="EJ600" s="77"/>
      <c r="EK600" s="77"/>
      <c r="EL600" s="77"/>
      <c r="EM600" s="77"/>
      <c r="EN600" s="77"/>
      <c r="EO600" s="77"/>
      <c r="EP600" s="77"/>
      <c r="EQ600" s="77"/>
      <c r="ER600" s="77"/>
      <c r="ES600" s="77"/>
      <c r="ET600" s="77"/>
      <c r="EU600" s="77"/>
      <c r="EV600" s="77"/>
      <c r="EW600" s="77"/>
      <c r="EX600" s="77"/>
      <c r="EY600" s="77"/>
      <c r="EZ600" s="77"/>
      <c r="FA600" s="77"/>
      <c r="FB600" s="77"/>
      <c r="FC600" s="77"/>
      <c r="FD600" s="77"/>
    </row>
    <row r="601" spans="1:160" ht="15.75" customHeight="1" x14ac:dyDescent="0.3">
      <c r="A601" s="76"/>
      <c r="B601" s="76"/>
      <c r="C601" s="76"/>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c r="AV601" s="77"/>
      <c r="AW601" s="77"/>
      <c r="AX601" s="77"/>
      <c r="AY601" s="77"/>
      <c r="AZ601" s="77"/>
      <c r="BA601" s="77"/>
      <c r="BB601" s="77"/>
      <c r="BC601" s="77"/>
      <c r="BD601" s="77"/>
      <c r="BE601" s="77"/>
      <c r="BF601" s="77"/>
      <c r="BG601" s="77"/>
      <c r="BH601" s="77"/>
      <c r="BI601" s="77"/>
      <c r="BJ601" s="77"/>
      <c r="BK601" s="77"/>
      <c r="BL601" s="77"/>
      <c r="BM601" s="77"/>
      <c r="BN601" s="77"/>
      <c r="BO601" s="77"/>
      <c r="BP601" s="77"/>
      <c r="BQ601" s="77"/>
      <c r="BR601" s="77"/>
      <c r="BS601" s="77"/>
      <c r="BT601" s="77"/>
      <c r="BU601" s="77"/>
      <c r="BV601" s="77"/>
      <c r="BW601" s="77"/>
      <c r="BX601" s="77"/>
      <c r="BY601" s="77"/>
      <c r="BZ601" s="77"/>
      <c r="CA601" s="77"/>
      <c r="CB601" s="77"/>
      <c r="CC601" s="77"/>
      <c r="CD601" s="77"/>
      <c r="CE601" s="77"/>
      <c r="CF601" s="77"/>
      <c r="CG601" s="77"/>
      <c r="CH601" s="77"/>
      <c r="CI601" s="77"/>
      <c r="CJ601" s="77"/>
      <c r="CK601" s="77"/>
      <c r="CL601" s="77"/>
      <c r="CM601" s="77"/>
      <c r="CN601" s="77"/>
      <c r="CO601" s="77"/>
      <c r="CP601" s="77"/>
      <c r="CQ601" s="77"/>
      <c r="CR601" s="77"/>
      <c r="CS601" s="77"/>
      <c r="CT601" s="77"/>
      <c r="CU601" s="77"/>
      <c r="CV601" s="77"/>
      <c r="CW601" s="77"/>
      <c r="CX601" s="77"/>
      <c r="CY601" s="77"/>
      <c r="CZ601" s="77"/>
      <c r="DA601" s="77"/>
      <c r="DB601" s="77"/>
      <c r="DC601" s="77"/>
      <c r="DD601" s="77"/>
      <c r="DE601" s="77"/>
      <c r="DF601" s="77"/>
      <c r="DG601" s="77"/>
      <c r="DH601" s="77"/>
      <c r="DI601" s="77"/>
      <c r="DJ601" s="77"/>
      <c r="DK601" s="77"/>
      <c r="DL601" s="77"/>
      <c r="DM601" s="77"/>
      <c r="DN601" s="77"/>
      <c r="DO601" s="77"/>
      <c r="DP601" s="77"/>
      <c r="DQ601" s="77"/>
      <c r="DR601" s="77"/>
      <c r="DS601" s="77"/>
      <c r="DT601" s="77"/>
      <c r="DU601" s="77"/>
      <c r="DV601" s="77"/>
      <c r="DW601" s="77"/>
      <c r="DX601" s="77"/>
      <c r="DY601" s="77"/>
      <c r="DZ601" s="77"/>
      <c r="EA601" s="77"/>
      <c r="EB601" s="77"/>
      <c r="EC601" s="77"/>
      <c r="ED601" s="77"/>
      <c r="EE601" s="77"/>
      <c r="EF601" s="77"/>
      <c r="EG601" s="77"/>
      <c r="EH601" s="77"/>
      <c r="EI601" s="77"/>
      <c r="EJ601" s="77"/>
      <c r="EK601" s="77"/>
      <c r="EL601" s="77"/>
      <c r="EM601" s="77"/>
      <c r="EN601" s="77"/>
      <c r="EO601" s="77"/>
      <c r="EP601" s="77"/>
      <c r="EQ601" s="77"/>
      <c r="ER601" s="77"/>
      <c r="ES601" s="77"/>
      <c r="ET601" s="77"/>
      <c r="EU601" s="77"/>
      <c r="EV601" s="77"/>
      <c r="EW601" s="77"/>
      <c r="EX601" s="77"/>
      <c r="EY601" s="77"/>
      <c r="EZ601" s="77"/>
      <c r="FA601" s="77"/>
      <c r="FB601" s="77"/>
      <c r="FC601" s="77"/>
      <c r="FD601" s="77"/>
    </row>
    <row r="602" spans="1:160" ht="15.75" customHeight="1" x14ac:dyDescent="0.3">
      <c r="A602" s="76"/>
      <c r="B602" s="76"/>
      <c r="C602" s="76"/>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c r="AV602" s="77"/>
      <c r="AW602" s="77"/>
      <c r="AX602" s="77"/>
      <c r="AY602" s="77"/>
      <c r="AZ602" s="77"/>
      <c r="BA602" s="77"/>
      <c r="BB602" s="77"/>
      <c r="BC602" s="77"/>
      <c r="BD602" s="77"/>
      <c r="BE602" s="77"/>
      <c r="BF602" s="77"/>
      <c r="BG602" s="77"/>
      <c r="BH602" s="77"/>
      <c r="BI602" s="77"/>
      <c r="BJ602" s="77"/>
      <c r="BK602" s="77"/>
      <c r="BL602" s="77"/>
      <c r="BM602" s="77"/>
      <c r="BN602" s="77"/>
      <c r="BO602" s="77"/>
      <c r="BP602" s="77"/>
      <c r="BQ602" s="77"/>
      <c r="BR602" s="77"/>
      <c r="BS602" s="77"/>
      <c r="BT602" s="77"/>
      <c r="BU602" s="77"/>
      <c r="BV602" s="77"/>
      <c r="BW602" s="77"/>
      <c r="BX602" s="77"/>
      <c r="BY602" s="77"/>
      <c r="BZ602" s="77"/>
      <c r="CA602" s="77"/>
      <c r="CB602" s="77"/>
      <c r="CC602" s="77"/>
      <c r="CD602" s="77"/>
      <c r="CE602" s="77"/>
      <c r="CF602" s="77"/>
      <c r="CG602" s="77"/>
      <c r="CH602" s="77"/>
      <c r="CI602" s="77"/>
      <c r="CJ602" s="77"/>
      <c r="CK602" s="77"/>
      <c r="CL602" s="77"/>
      <c r="CM602" s="77"/>
      <c r="CN602" s="77"/>
      <c r="CO602" s="77"/>
      <c r="CP602" s="77"/>
      <c r="CQ602" s="77"/>
      <c r="CR602" s="77"/>
      <c r="CS602" s="77"/>
      <c r="CT602" s="77"/>
      <c r="CU602" s="77"/>
      <c r="CV602" s="77"/>
      <c r="CW602" s="77"/>
      <c r="CX602" s="77"/>
      <c r="CY602" s="77"/>
      <c r="CZ602" s="77"/>
      <c r="DA602" s="77"/>
      <c r="DB602" s="77"/>
      <c r="DC602" s="77"/>
      <c r="DD602" s="77"/>
      <c r="DE602" s="77"/>
      <c r="DF602" s="77"/>
      <c r="DG602" s="77"/>
      <c r="DH602" s="77"/>
      <c r="DI602" s="77"/>
      <c r="DJ602" s="77"/>
      <c r="DK602" s="77"/>
      <c r="DL602" s="77"/>
      <c r="DM602" s="77"/>
      <c r="DN602" s="77"/>
      <c r="DO602" s="77"/>
      <c r="DP602" s="77"/>
      <c r="DQ602" s="77"/>
      <c r="DR602" s="77"/>
      <c r="DS602" s="77"/>
      <c r="DT602" s="77"/>
      <c r="DU602" s="77"/>
      <c r="DV602" s="77"/>
      <c r="DW602" s="77"/>
      <c r="DX602" s="77"/>
      <c r="DY602" s="77"/>
      <c r="DZ602" s="77"/>
      <c r="EA602" s="77"/>
      <c r="EB602" s="77"/>
      <c r="EC602" s="77"/>
      <c r="ED602" s="77"/>
      <c r="EE602" s="77"/>
      <c r="EF602" s="77"/>
      <c r="EG602" s="77"/>
      <c r="EH602" s="77"/>
      <c r="EI602" s="77"/>
      <c r="EJ602" s="77"/>
      <c r="EK602" s="77"/>
      <c r="EL602" s="77"/>
      <c r="EM602" s="77"/>
      <c r="EN602" s="77"/>
      <c r="EO602" s="77"/>
      <c r="EP602" s="77"/>
      <c r="EQ602" s="77"/>
      <c r="ER602" s="77"/>
      <c r="ES602" s="77"/>
      <c r="ET602" s="77"/>
      <c r="EU602" s="77"/>
      <c r="EV602" s="77"/>
      <c r="EW602" s="77"/>
      <c r="EX602" s="77"/>
      <c r="EY602" s="77"/>
      <c r="EZ602" s="77"/>
      <c r="FA602" s="77"/>
      <c r="FB602" s="77"/>
      <c r="FC602" s="77"/>
      <c r="FD602" s="77"/>
    </row>
    <row r="603" spans="1:160" ht="15.75" customHeight="1" x14ac:dyDescent="0.3">
      <c r="A603" s="76"/>
      <c r="B603" s="76"/>
      <c r="C603" s="76"/>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c r="AV603" s="77"/>
      <c r="AW603" s="77"/>
      <c r="AX603" s="77"/>
      <c r="AY603" s="77"/>
      <c r="AZ603" s="77"/>
      <c r="BA603" s="77"/>
      <c r="BB603" s="77"/>
      <c r="BC603" s="77"/>
      <c r="BD603" s="77"/>
      <c r="BE603" s="77"/>
      <c r="BF603" s="77"/>
      <c r="BG603" s="77"/>
      <c r="BH603" s="77"/>
      <c r="BI603" s="77"/>
      <c r="BJ603" s="77"/>
      <c r="BK603" s="77"/>
      <c r="BL603" s="77"/>
      <c r="BM603" s="77"/>
      <c r="BN603" s="77"/>
      <c r="BO603" s="77"/>
      <c r="BP603" s="77"/>
      <c r="BQ603" s="77"/>
      <c r="BR603" s="77"/>
      <c r="BS603" s="77"/>
      <c r="BT603" s="77"/>
      <c r="BU603" s="77"/>
      <c r="BV603" s="77"/>
      <c r="BW603" s="77"/>
      <c r="BX603" s="77"/>
      <c r="BY603" s="77"/>
      <c r="BZ603" s="77"/>
      <c r="CA603" s="77"/>
      <c r="CB603" s="77"/>
      <c r="CC603" s="77"/>
      <c r="CD603" s="77"/>
      <c r="CE603" s="77"/>
      <c r="CF603" s="77"/>
      <c r="CG603" s="77"/>
      <c r="CH603" s="77"/>
      <c r="CI603" s="77"/>
      <c r="CJ603" s="77"/>
      <c r="CK603" s="77"/>
      <c r="CL603" s="77"/>
      <c r="CM603" s="77"/>
      <c r="CN603" s="77"/>
      <c r="CO603" s="77"/>
      <c r="CP603" s="77"/>
      <c r="CQ603" s="77"/>
      <c r="CR603" s="77"/>
      <c r="CS603" s="77"/>
      <c r="CT603" s="77"/>
      <c r="CU603" s="77"/>
      <c r="CV603" s="77"/>
      <c r="CW603" s="77"/>
      <c r="CX603" s="77"/>
      <c r="CY603" s="77"/>
      <c r="CZ603" s="77"/>
      <c r="DA603" s="77"/>
      <c r="DB603" s="77"/>
      <c r="DC603" s="77"/>
      <c r="DD603" s="77"/>
      <c r="DE603" s="77"/>
      <c r="DF603" s="77"/>
      <c r="DG603" s="77"/>
      <c r="DH603" s="77"/>
      <c r="DI603" s="77"/>
      <c r="DJ603" s="77"/>
      <c r="DK603" s="77"/>
      <c r="DL603" s="77"/>
      <c r="DM603" s="77"/>
      <c r="DN603" s="77"/>
      <c r="DO603" s="77"/>
      <c r="DP603" s="77"/>
      <c r="DQ603" s="77"/>
      <c r="DR603" s="77"/>
      <c r="DS603" s="77"/>
      <c r="DT603" s="77"/>
      <c r="DU603" s="77"/>
      <c r="DV603" s="77"/>
      <c r="DW603" s="77"/>
      <c r="DX603" s="77"/>
      <c r="DY603" s="77"/>
      <c r="DZ603" s="77"/>
      <c r="EA603" s="77"/>
      <c r="EB603" s="77"/>
      <c r="EC603" s="77"/>
      <c r="ED603" s="77"/>
      <c r="EE603" s="77"/>
      <c r="EF603" s="77"/>
      <c r="EG603" s="77"/>
      <c r="EH603" s="77"/>
      <c r="EI603" s="77"/>
      <c r="EJ603" s="77"/>
      <c r="EK603" s="77"/>
      <c r="EL603" s="77"/>
      <c r="EM603" s="77"/>
      <c r="EN603" s="77"/>
      <c r="EO603" s="77"/>
      <c r="EP603" s="77"/>
      <c r="EQ603" s="77"/>
      <c r="ER603" s="77"/>
      <c r="ES603" s="77"/>
      <c r="ET603" s="77"/>
      <c r="EU603" s="77"/>
      <c r="EV603" s="77"/>
      <c r="EW603" s="77"/>
      <c r="EX603" s="77"/>
      <c r="EY603" s="77"/>
      <c r="EZ603" s="77"/>
      <c r="FA603" s="77"/>
      <c r="FB603" s="77"/>
      <c r="FC603" s="77"/>
      <c r="FD603" s="77"/>
    </row>
    <row r="604" spans="1:160" ht="15.75" customHeight="1" x14ac:dyDescent="0.3">
      <c r="A604" s="76"/>
      <c r="B604" s="76"/>
      <c r="C604" s="76"/>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77"/>
      <c r="CD604" s="77"/>
      <c r="CE604" s="77"/>
      <c r="CF604" s="77"/>
      <c r="CG604" s="77"/>
      <c r="CH604" s="77"/>
      <c r="CI604" s="77"/>
      <c r="CJ604" s="77"/>
      <c r="CK604" s="77"/>
      <c r="CL604" s="77"/>
      <c r="CM604" s="77"/>
      <c r="CN604" s="77"/>
      <c r="CO604" s="77"/>
      <c r="CP604" s="77"/>
      <c r="CQ604" s="77"/>
      <c r="CR604" s="77"/>
      <c r="CS604" s="77"/>
      <c r="CT604" s="77"/>
      <c r="CU604" s="77"/>
      <c r="CV604" s="77"/>
      <c r="CW604" s="77"/>
      <c r="CX604" s="77"/>
      <c r="CY604" s="77"/>
      <c r="CZ604" s="77"/>
      <c r="DA604" s="77"/>
      <c r="DB604" s="77"/>
      <c r="DC604" s="77"/>
      <c r="DD604" s="77"/>
      <c r="DE604" s="77"/>
      <c r="DF604" s="77"/>
      <c r="DG604" s="77"/>
      <c r="DH604" s="77"/>
      <c r="DI604" s="77"/>
      <c r="DJ604" s="77"/>
      <c r="DK604" s="77"/>
      <c r="DL604" s="77"/>
      <c r="DM604" s="77"/>
      <c r="DN604" s="77"/>
      <c r="DO604" s="77"/>
      <c r="DP604" s="77"/>
      <c r="DQ604" s="77"/>
      <c r="DR604" s="77"/>
      <c r="DS604" s="77"/>
      <c r="DT604" s="77"/>
      <c r="DU604" s="77"/>
      <c r="DV604" s="77"/>
      <c r="DW604" s="77"/>
      <c r="DX604" s="77"/>
      <c r="DY604" s="77"/>
      <c r="DZ604" s="77"/>
      <c r="EA604" s="77"/>
      <c r="EB604" s="77"/>
      <c r="EC604" s="77"/>
      <c r="ED604" s="77"/>
      <c r="EE604" s="77"/>
      <c r="EF604" s="77"/>
      <c r="EG604" s="77"/>
      <c r="EH604" s="77"/>
      <c r="EI604" s="77"/>
      <c r="EJ604" s="77"/>
      <c r="EK604" s="77"/>
      <c r="EL604" s="77"/>
      <c r="EM604" s="77"/>
      <c r="EN604" s="77"/>
      <c r="EO604" s="77"/>
      <c r="EP604" s="77"/>
      <c r="EQ604" s="77"/>
      <c r="ER604" s="77"/>
      <c r="ES604" s="77"/>
      <c r="ET604" s="77"/>
      <c r="EU604" s="77"/>
      <c r="EV604" s="77"/>
      <c r="EW604" s="77"/>
      <c r="EX604" s="77"/>
      <c r="EY604" s="77"/>
      <c r="EZ604" s="77"/>
      <c r="FA604" s="77"/>
      <c r="FB604" s="77"/>
      <c r="FC604" s="77"/>
      <c r="FD604" s="77"/>
    </row>
    <row r="605" spans="1:160" ht="15.75" customHeight="1" x14ac:dyDescent="0.3">
      <c r="A605" s="76"/>
      <c r="B605" s="76"/>
      <c r="C605" s="76"/>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c r="AV605" s="77"/>
      <c r="AW605" s="77"/>
      <c r="AX605" s="77"/>
      <c r="AY605" s="77"/>
      <c r="AZ605" s="77"/>
      <c r="BA605" s="77"/>
      <c r="BB605" s="77"/>
      <c r="BC605" s="77"/>
      <c r="BD605" s="77"/>
      <c r="BE605" s="77"/>
      <c r="BF605" s="77"/>
      <c r="BG605" s="77"/>
      <c r="BH605" s="77"/>
      <c r="BI605" s="77"/>
      <c r="BJ605" s="77"/>
      <c r="BK605" s="77"/>
      <c r="BL605" s="77"/>
      <c r="BM605" s="77"/>
      <c r="BN605" s="77"/>
      <c r="BO605" s="77"/>
      <c r="BP605" s="77"/>
      <c r="BQ605" s="77"/>
      <c r="BR605" s="77"/>
      <c r="BS605" s="77"/>
      <c r="BT605" s="77"/>
      <c r="BU605" s="77"/>
      <c r="BV605" s="77"/>
      <c r="BW605" s="77"/>
      <c r="BX605" s="77"/>
      <c r="BY605" s="77"/>
      <c r="BZ605" s="77"/>
      <c r="CA605" s="77"/>
      <c r="CB605" s="77"/>
      <c r="CC605" s="77"/>
      <c r="CD605" s="77"/>
      <c r="CE605" s="77"/>
      <c r="CF605" s="77"/>
      <c r="CG605" s="77"/>
      <c r="CH605" s="77"/>
      <c r="CI605" s="77"/>
      <c r="CJ605" s="77"/>
      <c r="CK605" s="77"/>
      <c r="CL605" s="77"/>
      <c r="CM605" s="77"/>
      <c r="CN605" s="77"/>
      <c r="CO605" s="77"/>
      <c r="CP605" s="77"/>
      <c r="CQ605" s="77"/>
      <c r="CR605" s="77"/>
      <c r="CS605" s="77"/>
      <c r="CT605" s="77"/>
      <c r="CU605" s="77"/>
      <c r="CV605" s="77"/>
      <c r="CW605" s="77"/>
      <c r="CX605" s="77"/>
      <c r="CY605" s="77"/>
      <c r="CZ605" s="77"/>
      <c r="DA605" s="77"/>
      <c r="DB605" s="77"/>
      <c r="DC605" s="77"/>
      <c r="DD605" s="77"/>
      <c r="DE605" s="77"/>
      <c r="DF605" s="77"/>
      <c r="DG605" s="77"/>
      <c r="DH605" s="77"/>
      <c r="DI605" s="77"/>
      <c r="DJ605" s="77"/>
      <c r="DK605" s="77"/>
      <c r="DL605" s="77"/>
      <c r="DM605" s="77"/>
      <c r="DN605" s="77"/>
      <c r="DO605" s="77"/>
      <c r="DP605" s="77"/>
      <c r="DQ605" s="77"/>
      <c r="DR605" s="77"/>
      <c r="DS605" s="77"/>
      <c r="DT605" s="77"/>
      <c r="DU605" s="77"/>
      <c r="DV605" s="77"/>
      <c r="DW605" s="77"/>
      <c r="DX605" s="77"/>
      <c r="DY605" s="77"/>
      <c r="DZ605" s="77"/>
      <c r="EA605" s="77"/>
      <c r="EB605" s="77"/>
      <c r="EC605" s="77"/>
      <c r="ED605" s="77"/>
      <c r="EE605" s="77"/>
      <c r="EF605" s="77"/>
      <c r="EG605" s="77"/>
      <c r="EH605" s="77"/>
      <c r="EI605" s="77"/>
      <c r="EJ605" s="77"/>
      <c r="EK605" s="77"/>
      <c r="EL605" s="77"/>
      <c r="EM605" s="77"/>
      <c r="EN605" s="77"/>
      <c r="EO605" s="77"/>
      <c r="EP605" s="77"/>
      <c r="EQ605" s="77"/>
      <c r="ER605" s="77"/>
      <c r="ES605" s="77"/>
      <c r="ET605" s="77"/>
      <c r="EU605" s="77"/>
      <c r="EV605" s="77"/>
      <c r="EW605" s="77"/>
      <c r="EX605" s="77"/>
      <c r="EY605" s="77"/>
      <c r="EZ605" s="77"/>
      <c r="FA605" s="77"/>
      <c r="FB605" s="77"/>
      <c r="FC605" s="77"/>
      <c r="FD605" s="77"/>
    </row>
    <row r="606" spans="1:160" ht="15.75" customHeight="1" x14ac:dyDescent="0.3">
      <c r="A606" s="76"/>
      <c r="B606" s="76"/>
      <c r="C606" s="76"/>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c r="AV606" s="77"/>
      <c r="AW606" s="77"/>
      <c r="AX606" s="77"/>
      <c r="AY606" s="77"/>
      <c r="AZ606" s="77"/>
      <c r="BA606" s="77"/>
      <c r="BB606" s="77"/>
      <c r="BC606" s="77"/>
      <c r="BD606" s="77"/>
      <c r="BE606" s="77"/>
      <c r="BF606" s="77"/>
      <c r="BG606" s="77"/>
      <c r="BH606" s="77"/>
      <c r="BI606" s="77"/>
      <c r="BJ606" s="77"/>
      <c r="BK606" s="77"/>
      <c r="BL606" s="77"/>
      <c r="BM606" s="77"/>
      <c r="BN606" s="77"/>
      <c r="BO606" s="77"/>
      <c r="BP606" s="77"/>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77"/>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c r="DS606" s="77"/>
      <c r="DT606" s="77"/>
      <c r="DU606" s="77"/>
      <c r="DV606" s="77"/>
      <c r="DW606" s="77"/>
      <c r="DX606" s="77"/>
      <c r="DY606" s="77"/>
      <c r="DZ606" s="77"/>
      <c r="EA606" s="77"/>
      <c r="EB606" s="77"/>
      <c r="EC606" s="77"/>
      <c r="ED606" s="77"/>
      <c r="EE606" s="77"/>
      <c r="EF606" s="77"/>
      <c r="EG606" s="77"/>
      <c r="EH606" s="77"/>
      <c r="EI606" s="77"/>
      <c r="EJ606" s="77"/>
      <c r="EK606" s="77"/>
      <c r="EL606" s="77"/>
      <c r="EM606" s="77"/>
      <c r="EN606" s="77"/>
      <c r="EO606" s="77"/>
      <c r="EP606" s="77"/>
      <c r="EQ606" s="77"/>
      <c r="ER606" s="77"/>
      <c r="ES606" s="77"/>
      <c r="ET606" s="77"/>
      <c r="EU606" s="77"/>
      <c r="EV606" s="77"/>
      <c r="EW606" s="77"/>
      <c r="EX606" s="77"/>
      <c r="EY606" s="77"/>
      <c r="EZ606" s="77"/>
      <c r="FA606" s="77"/>
      <c r="FB606" s="77"/>
      <c r="FC606" s="77"/>
      <c r="FD606" s="77"/>
    </row>
    <row r="607" spans="1:160" ht="15.75" customHeight="1" x14ac:dyDescent="0.3">
      <c r="A607" s="76"/>
      <c r="B607" s="76"/>
      <c r="C607" s="76"/>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77"/>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c r="DS607" s="77"/>
      <c r="DT607" s="77"/>
      <c r="DU607" s="77"/>
      <c r="DV607" s="77"/>
      <c r="DW607" s="77"/>
      <c r="DX607" s="77"/>
      <c r="DY607" s="77"/>
      <c r="DZ607" s="77"/>
      <c r="EA607" s="77"/>
      <c r="EB607" s="77"/>
      <c r="EC607" s="77"/>
      <c r="ED607" s="77"/>
      <c r="EE607" s="77"/>
      <c r="EF607" s="77"/>
      <c r="EG607" s="77"/>
      <c r="EH607" s="77"/>
      <c r="EI607" s="77"/>
      <c r="EJ607" s="77"/>
      <c r="EK607" s="77"/>
      <c r="EL607" s="77"/>
      <c r="EM607" s="77"/>
      <c r="EN607" s="77"/>
      <c r="EO607" s="77"/>
      <c r="EP607" s="77"/>
      <c r="EQ607" s="77"/>
      <c r="ER607" s="77"/>
      <c r="ES607" s="77"/>
      <c r="ET607" s="77"/>
      <c r="EU607" s="77"/>
      <c r="EV607" s="77"/>
      <c r="EW607" s="77"/>
      <c r="EX607" s="77"/>
      <c r="EY607" s="77"/>
      <c r="EZ607" s="77"/>
      <c r="FA607" s="77"/>
      <c r="FB607" s="77"/>
      <c r="FC607" s="77"/>
      <c r="FD607" s="77"/>
    </row>
    <row r="608" spans="1:160" ht="15.75" customHeight="1" x14ac:dyDescent="0.3">
      <c r="A608" s="76"/>
      <c r="B608" s="76"/>
      <c r="C608" s="76"/>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c r="AV608" s="77"/>
      <c r="AW608" s="77"/>
      <c r="AX608" s="77"/>
      <c r="AY608" s="77"/>
      <c r="AZ608" s="77"/>
      <c r="BA608" s="77"/>
      <c r="BB608" s="77"/>
      <c r="BC608" s="77"/>
      <c r="BD608" s="77"/>
      <c r="BE608" s="77"/>
      <c r="BF608" s="77"/>
      <c r="BG608" s="77"/>
      <c r="BH608" s="77"/>
      <c r="BI608" s="77"/>
      <c r="BJ608" s="77"/>
      <c r="BK608" s="77"/>
      <c r="BL608" s="77"/>
      <c r="BM608" s="77"/>
      <c r="BN608" s="77"/>
      <c r="BO608" s="77"/>
      <c r="BP608" s="77"/>
      <c r="BQ608" s="77"/>
      <c r="BR608" s="77"/>
      <c r="BS608" s="77"/>
      <c r="BT608" s="77"/>
      <c r="BU608" s="77"/>
      <c r="BV608" s="77"/>
      <c r="BW608" s="77"/>
      <c r="BX608" s="77"/>
      <c r="BY608" s="77"/>
      <c r="BZ608" s="77"/>
      <c r="CA608" s="77"/>
      <c r="CB608" s="77"/>
      <c r="CC608" s="77"/>
      <c r="CD608" s="77"/>
      <c r="CE608" s="77"/>
      <c r="CF608" s="77"/>
      <c r="CG608" s="77"/>
      <c r="CH608" s="77"/>
      <c r="CI608" s="77"/>
      <c r="CJ608" s="77"/>
      <c r="CK608" s="77"/>
      <c r="CL608" s="77"/>
      <c r="CM608" s="77"/>
      <c r="CN608" s="77"/>
      <c r="CO608" s="77"/>
      <c r="CP608" s="77"/>
      <c r="CQ608" s="77"/>
      <c r="CR608" s="77"/>
      <c r="CS608" s="77"/>
      <c r="CT608" s="77"/>
      <c r="CU608" s="77"/>
      <c r="CV608" s="77"/>
      <c r="CW608" s="77"/>
      <c r="CX608" s="77"/>
      <c r="CY608" s="77"/>
      <c r="CZ608" s="77"/>
      <c r="DA608" s="77"/>
      <c r="DB608" s="77"/>
      <c r="DC608" s="77"/>
      <c r="DD608" s="77"/>
      <c r="DE608" s="77"/>
      <c r="DF608" s="77"/>
      <c r="DG608" s="77"/>
      <c r="DH608" s="77"/>
      <c r="DI608" s="77"/>
      <c r="DJ608" s="77"/>
      <c r="DK608" s="77"/>
      <c r="DL608" s="77"/>
      <c r="DM608" s="77"/>
      <c r="DN608" s="77"/>
      <c r="DO608" s="77"/>
      <c r="DP608" s="77"/>
      <c r="DQ608" s="77"/>
      <c r="DR608" s="77"/>
      <c r="DS608" s="77"/>
      <c r="DT608" s="77"/>
      <c r="DU608" s="77"/>
      <c r="DV608" s="77"/>
      <c r="DW608" s="77"/>
      <c r="DX608" s="77"/>
      <c r="DY608" s="77"/>
      <c r="DZ608" s="77"/>
      <c r="EA608" s="77"/>
      <c r="EB608" s="77"/>
      <c r="EC608" s="77"/>
      <c r="ED608" s="77"/>
      <c r="EE608" s="77"/>
      <c r="EF608" s="77"/>
      <c r="EG608" s="77"/>
      <c r="EH608" s="77"/>
      <c r="EI608" s="77"/>
      <c r="EJ608" s="77"/>
      <c r="EK608" s="77"/>
      <c r="EL608" s="77"/>
      <c r="EM608" s="77"/>
      <c r="EN608" s="77"/>
      <c r="EO608" s="77"/>
      <c r="EP608" s="77"/>
      <c r="EQ608" s="77"/>
      <c r="ER608" s="77"/>
      <c r="ES608" s="77"/>
      <c r="ET608" s="77"/>
      <c r="EU608" s="77"/>
      <c r="EV608" s="77"/>
      <c r="EW608" s="77"/>
      <c r="EX608" s="77"/>
      <c r="EY608" s="77"/>
      <c r="EZ608" s="77"/>
      <c r="FA608" s="77"/>
      <c r="FB608" s="77"/>
      <c r="FC608" s="77"/>
      <c r="FD608" s="77"/>
    </row>
    <row r="609" spans="1:160" ht="15.75" customHeight="1" x14ac:dyDescent="0.3">
      <c r="A609" s="76"/>
      <c r="B609" s="76"/>
      <c r="C609" s="76"/>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c r="AV609" s="77"/>
      <c r="AW609" s="77"/>
      <c r="AX609" s="77"/>
      <c r="AY609" s="77"/>
      <c r="AZ609" s="77"/>
      <c r="BA609" s="77"/>
      <c r="BB609" s="77"/>
      <c r="BC609" s="77"/>
      <c r="BD609" s="77"/>
      <c r="BE609" s="77"/>
      <c r="BF609" s="77"/>
      <c r="BG609" s="77"/>
      <c r="BH609" s="77"/>
      <c r="BI609" s="77"/>
      <c r="BJ609" s="77"/>
      <c r="BK609" s="77"/>
      <c r="BL609" s="77"/>
      <c r="BM609" s="77"/>
      <c r="BN609" s="77"/>
      <c r="BO609" s="77"/>
      <c r="BP609" s="77"/>
      <c r="BQ609" s="77"/>
      <c r="BR609" s="77"/>
      <c r="BS609" s="77"/>
      <c r="BT609" s="77"/>
      <c r="BU609" s="77"/>
      <c r="BV609" s="77"/>
      <c r="BW609" s="77"/>
      <c r="BX609" s="77"/>
      <c r="BY609" s="77"/>
      <c r="BZ609" s="77"/>
      <c r="CA609" s="77"/>
      <c r="CB609" s="77"/>
      <c r="CC609" s="77"/>
      <c r="CD609" s="77"/>
      <c r="CE609" s="77"/>
      <c r="CF609" s="77"/>
      <c r="CG609" s="77"/>
      <c r="CH609" s="77"/>
      <c r="CI609" s="77"/>
      <c r="CJ609" s="77"/>
      <c r="CK609" s="77"/>
      <c r="CL609" s="77"/>
      <c r="CM609" s="77"/>
      <c r="CN609" s="77"/>
      <c r="CO609" s="77"/>
      <c r="CP609" s="77"/>
      <c r="CQ609" s="77"/>
      <c r="CR609" s="77"/>
      <c r="CS609" s="77"/>
      <c r="CT609" s="77"/>
      <c r="CU609" s="77"/>
      <c r="CV609" s="77"/>
      <c r="CW609" s="77"/>
      <c r="CX609" s="77"/>
      <c r="CY609" s="77"/>
      <c r="CZ609" s="77"/>
      <c r="DA609" s="77"/>
      <c r="DB609" s="77"/>
      <c r="DC609" s="77"/>
      <c r="DD609" s="77"/>
      <c r="DE609" s="77"/>
      <c r="DF609" s="77"/>
      <c r="DG609" s="77"/>
      <c r="DH609" s="77"/>
      <c r="DI609" s="77"/>
      <c r="DJ609" s="77"/>
      <c r="DK609" s="77"/>
      <c r="DL609" s="77"/>
      <c r="DM609" s="77"/>
      <c r="DN609" s="77"/>
      <c r="DO609" s="77"/>
      <c r="DP609" s="77"/>
      <c r="DQ609" s="77"/>
      <c r="DR609" s="77"/>
      <c r="DS609" s="77"/>
      <c r="DT609" s="77"/>
      <c r="DU609" s="77"/>
      <c r="DV609" s="77"/>
      <c r="DW609" s="77"/>
      <c r="DX609" s="77"/>
      <c r="DY609" s="77"/>
      <c r="DZ609" s="77"/>
      <c r="EA609" s="77"/>
      <c r="EB609" s="77"/>
      <c r="EC609" s="77"/>
      <c r="ED609" s="77"/>
      <c r="EE609" s="77"/>
      <c r="EF609" s="77"/>
      <c r="EG609" s="77"/>
      <c r="EH609" s="77"/>
      <c r="EI609" s="77"/>
      <c r="EJ609" s="77"/>
      <c r="EK609" s="77"/>
      <c r="EL609" s="77"/>
      <c r="EM609" s="77"/>
      <c r="EN609" s="77"/>
      <c r="EO609" s="77"/>
      <c r="EP609" s="77"/>
      <c r="EQ609" s="77"/>
      <c r="ER609" s="77"/>
      <c r="ES609" s="77"/>
      <c r="ET609" s="77"/>
      <c r="EU609" s="77"/>
      <c r="EV609" s="77"/>
      <c r="EW609" s="77"/>
      <c r="EX609" s="77"/>
      <c r="EY609" s="77"/>
      <c r="EZ609" s="77"/>
      <c r="FA609" s="77"/>
      <c r="FB609" s="77"/>
      <c r="FC609" s="77"/>
      <c r="FD609" s="77"/>
    </row>
    <row r="610" spans="1:160" ht="15.75" customHeight="1" x14ac:dyDescent="0.3">
      <c r="A610" s="76"/>
      <c r="B610" s="76"/>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c r="AV610" s="77"/>
      <c r="AW610" s="77"/>
      <c r="AX610" s="77"/>
      <c r="AY610" s="77"/>
      <c r="AZ610" s="77"/>
      <c r="BA610" s="77"/>
      <c r="BB610" s="77"/>
      <c r="BC610" s="77"/>
      <c r="BD610" s="77"/>
      <c r="BE610" s="77"/>
      <c r="BF610" s="77"/>
      <c r="BG610" s="77"/>
      <c r="BH610" s="77"/>
      <c r="BI610" s="77"/>
      <c r="BJ610" s="77"/>
      <c r="BK610" s="77"/>
      <c r="BL610" s="77"/>
      <c r="BM610" s="77"/>
      <c r="BN610" s="77"/>
      <c r="BO610" s="77"/>
      <c r="BP610" s="77"/>
      <c r="BQ610" s="77"/>
      <c r="BR610" s="77"/>
      <c r="BS610" s="77"/>
      <c r="BT610" s="77"/>
      <c r="BU610" s="77"/>
      <c r="BV610" s="77"/>
      <c r="BW610" s="77"/>
      <c r="BX610" s="77"/>
      <c r="BY610" s="77"/>
      <c r="BZ610" s="77"/>
      <c r="CA610" s="77"/>
      <c r="CB610" s="77"/>
      <c r="CC610" s="77"/>
      <c r="CD610" s="77"/>
      <c r="CE610" s="77"/>
      <c r="CF610" s="77"/>
      <c r="CG610" s="77"/>
      <c r="CH610" s="77"/>
      <c r="CI610" s="77"/>
      <c r="CJ610" s="77"/>
      <c r="CK610" s="77"/>
      <c r="CL610" s="77"/>
      <c r="CM610" s="77"/>
      <c r="CN610" s="77"/>
      <c r="CO610" s="77"/>
      <c r="CP610" s="77"/>
      <c r="CQ610" s="77"/>
      <c r="CR610" s="77"/>
      <c r="CS610" s="77"/>
      <c r="CT610" s="77"/>
      <c r="CU610" s="77"/>
      <c r="CV610" s="77"/>
      <c r="CW610" s="77"/>
      <c r="CX610" s="77"/>
      <c r="CY610" s="77"/>
      <c r="CZ610" s="77"/>
      <c r="DA610" s="77"/>
      <c r="DB610" s="77"/>
      <c r="DC610" s="77"/>
      <c r="DD610" s="77"/>
      <c r="DE610" s="77"/>
      <c r="DF610" s="77"/>
      <c r="DG610" s="77"/>
      <c r="DH610" s="77"/>
      <c r="DI610" s="77"/>
      <c r="DJ610" s="77"/>
      <c r="DK610" s="77"/>
      <c r="DL610" s="77"/>
      <c r="DM610" s="77"/>
      <c r="DN610" s="77"/>
      <c r="DO610" s="77"/>
      <c r="DP610" s="77"/>
      <c r="DQ610" s="77"/>
      <c r="DR610" s="77"/>
      <c r="DS610" s="77"/>
      <c r="DT610" s="77"/>
      <c r="DU610" s="77"/>
      <c r="DV610" s="77"/>
      <c r="DW610" s="77"/>
      <c r="DX610" s="77"/>
      <c r="DY610" s="77"/>
      <c r="DZ610" s="77"/>
      <c r="EA610" s="77"/>
      <c r="EB610" s="77"/>
      <c r="EC610" s="77"/>
      <c r="ED610" s="77"/>
      <c r="EE610" s="77"/>
      <c r="EF610" s="77"/>
      <c r="EG610" s="77"/>
      <c r="EH610" s="77"/>
      <c r="EI610" s="77"/>
      <c r="EJ610" s="77"/>
      <c r="EK610" s="77"/>
      <c r="EL610" s="77"/>
      <c r="EM610" s="77"/>
      <c r="EN610" s="77"/>
      <c r="EO610" s="77"/>
      <c r="EP610" s="77"/>
      <c r="EQ610" s="77"/>
      <c r="ER610" s="77"/>
      <c r="ES610" s="77"/>
      <c r="ET610" s="77"/>
      <c r="EU610" s="77"/>
      <c r="EV610" s="77"/>
      <c r="EW610" s="77"/>
      <c r="EX610" s="77"/>
      <c r="EY610" s="77"/>
      <c r="EZ610" s="77"/>
      <c r="FA610" s="77"/>
      <c r="FB610" s="77"/>
      <c r="FC610" s="77"/>
      <c r="FD610" s="77"/>
    </row>
    <row r="611" spans="1:160" ht="15.75" customHeight="1" x14ac:dyDescent="0.3">
      <c r="A611" s="76"/>
      <c r="B611" s="76"/>
      <c r="C611" s="76"/>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c r="AV611" s="77"/>
      <c r="AW611" s="77"/>
      <c r="AX611" s="77"/>
      <c r="AY611" s="77"/>
      <c r="AZ611" s="77"/>
      <c r="BA611" s="77"/>
      <c r="BB611" s="77"/>
      <c r="BC611" s="77"/>
      <c r="BD611" s="77"/>
      <c r="BE611" s="77"/>
      <c r="BF611" s="77"/>
      <c r="BG611" s="77"/>
      <c r="BH611" s="77"/>
      <c r="BI611" s="77"/>
      <c r="BJ611" s="77"/>
      <c r="BK611" s="77"/>
      <c r="BL611" s="77"/>
      <c r="BM611" s="77"/>
      <c r="BN611" s="77"/>
      <c r="BO611" s="77"/>
      <c r="BP611" s="77"/>
      <c r="BQ611" s="77"/>
      <c r="BR611" s="77"/>
      <c r="BS611" s="77"/>
      <c r="BT611" s="77"/>
      <c r="BU611" s="77"/>
      <c r="BV611" s="77"/>
      <c r="BW611" s="77"/>
      <c r="BX611" s="77"/>
      <c r="BY611" s="77"/>
      <c r="BZ611" s="77"/>
      <c r="CA611" s="77"/>
      <c r="CB611" s="77"/>
      <c r="CC611" s="77"/>
      <c r="CD611" s="77"/>
      <c r="CE611" s="77"/>
      <c r="CF611" s="77"/>
      <c r="CG611" s="77"/>
      <c r="CH611" s="77"/>
      <c r="CI611" s="77"/>
      <c r="CJ611" s="77"/>
      <c r="CK611" s="77"/>
      <c r="CL611" s="77"/>
      <c r="CM611" s="77"/>
      <c r="CN611" s="77"/>
      <c r="CO611" s="77"/>
      <c r="CP611" s="77"/>
      <c r="CQ611" s="77"/>
      <c r="CR611" s="77"/>
      <c r="CS611" s="77"/>
      <c r="CT611" s="77"/>
      <c r="CU611" s="77"/>
      <c r="CV611" s="77"/>
      <c r="CW611" s="77"/>
      <c r="CX611" s="77"/>
      <c r="CY611" s="77"/>
      <c r="CZ611" s="77"/>
      <c r="DA611" s="77"/>
      <c r="DB611" s="77"/>
      <c r="DC611" s="77"/>
      <c r="DD611" s="77"/>
      <c r="DE611" s="77"/>
      <c r="DF611" s="77"/>
      <c r="DG611" s="77"/>
      <c r="DH611" s="77"/>
      <c r="DI611" s="77"/>
      <c r="DJ611" s="77"/>
      <c r="DK611" s="77"/>
      <c r="DL611" s="77"/>
      <c r="DM611" s="77"/>
      <c r="DN611" s="77"/>
      <c r="DO611" s="77"/>
      <c r="DP611" s="77"/>
      <c r="DQ611" s="77"/>
      <c r="DR611" s="77"/>
      <c r="DS611" s="77"/>
      <c r="DT611" s="77"/>
      <c r="DU611" s="77"/>
      <c r="DV611" s="77"/>
      <c r="DW611" s="77"/>
      <c r="DX611" s="77"/>
      <c r="DY611" s="77"/>
      <c r="DZ611" s="77"/>
      <c r="EA611" s="77"/>
      <c r="EB611" s="77"/>
      <c r="EC611" s="77"/>
      <c r="ED611" s="77"/>
      <c r="EE611" s="77"/>
      <c r="EF611" s="77"/>
      <c r="EG611" s="77"/>
      <c r="EH611" s="77"/>
      <c r="EI611" s="77"/>
      <c r="EJ611" s="77"/>
      <c r="EK611" s="77"/>
      <c r="EL611" s="77"/>
      <c r="EM611" s="77"/>
      <c r="EN611" s="77"/>
      <c r="EO611" s="77"/>
      <c r="EP611" s="77"/>
      <c r="EQ611" s="77"/>
      <c r="ER611" s="77"/>
      <c r="ES611" s="77"/>
      <c r="ET611" s="77"/>
      <c r="EU611" s="77"/>
      <c r="EV611" s="77"/>
      <c r="EW611" s="77"/>
      <c r="EX611" s="77"/>
      <c r="EY611" s="77"/>
      <c r="EZ611" s="77"/>
      <c r="FA611" s="77"/>
      <c r="FB611" s="77"/>
      <c r="FC611" s="77"/>
      <c r="FD611" s="77"/>
    </row>
    <row r="612" spans="1:160" ht="15.75" customHeight="1" x14ac:dyDescent="0.3">
      <c r="A612" s="76"/>
      <c r="B612" s="76"/>
      <c r="C612" s="76"/>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77"/>
      <c r="BU612" s="77"/>
      <c r="BV612" s="77"/>
      <c r="BW612" s="77"/>
      <c r="BX612" s="77"/>
      <c r="BY612" s="77"/>
      <c r="BZ612" s="77"/>
      <c r="CA612" s="77"/>
      <c r="CB612" s="77"/>
      <c r="CC612" s="77"/>
      <c r="CD612" s="77"/>
      <c r="CE612" s="77"/>
      <c r="CF612" s="77"/>
      <c r="CG612" s="77"/>
      <c r="CH612" s="77"/>
      <c r="CI612" s="77"/>
      <c r="CJ612" s="77"/>
      <c r="CK612" s="77"/>
      <c r="CL612" s="77"/>
      <c r="CM612" s="77"/>
      <c r="CN612" s="77"/>
      <c r="CO612" s="77"/>
      <c r="CP612" s="77"/>
      <c r="CQ612" s="77"/>
      <c r="CR612" s="77"/>
      <c r="CS612" s="77"/>
      <c r="CT612" s="77"/>
      <c r="CU612" s="77"/>
      <c r="CV612" s="77"/>
      <c r="CW612" s="77"/>
      <c r="CX612" s="77"/>
      <c r="CY612" s="77"/>
      <c r="CZ612" s="77"/>
      <c r="DA612" s="77"/>
      <c r="DB612" s="77"/>
      <c r="DC612" s="77"/>
      <c r="DD612" s="77"/>
      <c r="DE612" s="77"/>
      <c r="DF612" s="77"/>
      <c r="DG612" s="77"/>
      <c r="DH612" s="77"/>
      <c r="DI612" s="77"/>
      <c r="DJ612" s="77"/>
      <c r="DK612" s="77"/>
      <c r="DL612" s="77"/>
      <c r="DM612" s="77"/>
      <c r="DN612" s="77"/>
      <c r="DO612" s="77"/>
      <c r="DP612" s="77"/>
      <c r="DQ612" s="77"/>
      <c r="DR612" s="77"/>
      <c r="DS612" s="77"/>
      <c r="DT612" s="77"/>
      <c r="DU612" s="77"/>
      <c r="DV612" s="77"/>
      <c r="DW612" s="77"/>
      <c r="DX612" s="77"/>
      <c r="DY612" s="77"/>
      <c r="DZ612" s="77"/>
      <c r="EA612" s="77"/>
      <c r="EB612" s="77"/>
      <c r="EC612" s="77"/>
      <c r="ED612" s="77"/>
      <c r="EE612" s="77"/>
      <c r="EF612" s="77"/>
      <c r="EG612" s="77"/>
      <c r="EH612" s="77"/>
      <c r="EI612" s="77"/>
      <c r="EJ612" s="77"/>
      <c r="EK612" s="77"/>
      <c r="EL612" s="77"/>
      <c r="EM612" s="77"/>
      <c r="EN612" s="77"/>
      <c r="EO612" s="77"/>
      <c r="EP612" s="77"/>
      <c r="EQ612" s="77"/>
      <c r="ER612" s="77"/>
      <c r="ES612" s="77"/>
      <c r="ET612" s="77"/>
      <c r="EU612" s="77"/>
      <c r="EV612" s="77"/>
      <c r="EW612" s="77"/>
      <c r="EX612" s="77"/>
      <c r="EY612" s="77"/>
      <c r="EZ612" s="77"/>
      <c r="FA612" s="77"/>
      <c r="FB612" s="77"/>
      <c r="FC612" s="77"/>
      <c r="FD612" s="77"/>
    </row>
    <row r="613" spans="1:160" ht="15.75" customHeight="1" x14ac:dyDescent="0.3">
      <c r="A613" s="76"/>
      <c r="B613" s="76"/>
      <c r="C613" s="76"/>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C613" s="77"/>
      <c r="CD613" s="77"/>
      <c r="CE613" s="77"/>
      <c r="CF613" s="77"/>
      <c r="CG613" s="77"/>
      <c r="CH613" s="77"/>
      <c r="CI613" s="77"/>
      <c r="CJ613" s="77"/>
      <c r="CK613" s="77"/>
      <c r="CL613" s="77"/>
      <c r="CM613" s="77"/>
      <c r="CN613" s="77"/>
      <c r="CO613" s="77"/>
      <c r="CP613" s="77"/>
      <c r="CQ613" s="77"/>
      <c r="CR613" s="77"/>
      <c r="CS613" s="77"/>
      <c r="CT613" s="77"/>
      <c r="CU613" s="77"/>
      <c r="CV613" s="77"/>
      <c r="CW613" s="77"/>
      <c r="CX613" s="77"/>
      <c r="CY613" s="77"/>
      <c r="CZ613" s="77"/>
      <c r="DA613" s="77"/>
      <c r="DB613" s="77"/>
      <c r="DC613" s="77"/>
      <c r="DD613" s="77"/>
      <c r="DE613" s="77"/>
      <c r="DF613" s="77"/>
      <c r="DG613" s="77"/>
      <c r="DH613" s="77"/>
      <c r="DI613" s="77"/>
      <c r="DJ613" s="77"/>
      <c r="DK613" s="77"/>
      <c r="DL613" s="77"/>
      <c r="DM613" s="77"/>
      <c r="DN613" s="77"/>
      <c r="DO613" s="77"/>
      <c r="DP613" s="77"/>
      <c r="DQ613" s="77"/>
      <c r="DR613" s="77"/>
      <c r="DS613" s="77"/>
      <c r="DT613" s="77"/>
      <c r="DU613" s="77"/>
      <c r="DV613" s="77"/>
      <c r="DW613" s="77"/>
      <c r="DX613" s="77"/>
      <c r="DY613" s="77"/>
      <c r="DZ613" s="77"/>
      <c r="EA613" s="77"/>
      <c r="EB613" s="77"/>
      <c r="EC613" s="77"/>
      <c r="ED613" s="77"/>
      <c r="EE613" s="77"/>
      <c r="EF613" s="77"/>
      <c r="EG613" s="77"/>
      <c r="EH613" s="77"/>
      <c r="EI613" s="77"/>
      <c r="EJ613" s="77"/>
      <c r="EK613" s="77"/>
      <c r="EL613" s="77"/>
      <c r="EM613" s="77"/>
      <c r="EN613" s="77"/>
      <c r="EO613" s="77"/>
      <c r="EP613" s="77"/>
      <c r="EQ613" s="77"/>
      <c r="ER613" s="77"/>
      <c r="ES613" s="77"/>
      <c r="ET613" s="77"/>
      <c r="EU613" s="77"/>
      <c r="EV613" s="77"/>
      <c r="EW613" s="77"/>
      <c r="EX613" s="77"/>
      <c r="EY613" s="77"/>
      <c r="EZ613" s="77"/>
      <c r="FA613" s="77"/>
      <c r="FB613" s="77"/>
      <c r="FC613" s="77"/>
      <c r="FD613" s="77"/>
    </row>
    <row r="614" spans="1:160" ht="15.75" customHeight="1" x14ac:dyDescent="0.3">
      <c r="A614" s="76"/>
      <c r="B614" s="76"/>
      <c r="C614" s="76"/>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c r="AV614" s="77"/>
      <c r="AW614" s="77"/>
      <c r="AX614" s="77"/>
      <c r="AY614" s="77"/>
      <c r="AZ614" s="77"/>
      <c r="BA614" s="77"/>
      <c r="BB614" s="77"/>
      <c r="BC614" s="77"/>
      <c r="BD614" s="77"/>
      <c r="BE614" s="77"/>
      <c r="BF614" s="77"/>
      <c r="BG614" s="77"/>
      <c r="BH614" s="77"/>
      <c r="BI614" s="77"/>
      <c r="BJ614" s="77"/>
      <c r="BK614" s="77"/>
      <c r="BL614" s="77"/>
      <c r="BM614" s="77"/>
      <c r="BN614" s="77"/>
      <c r="BO614" s="77"/>
      <c r="BP614" s="77"/>
      <c r="BQ614" s="77"/>
      <c r="BR614" s="77"/>
      <c r="BS614" s="77"/>
      <c r="BT614" s="77"/>
      <c r="BU614" s="77"/>
      <c r="BV614" s="77"/>
      <c r="BW614" s="77"/>
      <c r="BX614" s="77"/>
      <c r="BY614" s="77"/>
      <c r="BZ614" s="77"/>
      <c r="CA614" s="77"/>
      <c r="CB614" s="77"/>
      <c r="CC614" s="77"/>
      <c r="CD614" s="77"/>
      <c r="CE614" s="77"/>
      <c r="CF614" s="77"/>
      <c r="CG614" s="77"/>
      <c r="CH614" s="77"/>
      <c r="CI614" s="77"/>
      <c r="CJ614" s="77"/>
      <c r="CK614" s="77"/>
      <c r="CL614" s="77"/>
      <c r="CM614" s="77"/>
      <c r="CN614" s="77"/>
      <c r="CO614" s="77"/>
      <c r="CP614" s="77"/>
      <c r="CQ614" s="77"/>
      <c r="CR614" s="77"/>
      <c r="CS614" s="77"/>
      <c r="CT614" s="77"/>
      <c r="CU614" s="77"/>
      <c r="CV614" s="77"/>
      <c r="CW614" s="77"/>
      <c r="CX614" s="77"/>
      <c r="CY614" s="77"/>
      <c r="CZ614" s="77"/>
      <c r="DA614" s="77"/>
      <c r="DB614" s="77"/>
      <c r="DC614" s="77"/>
      <c r="DD614" s="77"/>
      <c r="DE614" s="77"/>
      <c r="DF614" s="77"/>
      <c r="DG614" s="77"/>
      <c r="DH614" s="77"/>
      <c r="DI614" s="77"/>
      <c r="DJ614" s="77"/>
      <c r="DK614" s="77"/>
      <c r="DL614" s="77"/>
      <c r="DM614" s="77"/>
      <c r="DN614" s="77"/>
      <c r="DO614" s="77"/>
      <c r="DP614" s="77"/>
      <c r="DQ614" s="77"/>
      <c r="DR614" s="77"/>
      <c r="DS614" s="77"/>
      <c r="DT614" s="77"/>
      <c r="DU614" s="77"/>
      <c r="DV614" s="77"/>
      <c r="DW614" s="77"/>
      <c r="DX614" s="77"/>
      <c r="DY614" s="77"/>
      <c r="DZ614" s="77"/>
      <c r="EA614" s="77"/>
      <c r="EB614" s="77"/>
      <c r="EC614" s="77"/>
      <c r="ED614" s="77"/>
      <c r="EE614" s="77"/>
      <c r="EF614" s="77"/>
      <c r="EG614" s="77"/>
      <c r="EH614" s="77"/>
      <c r="EI614" s="77"/>
      <c r="EJ614" s="77"/>
      <c r="EK614" s="77"/>
      <c r="EL614" s="77"/>
      <c r="EM614" s="77"/>
      <c r="EN614" s="77"/>
      <c r="EO614" s="77"/>
      <c r="EP614" s="77"/>
      <c r="EQ614" s="77"/>
      <c r="ER614" s="77"/>
      <c r="ES614" s="77"/>
      <c r="ET614" s="77"/>
      <c r="EU614" s="77"/>
      <c r="EV614" s="77"/>
      <c r="EW614" s="77"/>
      <c r="EX614" s="77"/>
      <c r="EY614" s="77"/>
      <c r="EZ614" s="77"/>
      <c r="FA614" s="77"/>
      <c r="FB614" s="77"/>
      <c r="FC614" s="77"/>
      <c r="FD614" s="77"/>
    </row>
    <row r="615" spans="1:160" ht="15.75" customHeight="1" x14ac:dyDescent="0.3">
      <c r="A615" s="76"/>
      <c r="B615" s="76"/>
      <c r="C615" s="76"/>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c r="AV615" s="77"/>
      <c r="AW615" s="77"/>
      <c r="AX615" s="77"/>
      <c r="AY615" s="77"/>
      <c r="AZ615" s="77"/>
      <c r="BA615" s="77"/>
      <c r="BB615" s="77"/>
      <c r="BC615" s="77"/>
      <c r="BD615" s="77"/>
      <c r="BE615" s="77"/>
      <c r="BF615" s="77"/>
      <c r="BG615" s="77"/>
      <c r="BH615" s="77"/>
      <c r="BI615" s="77"/>
      <c r="BJ615" s="77"/>
      <c r="BK615" s="77"/>
      <c r="BL615" s="77"/>
      <c r="BM615" s="77"/>
      <c r="BN615" s="77"/>
      <c r="BO615" s="77"/>
      <c r="BP615" s="77"/>
      <c r="BQ615" s="77"/>
      <c r="BR615" s="77"/>
      <c r="BS615" s="77"/>
      <c r="BT615" s="77"/>
      <c r="BU615" s="77"/>
      <c r="BV615" s="77"/>
      <c r="BW615" s="77"/>
      <c r="BX615" s="77"/>
      <c r="BY615" s="77"/>
      <c r="BZ615" s="77"/>
      <c r="CA615" s="77"/>
      <c r="CB615" s="77"/>
      <c r="CC615" s="77"/>
      <c r="CD615" s="77"/>
      <c r="CE615" s="77"/>
      <c r="CF615" s="77"/>
      <c r="CG615" s="77"/>
      <c r="CH615" s="77"/>
      <c r="CI615" s="77"/>
      <c r="CJ615" s="77"/>
      <c r="CK615" s="77"/>
      <c r="CL615" s="77"/>
      <c r="CM615" s="77"/>
      <c r="CN615" s="77"/>
      <c r="CO615" s="77"/>
      <c r="CP615" s="77"/>
      <c r="CQ615" s="77"/>
      <c r="CR615" s="77"/>
      <c r="CS615" s="77"/>
      <c r="CT615" s="77"/>
      <c r="CU615" s="77"/>
      <c r="CV615" s="77"/>
      <c r="CW615" s="77"/>
      <c r="CX615" s="77"/>
      <c r="CY615" s="77"/>
      <c r="CZ615" s="77"/>
      <c r="DA615" s="77"/>
      <c r="DB615" s="77"/>
      <c r="DC615" s="77"/>
      <c r="DD615" s="77"/>
      <c r="DE615" s="77"/>
      <c r="DF615" s="77"/>
      <c r="DG615" s="77"/>
      <c r="DH615" s="77"/>
      <c r="DI615" s="77"/>
      <c r="DJ615" s="77"/>
      <c r="DK615" s="77"/>
      <c r="DL615" s="77"/>
      <c r="DM615" s="77"/>
      <c r="DN615" s="77"/>
      <c r="DO615" s="77"/>
      <c r="DP615" s="77"/>
      <c r="DQ615" s="77"/>
      <c r="DR615" s="77"/>
      <c r="DS615" s="77"/>
      <c r="DT615" s="77"/>
      <c r="DU615" s="77"/>
      <c r="DV615" s="77"/>
      <c r="DW615" s="77"/>
      <c r="DX615" s="77"/>
      <c r="DY615" s="77"/>
      <c r="DZ615" s="77"/>
      <c r="EA615" s="77"/>
      <c r="EB615" s="77"/>
      <c r="EC615" s="77"/>
      <c r="ED615" s="77"/>
      <c r="EE615" s="77"/>
      <c r="EF615" s="77"/>
      <c r="EG615" s="77"/>
      <c r="EH615" s="77"/>
      <c r="EI615" s="77"/>
      <c r="EJ615" s="77"/>
      <c r="EK615" s="77"/>
      <c r="EL615" s="77"/>
      <c r="EM615" s="77"/>
      <c r="EN615" s="77"/>
      <c r="EO615" s="77"/>
      <c r="EP615" s="77"/>
      <c r="EQ615" s="77"/>
      <c r="ER615" s="77"/>
      <c r="ES615" s="77"/>
      <c r="ET615" s="77"/>
      <c r="EU615" s="77"/>
      <c r="EV615" s="77"/>
      <c r="EW615" s="77"/>
      <c r="EX615" s="77"/>
      <c r="EY615" s="77"/>
      <c r="EZ615" s="77"/>
      <c r="FA615" s="77"/>
      <c r="FB615" s="77"/>
      <c r="FC615" s="77"/>
      <c r="FD615" s="77"/>
    </row>
    <row r="616" spans="1:160" ht="15.75" customHeight="1" x14ac:dyDescent="0.3">
      <c r="A616" s="76"/>
      <c r="B616" s="76"/>
      <c r="C616" s="76"/>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c r="AV616" s="77"/>
      <c r="AW616" s="77"/>
      <c r="AX616" s="77"/>
      <c r="AY616" s="77"/>
      <c r="AZ616" s="77"/>
      <c r="BA616" s="77"/>
      <c r="BB616" s="77"/>
      <c r="BC616" s="77"/>
      <c r="BD616" s="77"/>
      <c r="BE616" s="77"/>
      <c r="BF616" s="77"/>
      <c r="BG616" s="77"/>
      <c r="BH616" s="77"/>
      <c r="BI616" s="77"/>
      <c r="BJ616" s="77"/>
      <c r="BK616" s="77"/>
      <c r="BL616" s="77"/>
      <c r="BM616" s="77"/>
      <c r="BN616" s="77"/>
      <c r="BO616" s="77"/>
      <c r="BP616" s="77"/>
      <c r="BQ616" s="77"/>
      <c r="BR616" s="77"/>
      <c r="BS616" s="77"/>
      <c r="BT616" s="77"/>
      <c r="BU616" s="77"/>
      <c r="BV616" s="77"/>
      <c r="BW616" s="77"/>
      <c r="BX616" s="77"/>
      <c r="BY616" s="77"/>
      <c r="BZ616" s="77"/>
      <c r="CA616" s="77"/>
      <c r="CB616" s="77"/>
      <c r="CC616" s="77"/>
      <c r="CD616" s="77"/>
      <c r="CE616" s="77"/>
      <c r="CF616" s="77"/>
      <c r="CG616" s="77"/>
      <c r="CH616" s="77"/>
      <c r="CI616" s="77"/>
      <c r="CJ616" s="77"/>
      <c r="CK616" s="77"/>
      <c r="CL616" s="77"/>
      <c r="CM616" s="77"/>
      <c r="CN616" s="77"/>
      <c r="CO616" s="77"/>
      <c r="CP616" s="77"/>
      <c r="CQ616" s="77"/>
      <c r="CR616" s="77"/>
      <c r="CS616" s="77"/>
      <c r="CT616" s="77"/>
      <c r="CU616" s="77"/>
      <c r="CV616" s="77"/>
      <c r="CW616" s="77"/>
      <c r="CX616" s="77"/>
      <c r="CY616" s="77"/>
      <c r="CZ616" s="77"/>
      <c r="DA616" s="77"/>
      <c r="DB616" s="77"/>
      <c r="DC616" s="77"/>
      <c r="DD616" s="77"/>
      <c r="DE616" s="77"/>
      <c r="DF616" s="77"/>
      <c r="DG616" s="77"/>
      <c r="DH616" s="77"/>
      <c r="DI616" s="77"/>
      <c r="DJ616" s="77"/>
      <c r="DK616" s="77"/>
      <c r="DL616" s="77"/>
      <c r="DM616" s="77"/>
      <c r="DN616" s="77"/>
      <c r="DO616" s="77"/>
      <c r="DP616" s="77"/>
      <c r="DQ616" s="77"/>
      <c r="DR616" s="77"/>
      <c r="DS616" s="77"/>
      <c r="DT616" s="77"/>
      <c r="DU616" s="77"/>
      <c r="DV616" s="77"/>
      <c r="DW616" s="77"/>
      <c r="DX616" s="77"/>
      <c r="DY616" s="77"/>
      <c r="DZ616" s="77"/>
      <c r="EA616" s="77"/>
      <c r="EB616" s="77"/>
      <c r="EC616" s="77"/>
      <c r="ED616" s="77"/>
      <c r="EE616" s="77"/>
      <c r="EF616" s="77"/>
      <c r="EG616" s="77"/>
      <c r="EH616" s="77"/>
      <c r="EI616" s="77"/>
      <c r="EJ616" s="77"/>
      <c r="EK616" s="77"/>
      <c r="EL616" s="77"/>
      <c r="EM616" s="77"/>
      <c r="EN616" s="77"/>
      <c r="EO616" s="77"/>
      <c r="EP616" s="77"/>
      <c r="EQ616" s="77"/>
      <c r="ER616" s="77"/>
      <c r="ES616" s="77"/>
      <c r="ET616" s="77"/>
      <c r="EU616" s="77"/>
      <c r="EV616" s="77"/>
      <c r="EW616" s="77"/>
      <c r="EX616" s="77"/>
      <c r="EY616" s="77"/>
      <c r="EZ616" s="77"/>
      <c r="FA616" s="77"/>
      <c r="FB616" s="77"/>
      <c r="FC616" s="77"/>
      <c r="FD616" s="77"/>
    </row>
    <row r="617" spans="1:160" ht="15.75" customHeight="1" x14ac:dyDescent="0.3">
      <c r="A617" s="76"/>
      <c r="B617" s="76"/>
      <c r="C617" s="76"/>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c r="AV617" s="77"/>
      <c r="AW617" s="77"/>
      <c r="AX617" s="77"/>
      <c r="AY617" s="77"/>
      <c r="AZ617" s="77"/>
      <c r="BA617" s="77"/>
      <c r="BB617" s="77"/>
      <c r="BC617" s="77"/>
      <c r="BD617" s="77"/>
      <c r="BE617" s="77"/>
      <c r="BF617" s="77"/>
      <c r="BG617" s="77"/>
      <c r="BH617" s="77"/>
      <c r="BI617" s="77"/>
      <c r="BJ617" s="77"/>
      <c r="BK617" s="77"/>
      <c r="BL617" s="77"/>
      <c r="BM617" s="77"/>
      <c r="BN617" s="77"/>
      <c r="BO617" s="77"/>
      <c r="BP617" s="77"/>
      <c r="BQ617" s="77"/>
      <c r="BR617" s="77"/>
      <c r="BS617" s="77"/>
      <c r="BT617" s="77"/>
      <c r="BU617" s="77"/>
      <c r="BV617" s="77"/>
      <c r="BW617" s="77"/>
      <c r="BX617" s="77"/>
      <c r="BY617" s="77"/>
      <c r="BZ617" s="77"/>
      <c r="CA617" s="77"/>
      <c r="CB617" s="77"/>
      <c r="CC617" s="77"/>
      <c r="CD617" s="77"/>
      <c r="CE617" s="77"/>
      <c r="CF617" s="77"/>
      <c r="CG617" s="77"/>
      <c r="CH617" s="77"/>
      <c r="CI617" s="77"/>
      <c r="CJ617" s="77"/>
      <c r="CK617" s="77"/>
      <c r="CL617" s="77"/>
      <c r="CM617" s="77"/>
      <c r="CN617" s="77"/>
      <c r="CO617" s="77"/>
      <c r="CP617" s="77"/>
      <c r="CQ617" s="77"/>
      <c r="CR617" s="77"/>
      <c r="CS617" s="77"/>
      <c r="CT617" s="77"/>
      <c r="CU617" s="77"/>
      <c r="CV617" s="77"/>
      <c r="CW617" s="77"/>
      <c r="CX617" s="77"/>
      <c r="CY617" s="77"/>
      <c r="CZ617" s="77"/>
      <c r="DA617" s="77"/>
      <c r="DB617" s="77"/>
      <c r="DC617" s="77"/>
      <c r="DD617" s="77"/>
      <c r="DE617" s="77"/>
      <c r="DF617" s="77"/>
      <c r="DG617" s="77"/>
      <c r="DH617" s="77"/>
      <c r="DI617" s="77"/>
      <c r="DJ617" s="77"/>
      <c r="DK617" s="77"/>
      <c r="DL617" s="77"/>
      <c r="DM617" s="77"/>
      <c r="DN617" s="77"/>
      <c r="DO617" s="77"/>
      <c r="DP617" s="77"/>
      <c r="DQ617" s="77"/>
      <c r="DR617" s="77"/>
      <c r="DS617" s="77"/>
      <c r="DT617" s="77"/>
      <c r="DU617" s="77"/>
      <c r="DV617" s="77"/>
      <c r="DW617" s="77"/>
      <c r="DX617" s="77"/>
      <c r="DY617" s="77"/>
      <c r="DZ617" s="77"/>
      <c r="EA617" s="77"/>
      <c r="EB617" s="77"/>
      <c r="EC617" s="77"/>
      <c r="ED617" s="77"/>
      <c r="EE617" s="77"/>
      <c r="EF617" s="77"/>
      <c r="EG617" s="77"/>
      <c r="EH617" s="77"/>
      <c r="EI617" s="77"/>
      <c r="EJ617" s="77"/>
      <c r="EK617" s="77"/>
      <c r="EL617" s="77"/>
      <c r="EM617" s="77"/>
      <c r="EN617" s="77"/>
      <c r="EO617" s="77"/>
      <c r="EP617" s="77"/>
      <c r="EQ617" s="77"/>
      <c r="ER617" s="77"/>
      <c r="ES617" s="77"/>
      <c r="ET617" s="77"/>
      <c r="EU617" s="77"/>
      <c r="EV617" s="77"/>
      <c r="EW617" s="77"/>
      <c r="EX617" s="77"/>
      <c r="EY617" s="77"/>
      <c r="EZ617" s="77"/>
      <c r="FA617" s="77"/>
      <c r="FB617" s="77"/>
      <c r="FC617" s="77"/>
      <c r="FD617" s="77"/>
    </row>
    <row r="618" spans="1:160" ht="15.75" customHeight="1" x14ac:dyDescent="0.3">
      <c r="A618" s="76"/>
      <c r="B618" s="76"/>
      <c r="C618" s="76"/>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c r="AV618" s="77"/>
      <c r="AW618" s="77"/>
      <c r="AX618" s="77"/>
      <c r="AY618" s="77"/>
      <c r="AZ618" s="77"/>
      <c r="BA618" s="77"/>
      <c r="BB618" s="77"/>
      <c r="BC618" s="77"/>
      <c r="BD618" s="77"/>
      <c r="BE618" s="77"/>
      <c r="BF618" s="77"/>
      <c r="BG618" s="77"/>
      <c r="BH618" s="77"/>
      <c r="BI618" s="77"/>
      <c r="BJ618" s="77"/>
      <c r="BK618" s="77"/>
      <c r="BL618" s="77"/>
      <c r="BM618" s="77"/>
      <c r="BN618" s="77"/>
      <c r="BO618" s="77"/>
      <c r="BP618" s="77"/>
      <c r="BQ618" s="77"/>
      <c r="BR618" s="77"/>
      <c r="BS618" s="77"/>
      <c r="BT618" s="77"/>
      <c r="BU618" s="77"/>
      <c r="BV618" s="77"/>
      <c r="BW618" s="77"/>
      <c r="BX618" s="77"/>
      <c r="BY618" s="77"/>
      <c r="BZ618" s="77"/>
      <c r="CA618" s="77"/>
      <c r="CB618" s="77"/>
      <c r="CC618" s="77"/>
      <c r="CD618" s="77"/>
      <c r="CE618" s="77"/>
      <c r="CF618" s="77"/>
      <c r="CG618" s="77"/>
      <c r="CH618" s="77"/>
      <c r="CI618" s="77"/>
      <c r="CJ618" s="77"/>
      <c r="CK618" s="77"/>
      <c r="CL618" s="77"/>
      <c r="CM618" s="77"/>
      <c r="CN618" s="77"/>
      <c r="CO618" s="77"/>
      <c r="CP618" s="77"/>
      <c r="CQ618" s="77"/>
      <c r="CR618" s="77"/>
      <c r="CS618" s="77"/>
      <c r="CT618" s="77"/>
      <c r="CU618" s="77"/>
      <c r="CV618" s="77"/>
      <c r="CW618" s="77"/>
      <c r="CX618" s="77"/>
      <c r="CY618" s="77"/>
      <c r="CZ618" s="77"/>
      <c r="DA618" s="77"/>
      <c r="DB618" s="77"/>
      <c r="DC618" s="77"/>
      <c r="DD618" s="77"/>
      <c r="DE618" s="77"/>
      <c r="DF618" s="77"/>
      <c r="DG618" s="77"/>
      <c r="DH618" s="77"/>
      <c r="DI618" s="77"/>
      <c r="DJ618" s="77"/>
      <c r="DK618" s="77"/>
      <c r="DL618" s="77"/>
      <c r="DM618" s="77"/>
      <c r="DN618" s="77"/>
      <c r="DO618" s="77"/>
      <c r="DP618" s="77"/>
      <c r="DQ618" s="77"/>
      <c r="DR618" s="77"/>
      <c r="DS618" s="77"/>
      <c r="DT618" s="77"/>
      <c r="DU618" s="77"/>
      <c r="DV618" s="77"/>
      <c r="DW618" s="77"/>
      <c r="DX618" s="77"/>
      <c r="DY618" s="77"/>
      <c r="DZ618" s="77"/>
      <c r="EA618" s="77"/>
      <c r="EB618" s="77"/>
      <c r="EC618" s="77"/>
      <c r="ED618" s="77"/>
      <c r="EE618" s="77"/>
      <c r="EF618" s="77"/>
      <c r="EG618" s="77"/>
      <c r="EH618" s="77"/>
      <c r="EI618" s="77"/>
      <c r="EJ618" s="77"/>
      <c r="EK618" s="77"/>
      <c r="EL618" s="77"/>
      <c r="EM618" s="77"/>
      <c r="EN618" s="77"/>
      <c r="EO618" s="77"/>
      <c r="EP618" s="77"/>
      <c r="EQ618" s="77"/>
      <c r="ER618" s="77"/>
      <c r="ES618" s="77"/>
      <c r="ET618" s="77"/>
      <c r="EU618" s="77"/>
      <c r="EV618" s="77"/>
      <c r="EW618" s="77"/>
      <c r="EX618" s="77"/>
      <c r="EY618" s="77"/>
      <c r="EZ618" s="77"/>
      <c r="FA618" s="77"/>
      <c r="FB618" s="77"/>
      <c r="FC618" s="77"/>
      <c r="FD618" s="77"/>
    </row>
    <row r="619" spans="1:160" ht="15.75" customHeight="1" x14ac:dyDescent="0.3">
      <c r="A619" s="76"/>
      <c r="B619" s="76"/>
      <c r="C619" s="76"/>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c r="AV619" s="77"/>
      <c r="AW619" s="77"/>
      <c r="AX619" s="77"/>
      <c r="AY619" s="77"/>
      <c r="AZ619" s="77"/>
      <c r="BA619" s="77"/>
      <c r="BB619" s="77"/>
      <c r="BC619" s="77"/>
      <c r="BD619" s="77"/>
      <c r="BE619" s="77"/>
      <c r="BF619" s="77"/>
      <c r="BG619" s="77"/>
      <c r="BH619" s="77"/>
      <c r="BI619" s="77"/>
      <c r="BJ619" s="77"/>
      <c r="BK619" s="77"/>
      <c r="BL619" s="77"/>
      <c r="BM619" s="77"/>
      <c r="BN619" s="77"/>
      <c r="BO619" s="77"/>
      <c r="BP619" s="77"/>
      <c r="BQ619" s="77"/>
      <c r="BR619" s="77"/>
      <c r="BS619" s="77"/>
      <c r="BT619" s="77"/>
      <c r="BU619" s="77"/>
      <c r="BV619" s="77"/>
      <c r="BW619" s="77"/>
      <c r="BX619" s="77"/>
      <c r="BY619" s="77"/>
      <c r="BZ619" s="77"/>
      <c r="CA619" s="77"/>
      <c r="CB619" s="77"/>
      <c r="CC619" s="77"/>
      <c r="CD619" s="77"/>
      <c r="CE619" s="77"/>
      <c r="CF619" s="77"/>
      <c r="CG619" s="77"/>
      <c r="CH619" s="77"/>
      <c r="CI619" s="77"/>
      <c r="CJ619" s="77"/>
      <c r="CK619" s="77"/>
      <c r="CL619" s="77"/>
      <c r="CM619" s="77"/>
      <c r="CN619" s="77"/>
      <c r="CO619" s="77"/>
      <c r="CP619" s="77"/>
      <c r="CQ619" s="77"/>
      <c r="CR619" s="77"/>
      <c r="CS619" s="77"/>
      <c r="CT619" s="77"/>
      <c r="CU619" s="77"/>
      <c r="CV619" s="77"/>
      <c r="CW619" s="77"/>
      <c r="CX619" s="77"/>
      <c r="CY619" s="77"/>
      <c r="CZ619" s="77"/>
      <c r="DA619" s="77"/>
      <c r="DB619" s="77"/>
      <c r="DC619" s="77"/>
      <c r="DD619" s="77"/>
      <c r="DE619" s="77"/>
      <c r="DF619" s="77"/>
      <c r="DG619" s="77"/>
      <c r="DH619" s="77"/>
      <c r="DI619" s="77"/>
      <c r="DJ619" s="77"/>
      <c r="DK619" s="77"/>
      <c r="DL619" s="77"/>
      <c r="DM619" s="77"/>
      <c r="DN619" s="77"/>
      <c r="DO619" s="77"/>
      <c r="DP619" s="77"/>
      <c r="DQ619" s="77"/>
      <c r="DR619" s="77"/>
      <c r="DS619" s="77"/>
      <c r="DT619" s="77"/>
      <c r="DU619" s="77"/>
      <c r="DV619" s="77"/>
      <c r="DW619" s="77"/>
      <c r="DX619" s="77"/>
      <c r="DY619" s="77"/>
      <c r="DZ619" s="77"/>
      <c r="EA619" s="77"/>
      <c r="EB619" s="77"/>
      <c r="EC619" s="77"/>
      <c r="ED619" s="77"/>
      <c r="EE619" s="77"/>
      <c r="EF619" s="77"/>
      <c r="EG619" s="77"/>
      <c r="EH619" s="77"/>
      <c r="EI619" s="77"/>
      <c r="EJ619" s="77"/>
      <c r="EK619" s="77"/>
      <c r="EL619" s="77"/>
      <c r="EM619" s="77"/>
      <c r="EN619" s="77"/>
      <c r="EO619" s="77"/>
      <c r="EP619" s="77"/>
      <c r="EQ619" s="77"/>
      <c r="ER619" s="77"/>
      <c r="ES619" s="77"/>
      <c r="ET619" s="77"/>
      <c r="EU619" s="77"/>
      <c r="EV619" s="77"/>
      <c r="EW619" s="77"/>
      <c r="EX619" s="77"/>
      <c r="EY619" s="77"/>
      <c r="EZ619" s="77"/>
      <c r="FA619" s="77"/>
      <c r="FB619" s="77"/>
      <c r="FC619" s="77"/>
      <c r="FD619" s="77"/>
    </row>
    <row r="620" spans="1:160" ht="15.75" customHeight="1" x14ac:dyDescent="0.3">
      <c r="A620" s="76"/>
      <c r="B620" s="76"/>
      <c r="C620" s="76"/>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c r="AV620" s="77"/>
      <c r="AW620" s="77"/>
      <c r="AX620" s="77"/>
      <c r="AY620" s="77"/>
      <c r="AZ620" s="77"/>
      <c r="BA620" s="77"/>
      <c r="BB620" s="77"/>
      <c r="BC620" s="77"/>
      <c r="BD620" s="77"/>
      <c r="BE620" s="77"/>
      <c r="BF620" s="77"/>
      <c r="BG620" s="77"/>
      <c r="BH620" s="77"/>
      <c r="BI620" s="77"/>
      <c r="BJ620" s="77"/>
      <c r="BK620" s="77"/>
      <c r="BL620" s="77"/>
      <c r="BM620" s="77"/>
      <c r="BN620" s="77"/>
      <c r="BO620" s="77"/>
      <c r="BP620" s="77"/>
      <c r="BQ620" s="77"/>
      <c r="BR620" s="77"/>
      <c r="BS620" s="77"/>
      <c r="BT620" s="77"/>
      <c r="BU620" s="77"/>
      <c r="BV620" s="77"/>
      <c r="BW620" s="77"/>
      <c r="BX620" s="77"/>
      <c r="BY620" s="77"/>
      <c r="BZ620" s="77"/>
      <c r="CA620" s="77"/>
      <c r="CB620" s="77"/>
      <c r="CC620" s="77"/>
      <c r="CD620" s="77"/>
      <c r="CE620" s="77"/>
      <c r="CF620" s="77"/>
      <c r="CG620" s="77"/>
      <c r="CH620" s="77"/>
      <c r="CI620" s="77"/>
      <c r="CJ620" s="77"/>
      <c r="CK620" s="77"/>
      <c r="CL620" s="77"/>
      <c r="CM620" s="77"/>
      <c r="CN620" s="77"/>
      <c r="CO620" s="77"/>
      <c r="CP620" s="77"/>
      <c r="CQ620" s="77"/>
      <c r="CR620" s="77"/>
      <c r="CS620" s="77"/>
      <c r="CT620" s="77"/>
      <c r="CU620" s="77"/>
      <c r="CV620" s="77"/>
      <c r="CW620" s="77"/>
      <c r="CX620" s="77"/>
      <c r="CY620" s="77"/>
      <c r="CZ620" s="77"/>
      <c r="DA620" s="77"/>
      <c r="DB620" s="77"/>
      <c r="DC620" s="77"/>
      <c r="DD620" s="77"/>
      <c r="DE620" s="77"/>
      <c r="DF620" s="77"/>
      <c r="DG620" s="77"/>
      <c r="DH620" s="77"/>
      <c r="DI620" s="77"/>
      <c r="DJ620" s="77"/>
      <c r="DK620" s="77"/>
      <c r="DL620" s="77"/>
      <c r="DM620" s="77"/>
      <c r="DN620" s="77"/>
      <c r="DO620" s="77"/>
      <c r="DP620" s="77"/>
      <c r="DQ620" s="77"/>
      <c r="DR620" s="77"/>
      <c r="DS620" s="77"/>
      <c r="DT620" s="77"/>
      <c r="DU620" s="77"/>
      <c r="DV620" s="77"/>
      <c r="DW620" s="77"/>
      <c r="DX620" s="77"/>
      <c r="DY620" s="77"/>
      <c r="DZ620" s="77"/>
      <c r="EA620" s="77"/>
      <c r="EB620" s="77"/>
      <c r="EC620" s="77"/>
      <c r="ED620" s="77"/>
      <c r="EE620" s="77"/>
      <c r="EF620" s="77"/>
      <c r="EG620" s="77"/>
      <c r="EH620" s="77"/>
      <c r="EI620" s="77"/>
      <c r="EJ620" s="77"/>
      <c r="EK620" s="77"/>
      <c r="EL620" s="77"/>
      <c r="EM620" s="77"/>
      <c r="EN620" s="77"/>
      <c r="EO620" s="77"/>
      <c r="EP620" s="77"/>
      <c r="EQ620" s="77"/>
      <c r="ER620" s="77"/>
      <c r="ES620" s="77"/>
      <c r="ET620" s="77"/>
      <c r="EU620" s="77"/>
      <c r="EV620" s="77"/>
      <c r="EW620" s="77"/>
      <c r="EX620" s="77"/>
      <c r="EY620" s="77"/>
      <c r="EZ620" s="77"/>
      <c r="FA620" s="77"/>
      <c r="FB620" s="77"/>
      <c r="FC620" s="77"/>
      <c r="FD620" s="77"/>
    </row>
    <row r="621" spans="1:160" ht="15.75" customHeight="1" x14ac:dyDescent="0.3">
      <c r="A621" s="76"/>
      <c r="B621" s="76"/>
      <c r="C621" s="76"/>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c r="AV621" s="77"/>
      <c r="AW621" s="77"/>
      <c r="AX621" s="77"/>
      <c r="AY621" s="77"/>
      <c r="AZ621" s="77"/>
      <c r="BA621" s="77"/>
      <c r="BB621" s="77"/>
      <c r="BC621" s="77"/>
      <c r="BD621" s="77"/>
      <c r="BE621" s="77"/>
      <c r="BF621" s="77"/>
      <c r="BG621" s="77"/>
      <c r="BH621" s="77"/>
      <c r="BI621" s="77"/>
      <c r="BJ621" s="77"/>
      <c r="BK621" s="77"/>
      <c r="BL621" s="77"/>
      <c r="BM621" s="77"/>
      <c r="BN621" s="77"/>
      <c r="BO621" s="77"/>
      <c r="BP621" s="77"/>
      <c r="BQ621" s="77"/>
      <c r="BR621" s="77"/>
      <c r="BS621" s="77"/>
      <c r="BT621" s="77"/>
      <c r="BU621" s="77"/>
      <c r="BV621" s="77"/>
      <c r="BW621" s="77"/>
      <c r="BX621" s="77"/>
      <c r="BY621" s="77"/>
      <c r="BZ621" s="77"/>
      <c r="CA621" s="77"/>
      <c r="CB621" s="77"/>
      <c r="CC621" s="77"/>
      <c r="CD621" s="77"/>
      <c r="CE621" s="77"/>
      <c r="CF621" s="77"/>
      <c r="CG621" s="77"/>
      <c r="CH621" s="77"/>
      <c r="CI621" s="77"/>
      <c r="CJ621" s="77"/>
      <c r="CK621" s="77"/>
      <c r="CL621" s="77"/>
      <c r="CM621" s="77"/>
      <c r="CN621" s="77"/>
      <c r="CO621" s="77"/>
      <c r="CP621" s="77"/>
      <c r="CQ621" s="77"/>
      <c r="CR621" s="77"/>
      <c r="CS621" s="77"/>
      <c r="CT621" s="77"/>
      <c r="CU621" s="77"/>
      <c r="CV621" s="77"/>
      <c r="CW621" s="77"/>
      <c r="CX621" s="77"/>
      <c r="CY621" s="77"/>
      <c r="CZ621" s="77"/>
      <c r="DA621" s="77"/>
      <c r="DB621" s="77"/>
      <c r="DC621" s="77"/>
      <c r="DD621" s="77"/>
      <c r="DE621" s="77"/>
      <c r="DF621" s="77"/>
      <c r="DG621" s="77"/>
      <c r="DH621" s="77"/>
      <c r="DI621" s="77"/>
      <c r="DJ621" s="77"/>
      <c r="DK621" s="77"/>
      <c r="DL621" s="77"/>
      <c r="DM621" s="77"/>
      <c r="DN621" s="77"/>
      <c r="DO621" s="77"/>
      <c r="DP621" s="77"/>
      <c r="DQ621" s="77"/>
      <c r="DR621" s="77"/>
      <c r="DS621" s="77"/>
      <c r="DT621" s="77"/>
      <c r="DU621" s="77"/>
      <c r="DV621" s="77"/>
      <c r="DW621" s="77"/>
      <c r="DX621" s="77"/>
      <c r="DY621" s="77"/>
      <c r="DZ621" s="77"/>
      <c r="EA621" s="77"/>
      <c r="EB621" s="77"/>
      <c r="EC621" s="77"/>
      <c r="ED621" s="77"/>
      <c r="EE621" s="77"/>
      <c r="EF621" s="77"/>
      <c r="EG621" s="77"/>
      <c r="EH621" s="77"/>
      <c r="EI621" s="77"/>
      <c r="EJ621" s="77"/>
      <c r="EK621" s="77"/>
      <c r="EL621" s="77"/>
      <c r="EM621" s="77"/>
      <c r="EN621" s="77"/>
      <c r="EO621" s="77"/>
      <c r="EP621" s="77"/>
      <c r="EQ621" s="77"/>
      <c r="ER621" s="77"/>
      <c r="ES621" s="77"/>
      <c r="ET621" s="77"/>
      <c r="EU621" s="77"/>
      <c r="EV621" s="77"/>
      <c r="EW621" s="77"/>
      <c r="EX621" s="77"/>
      <c r="EY621" s="77"/>
      <c r="EZ621" s="77"/>
      <c r="FA621" s="77"/>
      <c r="FB621" s="77"/>
      <c r="FC621" s="77"/>
      <c r="FD621" s="77"/>
    </row>
    <row r="622" spans="1:160" ht="15.75" customHeight="1" x14ac:dyDescent="0.3">
      <c r="A622" s="76"/>
      <c r="B622" s="76"/>
      <c r="C622" s="76"/>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7"/>
      <c r="BF622" s="77"/>
      <c r="BG622" s="77"/>
      <c r="BH622" s="77"/>
      <c r="BI622" s="77"/>
      <c r="BJ622" s="77"/>
      <c r="BK622" s="77"/>
      <c r="BL622" s="77"/>
      <c r="BM622" s="77"/>
      <c r="BN622" s="77"/>
      <c r="BO622" s="77"/>
      <c r="BP622" s="77"/>
      <c r="BQ622" s="77"/>
      <c r="BR622" s="77"/>
      <c r="BS622" s="77"/>
      <c r="BT622" s="77"/>
      <c r="BU622" s="77"/>
      <c r="BV622" s="77"/>
      <c r="BW622" s="77"/>
      <c r="BX622" s="77"/>
      <c r="BY622" s="77"/>
      <c r="BZ622" s="77"/>
      <c r="CA622" s="77"/>
      <c r="CB622" s="77"/>
      <c r="CC622" s="77"/>
      <c r="CD622" s="77"/>
      <c r="CE622" s="77"/>
      <c r="CF622" s="77"/>
      <c r="CG622" s="77"/>
      <c r="CH622" s="77"/>
      <c r="CI622" s="77"/>
      <c r="CJ622" s="77"/>
      <c r="CK622" s="77"/>
      <c r="CL622" s="77"/>
      <c r="CM622" s="77"/>
      <c r="CN622" s="77"/>
      <c r="CO622" s="77"/>
      <c r="CP622" s="77"/>
      <c r="CQ622" s="77"/>
      <c r="CR622" s="77"/>
      <c r="CS622" s="77"/>
      <c r="CT622" s="77"/>
      <c r="CU622" s="77"/>
      <c r="CV622" s="77"/>
      <c r="CW622" s="77"/>
      <c r="CX622" s="77"/>
      <c r="CY622" s="77"/>
      <c r="CZ622" s="77"/>
      <c r="DA622" s="77"/>
      <c r="DB622" s="77"/>
      <c r="DC622" s="77"/>
      <c r="DD622" s="77"/>
      <c r="DE622" s="77"/>
      <c r="DF622" s="77"/>
      <c r="DG622" s="77"/>
      <c r="DH622" s="77"/>
      <c r="DI622" s="77"/>
      <c r="DJ622" s="77"/>
      <c r="DK622" s="77"/>
      <c r="DL622" s="77"/>
      <c r="DM622" s="77"/>
      <c r="DN622" s="77"/>
      <c r="DO622" s="77"/>
      <c r="DP622" s="77"/>
      <c r="DQ622" s="77"/>
      <c r="DR622" s="77"/>
      <c r="DS622" s="77"/>
      <c r="DT622" s="77"/>
      <c r="DU622" s="77"/>
      <c r="DV622" s="77"/>
      <c r="DW622" s="77"/>
      <c r="DX622" s="77"/>
      <c r="DY622" s="77"/>
      <c r="DZ622" s="77"/>
      <c r="EA622" s="77"/>
      <c r="EB622" s="77"/>
      <c r="EC622" s="77"/>
      <c r="ED622" s="77"/>
      <c r="EE622" s="77"/>
      <c r="EF622" s="77"/>
      <c r="EG622" s="77"/>
      <c r="EH622" s="77"/>
      <c r="EI622" s="77"/>
      <c r="EJ622" s="77"/>
      <c r="EK622" s="77"/>
      <c r="EL622" s="77"/>
      <c r="EM622" s="77"/>
      <c r="EN622" s="77"/>
      <c r="EO622" s="77"/>
      <c r="EP622" s="77"/>
      <c r="EQ622" s="77"/>
      <c r="ER622" s="77"/>
      <c r="ES622" s="77"/>
      <c r="ET622" s="77"/>
      <c r="EU622" s="77"/>
      <c r="EV622" s="77"/>
      <c r="EW622" s="77"/>
      <c r="EX622" s="77"/>
      <c r="EY622" s="77"/>
      <c r="EZ622" s="77"/>
      <c r="FA622" s="77"/>
      <c r="FB622" s="77"/>
      <c r="FC622" s="77"/>
      <c r="FD622" s="77"/>
    </row>
    <row r="623" spans="1:160" ht="15.75" customHeight="1" x14ac:dyDescent="0.3">
      <c r="A623" s="76"/>
      <c r="B623" s="76"/>
      <c r="C623" s="76"/>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c r="AV623" s="77"/>
      <c r="AW623" s="77"/>
      <c r="AX623" s="77"/>
      <c r="AY623" s="77"/>
      <c r="AZ623" s="77"/>
      <c r="BA623" s="77"/>
      <c r="BB623" s="77"/>
      <c r="BC623" s="77"/>
      <c r="BD623" s="77"/>
      <c r="BE623" s="77"/>
      <c r="BF623" s="77"/>
      <c r="BG623" s="77"/>
      <c r="BH623" s="77"/>
      <c r="BI623" s="77"/>
      <c r="BJ623" s="77"/>
      <c r="BK623" s="77"/>
      <c r="BL623" s="77"/>
      <c r="BM623" s="77"/>
      <c r="BN623" s="77"/>
      <c r="BO623" s="77"/>
      <c r="BP623" s="77"/>
      <c r="BQ623" s="77"/>
      <c r="BR623" s="77"/>
      <c r="BS623" s="77"/>
      <c r="BT623" s="77"/>
      <c r="BU623" s="77"/>
      <c r="BV623" s="77"/>
      <c r="BW623" s="77"/>
      <c r="BX623" s="77"/>
      <c r="BY623" s="77"/>
      <c r="BZ623" s="77"/>
      <c r="CA623" s="77"/>
      <c r="CB623" s="77"/>
      <c r="CC623" s="77"/>
      <c r="CD623" s="77"/>
      <c r="CE623" s="77"/>
      <c r="CF623" s="77"/>
      <c r="CG623" s="77"/>
      <c r="CH623" s="77"/>
      <c r="CI623" s="77"/>
      <c r="CJ623" s="77"/>
      <c r="CK623" s="77"/>
      <c r="CL623" s="77"/>
      <c r="CM623" s="77"/>
      <c r="CN623" s="77"/>
      <c r="CO623" s="77"/>
      <c r="CP623" s="77"/>
      <c r="CQ623" s="77"/>
      <c r="CR623" s="77"/>
      <c r="CS623" s="77"/>
      <c r="CT623" s="77"/>
      <c r="CU623" s="77"/>
      <c r="CV623" s="77"/>
      <c r="CW623" s="77"/>
      <c r="CX623" s="77"/>
      <c r="CY623" s="77"/>
      <c r="CZ623" s="77"/>
      <c r="DA623" s="77"/>
      <c r="DB623" s="77"/>
      <c r="DC623" s="77"/>
      <c r="DD623" s="77"/>
      <c r="DE623" s="77"/>
      <c r="DF623" s="77"/>
      <c r="DG623" s="77"/>
      <c r="DH623" s="77"/>
      <c r="DI623" s="77"/>
      <c r="DJ623" s="77"/>
      <c r="DK623" s="77"/>
      <c r="DL623" s="77"/>
      <c r="DM623" s="77"/>
      <c r="DN623" s="77"/>
      <c r="DO623" s="77"/>
      <c r="DP623" s="77"/>
      <c r="DQ623" s="77"/>
      <c r="DR623" s="77"/>
      <c r="DS623" s="77"/>
      <c r="DT623" s="77"/>
      <c r="DU623" s="77"/>
      <c r="DV623" s="77"/>
      <c r="DW623" s="77"/>
      <c r="DX623" s="77"/>
      <c r="DY623" s="77"/>
      <c r="DZ623" s="77"/>
      <c r="EA623" s="77"/>
      <c r="EB623" s="77"/>
      <c r="EC623" s="77"/>
      <c r="ED623" s="77"/>
      <c r="EE623" s="77"/>
      <c r="EF623" s="77"/>
      <c r="EG623" s="77"/>
      <c r="EH623" s="77"/>
      <c r="EI623" s="77"/>
      <c r="EJ623" s="77"/>
      <c r="EK623" s="77"/>
      <c r="EL623" s="77"/>
      <c r="EM623" s="77"/>
      <c r="EN623" s="77"/>
      <c r="EO623" s="77"/>
      <c r="EP623" s="77"/>
      <c r="EQ623" s="77"/>
      <c r="ER623" s="77"/>
      <c r="ES623" s="77"/>
      <c r="ET623" s="77"/>
      <c r="EU623" s="77"/>
      <c r="EV623" s="77"/>
      <c r="EW623" s="77"/>
      <c r="EX623" s="77"/>
      <c r="EY623" s="77"/>
      <c r="EZ623" s="77"/>
      <c r="FA623" s="77"/>
      <c r="FB623" s="77"/>
      <c r="FC623" s="77"/>
      <c r="FD623" s="77"/>
    </row>
    <row r="624" spans="1:160" ht="15.75" customHeight="1" x14ac:dyDescent="0.3">
      <c r="A624" s="76"/>
      <c r="B624" s="76"/>
      <c r="C624" s="76"/>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c r="AV624" s="77"/>
      <c r="AW624" s="77"/>
      <c r="AX624" s="77"/>
      <c r="AY624" s="77"/>
      <c r="AZ624" s="77"/>
      <c r="BA624" s="77"/>
      <c r="BB624" s="77"/>
      <c r="BC624" s="77"/>
      <c r="BD624" s="77"/>
      <c r="BE624" s="77"/>
      <c r="BF624" s="77"/>
      <c r="BG624" s="77"/>
      <c r="BH624" s="77"/>
      <c r="BI624" s="77"/>
      <c r="BJ624" s="77"/>
      <c r="BK624" s="77"/>
      <c r="BL624" s="77"/>
      <c r="BM624" s="77"/>
      <c r="BN624" s="77"/>
      <c r="BO624" s="77"/>
      <c r="BP624" s="77"/>
      <c r="BQ624" s="77"/>
      <c r="BR624" s="77"/>
      <c r="BS624" s="77"/>
      <c r="BT624" s="77"/>
      <c r="BU624" s="77"/>
      <c r="BV624" s="77"/>
      <c r="BW624" s="77"/>
      <c r="BX624" s="77"/>
      <c r="BY624" s="77"/>
      <c r="BZ624" s="77"/>
      <c r="CA624" s="77"/>
      <c r="CB624" s="77"/>
      <c r="CC624" s="77"/>
      <c r="CD624" s="77"/>
      <c r="CE624" s="77"/>
      <c r="CF624" s="77"/>
      <c r="CG624" s="77"/>
      <c r="CH624" s="77"/>
      <c r="CI624" s="77"/>
      <c r="CJ624" s="77"/>
      <c r="CK624" s="77"/>
      <c r="CL624" s="77"/>
      <c r="CM624" s="77"/>
      <c r="CN624" s="77"/>
      <c r="CO624" s="77"/>
      <c r="CP624" s="77"/>
      <c r="CQ624" s="77"/>
      <c r="CR624" s="77"/>
      <c r="CS624" s="77"/>
      <c r="CT624" s="77"/>
      <c r="CU624" s="77"/>
      <c r="CV624" s="77"/>
      <c r="CW624" s="77"/>
      <c r="CX624" s="77"/>
      <c r="CY624" s="77"/>
      <c r="CZ624" s="77"/>
      <c r="DA624" s="77"/>
      <c r="DB624" s="77"/>
      <c r="DC624" s="77"/>
      <c r="DD624" s="77"/>
      <c r="DE624" s="77"/>
      <c r="DF624" s="77"/>
      <c r="DG624" s="77"/>
      <c r="DH624" s="77"/>
      <c r="DI624" s="77"/>
      <c r="DJ624" s="77"/>
      <c r="DK624" s="77"/>
      <c r="DL624" s="77"/>
      <c r="DM624" s="77"/>
      <c r="DN624" s="77"/>
      <c r="DO624" s="77"/>
      <c r="DP624" s="77"/>
      <c r="DQ624" s="77"/>
      <c r="DR624" s="77"/>
      <c r="DS624" s="77"/>
      <c r="DT624" s="77"/>
      <c r="DU624" s="77"/>
      <c r="DV624" s="77"/>
      <c r="DW624" s="77"/>
      <c r="DX624" s="77"/>
      <c r="DY624" s="77"/>
      <c r="DZ624" s="77"/>
      <c r="EA624" s="77"/>
      <c r="EB624" s="77"/>
      <c r="EC624" s="77"/>
      <c r="ED624" s="77"/>
      <c r="EE624" s="77"/>
      <c r="EF624" s="77"/>
      <c r="EG624" s="77"/>
      <c r="EH624" s="77"/>
      <c r="EI624" s="77"/>
      <c r="EJ624" s="77"/>
      <c r="EK624" s="77"/>
      <c r="EL624" s="77"/>
      <c r="EM624" s="77"/>
      <c r="EN624" s="77"/>
      <c r="EO624" s="77"/>
      <c r="EP624" s="77"/>
      <c r="EQ624" s="77"/>
      <c r="ER624" s="77"/>
      <c r="ES624" s="77"/>
      <c r="ET624" s="77"/>
      <c r="EU624" s="77"/>
      <c r="EV624" s="77"/>
      <c r="EW624" s="77"/>
      <c r="EX624" s="77"/>
      <c r="EY624" s="77"/>
      <c r="EZ624" s="77"/>
      <c r="FA624" s="77"/>
      <c r="FB624" s="77"/>
      <c r="FC624" s="77"/>
      <c r="FD624" s="77"/>
    </row>
    <row r="625" spans="1:160" ht="15.75" customHeight="1" x14ac:dyDescent="0.3">
      <c r="A625" s="76"/>
      <c r="B625" s="76"/>
      <c r="C625" s="76"/>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c r="AV625" s="77"/>
      <c r="AW625" s="77"/>
      <c r="AX625" s="77"/>
      <c r="AY625" s="77"/>
      <c r="AZ625" s="77"/>
      <c r="BA625" s="77"/>
      <c r="BB625" s="77"/>
      <c r="BC625" s="77"/>
      <c r="BD625" s="77"/>
      <c r="BE625" s="77"/>
      <c r="BF625" s="77"/>
      <c r="BG625" s="77"/>
      <c r="BH625" s="77"/>
      <c r="BI625" s="77"/>
      <c r="BJ625" s="77"/>
      <c r="BK625" s="77"/>
      <c r="BL625" s="77"/>
      <c r="BM625" s="77"/>
      <c r="BN625" s="77"/>
      <c r="BO625" s="77"/>
      <c r="BP625" s="77"/>
      <c r="BQ625" s="77"/>
      <c r="BR625" s="77"/>
      <c r="BS625" s="77"/>
      <c r="BT625" s="77"/>
      <c r="BU625" s="77"/>
      <c r="BV625" s="77"/>
      <c r="BW625" s="77"/>
      <c r="BX625" s="77"/>
      <c r="BY625" s="77"/>
      <c r="BZ625" s="77"/>
      <c r="CA625" s="77"/>
      <c r="CB625" s="77"/>
      <c r="CC625" s="77"/>
      <c r="CD625" s="77"/>
      <c r="CE625" s="77"/>
      <c r="CF625" s="77"/>
      <c r="CG625" s="77"/>
      <c r="CH625" s="77"/>
      <c r="CI625" s="77"/>
      <c r="CJ625" s="77"/>
      <c r="CK625" s="77"/>
      <c r="CL625" s="77"/>
      <c r="CM625" s="77"/>
      <c r="CN625" s="77"/>
      <c r="CO625" s="77"/>
      <c r="CP625" s="77"/>
      <c r="CQ625" s="77"/>
      <c r="CR625" s="77"/>
      <c r="CS625" s="77"/>
      <c r="CT625" s="77"/>
      <c r="CU625" s="77"/>
      <c r="CV625" s="77"/>
      <c r="CW625" s="77"/>
      <c r="CX625" s="77"/>
      <c r="CY625" s="77"/>
      <c r="CZ625" s="77"/>
      <c r="DA625" s="77"/>
      <c r="DB625" s="77"/>
      <c r="DC625" s="77"/>
      <c r="DD625" s="77"/>
      <c r="DE625" s="77"/>
      <c r="DF625" s="77"/>
      <c r="DG625" s="77"/>
      <c r="DH625" s="77"/>
      <c r="DI625" s="77"/>
      <c r="DJ625" s="77"/>
      <c r="DK625" s="77"/>
      <c r="DL625" s="77"/>
      <c r="DM625" s="77"/>
      <c r="DN625" s="77"/>
      <c r="DO625" s="77"/>
      <c r="DP625" s="77"/>
      <c r="DQ625" s="77"/>
      <c r="DR625" s="77"/>
      <c r="DS625" s="77"/>
      <c r="DT625" s="77"/>
      <c r="DU625" s="77"/>
      <c r="DV625" s="77"/>
      <c r="DW625" s="77"/>
      <c r="DX625" s="77"/>
      <c r="DY625" s="77"/>
      <c r="DZ625" s="77"/>
      <c r="EA625" s="77"/>
      <c r="EB625" s="77"/>
      <c r="EC625" s="77"/>
      <c r="ED625" s="77"/>
      <c r="EE625" s="77"/>
      <c r="EF625" s="77"/>
      <c r="EG625" s="77"/>
      <c r="EH625" s="77"/>
      <c r="EI625" s="77"/>
      <c r="EJ625" s="77"/>
      <c r="EK625" s="77"/>
      <c r="EL625" s="77"/>
      <c r="EM625" s="77"/>
      <c r="EN625" s="77"/>
      <c r="EO625" s="77"/>
      <c r="EP625" s="77"/>
      <c r="EQ625" s="77"/>
      <c r="ER625" s="77"/>
      <c r="ES625" s="77"/>
      <c r="ET625" s="77"/>
      <c r="EU625" s="77"/>
      <c r="EV625" s="77"/>
      <c r="EW625" s="77"/>
      <c r="EX625" s="77"/>
      <c r="EY625" s="77"/>
      <c r="EZ625" s="77"/>
      <c r="FA625" s="77"/>
      <c r="FB625" s="77"/>
      <c r="FC625" s="77"/>
      <c r="FD625" s="77"/>
    </row>
    <row r="626" spans="1:160" ht="15.75" customHeight="1" x14ac:dyDescent="0.3">
      <c r="A626" s="76"/>
      <c r="B626" s="76"/>
      <c r="C626" s="76"/>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c r="AV626" s="77"/>
      <c r="AW626" s="77"/>
      <c r="AX626" s="77"/>
      <c r="AY626" s="77"/>
      <c r="AZ626" s="77"/>
      <c r="BA626" s="77"/>
      <c r="BB626" s="77"/>
      <c r="BC626" s="77"/>
      <c r="BD626" s="77"/>
      <c r="BE626" s="77"/>
      <c r="BF626" s="77"/>
      <c r="BG626" s="77"/>
      <c r="BH626" s="77"/>
      <c r="BI626" s="77"/>
      <c r="BJ626" s="77"/>
      <c r="BK626" s="77"/>
      <c r="BL626" s="77"/>
      <c r="BM626" s="77"/>
      <c r="BN626" s="77"/>
      <c r="BO626" s="77"/>
      <c r="BP626" s="77"/>
      <c r="BQ626" s="77"/>
      <c r="BR626" s="77"/>
      <c r="BS626" s="77"/>
      <c r="BT626" s="77"/>
      <c r="BU626" s="77"/>
      <c r="BV626" s="77"/>
      <c r="BW626" s="77"/>
      <c r="BX626" s="77"/>
      <c r="BY626" s="77"/>
      <c r="BZ626" s="77"/>
      <c r="CA626" s="77"/>
      <c r="CB626" s="77"/>
      <c r="CC626" s="77"/>
      <c r="CD626" s="77"/>
      <c r="CE626" s="77"/>
      <c r="CF626" s="77"/>
      <c r="CG626" s="77"/>
      <c r="CH626" s="77"/>
      <c r="CI626" s="77"/>
      <c r="CJ626" s="77"/>
      <c r="CK626" s="77"/>
      <c r="CL626" s="77"/>
      <c r="CM626" s="77"/>
      <c r="CN626" s="77"/>
      <c r="CO626" s="77"/>
      <c r="CP626" s="77"/>
      <c r="CQ626" s="77"/>
      <c r="CR626" s="77"/>
      <c r="CS626" s="77"/>
      <c r="CT626" s="77"/>
      <c r="CU626" s="77"/>
      <c r="CV626" s="77"/>
      <c r="CW626" s="77"/>
      <c r="CX626" s="77"/>
      <c r="CY626" s="77"/>
      <c r="CZ626" s="77"/>
      <c r="DA626" s="77"/>
      <c r="DB626" s="77"/>
      <c r="DC626" s="77"/>
      <c r="DD626" s="77"/>
      <c r="DE626" s="77"/>
      <c r="DF626" s="77"/>
      <c r="DG626" s="77"/>
      <c r="DH626" s="77"/>
      <c r="DI626" s="77"/>
      <c r="DJ626" s="77"/>
      <c r="DK626" s="77"/>
      <c r="DL626" s="77"/>
      <c r="DM626" s="77"/>
      <c r="DN626" s="77"/>
      <c r="DO626" s="77"/>
      <c r="DP626" s="77"/>
      <c r="DQ626" s="77"/>
      <c r="DR626" s="77"/>
      <c r="DS626" s="77"/>
      <c r="DT626" s="77"/>
      <c r="DU626" s="77"/>
      <c r="DV626" s="77"/>
      <c r="DW626" s="77"/>
      <c r="DX626" s="77"/>
      <c r="DY626" s="77"/>
      <c r="DZ626" s="77"/>
      <c r="EA626" s="77"/>
      <c r="EB626" s="77"/>
      <c r="EC626" s="77"/>
      <c r="ED626" s="77"/>
      <c r="EE626" s="77"/>
      <c r="EF626" s="77"/>
      <c r="EG626" s="77"/>
      <c r="EH626" s="77"/>
      <c r="EI626" s="77"/>
      <c r="EJ626" s="77"/>
      <c r="EK626" s="77"/>
      <c r="EL626" s="77"/>
      <c r="EM626" s="77"/>
      <c r="EN626" s="77"/>
      <c r="EO626" s="77"/>
      <c r="EP626" s="77"/>
      <c r="EQ626" s="77"/>
      <c r="ER626" s="77"/>
      <c r="ES626" s="77"/>
      <c r="ET626" s="77"/>
      <c r="EU626" s="77"/>
      <c r="EV626" s="77"/>
      <c r="EW626" s="77"/>
      <c r="EX626" s="77"/>
      <c r="EY626" s="77"/>
      <c r="EZ626" s="77"/>
      <c r="FA626" s="77"/>
      <c r="FB626" s="77"/>
      <c r="FC626" s="77"/>
      <c r="FD626" s="77"/>
    </row>
    <row r="627" spans="1:160" ht="15.75" customHeight="1" x14ac:dyDescent="0.3">
      <c r="A627" s="76"/>
      <c r="B627" s="76"/>
      <c r="C627" s="76"/>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c r="AV627" s="77"/>
      <c r="AW627" s="77"/>
      <c r="AX627" s="77"/>
      <c r="AY627" s="77"/>
      <c r="AZ627" s="77"/>
      <c r="BA627" s="77"/>
      <c r="BB627" s="77"/>
      <c r="BC627" s="77"/>
      <c r="BD627" s="77"/>
      <c r="BE627" s="77"/>
      <c r="BF627" s="77"/>
      <c r="BG627" s="77"/>
      <c r="BH627" s="77"/>
      <c r="BI627" s="77"/>
      <c r="BJ627" s="77"/>
      <c r="BK627" s="77"/>
      <c r="BL627" s="77"/>
      <c r="BM627" s="77"/>
      <c r="BN627" s="77"/>
      <c r="BO627" s="77"/>
      <c r="BP627" s="77"/>
      <c r="BQ627" s="77"/>
      <c r="BR627" s="77"/>
      <c r="BS627" s="77"/>
      <c r="BT627" s="77"/>
      <c r="BU627" s="77"/>
      <c r="BV627" s="77"/>
      <c r="BW627" s="77"/>
      <c r="BX627" s="77"/>
      <c r="BY627" s="77"/>
      <c r="BZ627" s="77"/>
      <c r="CA627" s="77"/>
      <c r="CB627" s="77"/>
      <c r="CC627" s="77"/>
      <c r="CD627" s="77"/>
      <c r="CE627" s="77"/>
      <c r="CF627" s="77"/>
      <c r="CG627" s="77"/>
      <c r="CH627" s="77"/>
      <c r="CI627" s="77"/>
      <c r="CJ627" s="77"/>
      <c r="CK627" s="77"/>
      <c r="CL627" s="77"/>
      <c r="CM627" s="77"/>
      <c r="CN627" s="77"/>
      <c r="CO627" s="77"/>
      <c r="CP627" s="77"/>
      <c r="CQ627" s="77"/>
      <c r="CR627" s="77"/>
      <c r="CS627" s="77"/>
      <c r="CT627" s="77"/>
      <c r="CU627" s="77"/>
      <c r="CV627" s="77"/>
      <c r="CW627" s="77"/>
      <c r="CX627" s="77"/>
      <c r="CY627" s="77"/>
      <c r="CZ627" s="77"/>
      <c r="DA627" s="77"/>
      <c r="DB627" s="77"/>
      <c r="DC627" s="77"/>
      <c r="DD627" s="77"/>
      <c r="DE627" s="77"/>
      <c r="DF627" s="77"/>
      <c r="DG627" s="77"/>
      <c r="DH627" s="77"/>
      <c r="DI627" s="77"/>
      <c r="DJ627" s="77"/>
      <c r="DK627" s="77"/>
      <c r="DL627" s="77"/>
      <c r="DM627" s="77"/>
      <c r="DN627" s="77"/>
      <c r="DO627" s="77"/>
      <c r="DP627" s="77"/>
      <c r="DQ627" s="77"/>
      <c r="DR627" s="77"/>
      <c r="DS627" s="77"/>
      <c r="DT627" s="77"/>
      <c r="DU627" s="77"/>
      <c r="DV627" s="77"/>
      <c r="DW627" s="77"/>
      <c r="DX627" s="77"/>
      <c r="DY627" s="77"/>
      <c r="DZ627" s="77"/>
      <c r="EA627" s="77"/>
      <c r="EB627" s="77"/>
      <c r="EC627" s="77"/>
      <c r="ED627" s="77"/>
      <c r="EE627" s="77"/>
      <c r="EF627" s="77"/>
      <c r="EG627" s="77"/>
      <c r="EH627" s="77"/>
      <c r="EI627" s="77"/>
      <c r="EJ627" s="77"/>
      <c r="EK627" s="77"/>
      <c r="EL627" s="77"/>
      <c r="EM627" s="77"/>
      <c r="EN627" s="77"/>
      <c r="EO627" s="77"/>
      <c r="EP627" s="77"/>
      <c r="EQ627" s="77"/>
      <c r="ER627" s="77"/>
      <c r="ES627" s="77"/>
      <c r="ET627" s="77"/>
      <c r="EU627" s="77"/>
      <c r="EV627" s="77"/>
      <c r="EW627" s="77"/>
      <c r="EX627" s="77"/>
      <c r="EY627" s="77"/>
      <c r="EZ627" s="77"/>
      <c r="FA627" s="77"/>
      <c r="FB627" s="77"/>
      <c r="FC627" s="77"/>
      <c r="FD627" s="77"/>
    </row>
    <row r="628" spans="1:160" ht="15.75" customHeight="1" x14ac:dyDescent="0.3">
      <c r="A628" s="76"/>
      <c r="B628" s="76"/>
      <c r="C628" s="76"/>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c r="AV628" s="77"/>
      <c r="AW628" s="77"/>
      <c r="AX628" s="77"/>
      <c r="AY628" s="77"/>
      <c r="AZ628" s="77"/>
      <c r="BA628" s="77"/>
      <c r="BB628" s="77"/>
      <c r="BC628" s="77"/>
      <c r="BD628" s="77"/>
      <c r="BE628" s="77"/>
      <c r="BF628" s="77"/>
      <c r="BG628" s="77"/>
      <c r="BH628" s="77"/>
      <c r="BI628" s="77"/>
      <c r="BJ628" s="77"/>
      <c r="BK628" s="77"/>
      <c r="BL628" s="77"/>
      <c r="BM628" s="77"/>
      <c r="BN628" s="77"/>
      <c r="BO628" s="77"/>
      <c r="BP628" s="77"/>
      <c r="BQ628" s="77"/>
      <c r="BR628" s="77"/>
      <c r="BS628" s="77"/>
      <c r="BT628" s="77"/>
      <c r="BU628" s="77"/>
      <c r="BV628" s="77"/>
      <c r="BW628" s="77"/>
      <c r="BX628" s="77"/>
      <c r="BY628" s="77"/>
      <c r="BZ628" s="77"/>
      <c r="CA628" s="77"/>
      <c r="CB628" s="77"/>
      <c r="CC628" s="77"/>
      <c r="CD628" s="77"/>
      <c r="CE628" s="77"/>
      <c r="CF628" s="77"/>
      <c r="CG628" s="77"/>
      <c r="CH628" s="77"/>
      <c r="CI628" s="77"/>
      <c r="CJ628" s="77"/>
      <c r="CK628" s="77"/>
      <c r="CL628" s="77"/>
      <c r="CM628" s="77"/>
      <c r="CN628" s="77"/>
      <c r="CO628" s="77"/>
      <c r="CP628" s="77"/>
      <c r="CQ628" s="77"/>
      <c r="CR628" s="77"/>
      <c r="CS628" s="77"/>
      <c r="CT628" s="77"/>
      <c r="CU628" s="77"/>
      <c r="CV628" s="77"/>
      <c r="CW628" s="77"/>
      <c r="CX628" s="77"/>
      <c r="CY628" s="77"/>
      <c r="CZ628" s="77"/>
      <c r="DA628" s="77"/>
      <c r="DB628" s="77"/>
      <c r="DC628" s="77"/>
      <c r="DD628" s="77"/>
      <c r="DE628" s="77"/>
      <c r="DF628" s="77"/>
      <c r="DG628" s="77"/>
      <c r="DH628" s="77"/>
      <c r="DI628" s="77"/>
      <c r="DJ628" s="77"/>
      <c r="DK628" s="77"/>
      <c r="DL628" s="77"/>
      <c r="DM628" s="77"/>
      <c r="DN628" s="77"/>
      <c r="DO628" s="77"/>
      <c r="DP628" s="77"/>
      <c r="DQ628" s="77"/>
      <c r="DR628" s="77"/>
      <c r="DS628" s="77"/>
      <c r="DT628" s="77"/>
      <c r="DU628" s="77"/>
      <c r="DV628" s="77"/>
      <c r="DW628" s="77"/>
      <c r="DX628" s="77"/>
      <c r="DY628" s="77"/>
      <c r="DZ628" s="77"/>
      <c r="EA628" s="77"/>
      <c r="EB628" s="77"/>
      <c r="EC628" s="77"/>
      <c r="ED628" s="77"/>
      <c r="EE628" s="77"/>
      <c r="EF628" s="77"/>
      <c r="EG628" s="77"/>
      <c r="EH628" s="77"/>
      <c r="EI628" s="77"/>
      <c r="EJ628" s="77"/>
      <c r="EK628" s="77"/>
      <c r="EL628" s="77"/>
      <c r="EM628" s="77"/>
      <c r="EN628" s="77"/>
      <c r="EO628" s="77"/>
      <c r="EP628" s="77"/>
      <c r="EQ628" s="77"/>
      <c r="ER628" s="77"/>
      <c r="ES628" s="77"/>
      <c r="ET628" s="77"/>
      <c r="EU628" s="77"/>
      <c r="EV628" s="77"/>
      <c r="EW628" s="77"/>
      <c r="EX628" s="77"/>
      <c r="EY628" s="77"/>
      <c r="EZ628" s="77"/>
      <c r="FA628" s="77"/>
      <c r="FB628" s="77"/>
      <c r="FC628" s="77"/>
      <c r="FD628" s="77"/>
    </row>
    <row r="629" spans="1:160" ht="15.75" customHeight="1" x14ac:dyDescent="0.3">
      <c r="A629" s="76"/>
      <c r="B629" s="76"/>
      <c r="C629" s="76"/>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c r="AV629" s="77"/>
      <c r="AW629" s="77"/>
      <c r="AX629" s="77"/>
      <c r="AY629" s="77"/>
      <c r="AZ629" s="77"/>
      <c r="BA629" s="77"/>
      <c r="BB629" s="77"/>
      <c r="BC629" s="77"/>
      <c r="BD629" s="77"/>
      <c r="BE629" s="77"/>
      <c r="BF629" s="77"/>
      <c r="BG629" s="77"/>
      <c r="BH629" s="77"/>
      <c r="BI629" s="77"/>
      <c r="BJ629" s="77"/>
      <c r="BK629" s="77"/>
      <c r="BL629" s="77"/>
      <c r="BM629" s="77"/>
      <c r="BN629" s="77"/>
      <c r="BO629" s="77"/>
      <c r="BP629" s="77"/>
      <c r="BQ629" s="77"/>
      <c r="BR629" s="77"/>
      <c r="BS629" s="77"/>
      <c r="BT629" s="77"/>
      <c r="BU629" s="77"/>
      <c r="BV629" s="77"/>
      <c r="BW629" s="77"/>
      <c r="BX629" s="77"/>
      <c r="BY629" s="77"/>
      <c r="BZ629" s="77"/>
      <c r="CA629" s="77"/>
      <c r="CB629" s="77"/>
      <c r="CC629" s="77"/>
      <c r="CD629" s="77"/>
      <c r="CE629" s="77"/>
      <c r="CF629" s="77"/>
      <c r="CG629" s="77"/>
      <c r="CH629" s="77"/>
      <c r="CI629" s="77"/>
      <c r="CJ629" s="77"/>
      <c r="CK629" s="77"/>
      <c r="CL629" s="77"/>
      <c r="CM629" s="77"/>
      <c r="CN629" s="77"/>
      <c r="CO629" s="77"/>
      <c r="CP629" s="77"/>
      <c r="CQ629" s="77"/>
      <c r="CR629" s="77"/>
      <c r="CS629" s="77"/>
      <c r="CT629" s="77"/>
      <c r="CU629" s="77"/>
      <c r="CV629" s="77"/>
      <c r="CW629" s="77"/>
      <c r="CX629" s="77"/>
      <c r="CY629" s="77"/>
      <c r="CZ629" s="77"/>
      <c r="DA629" s="77"/>
      <c r="DB629" s="77"/>
      <c r="DC629" s="77"/>
      <c r="DD629" s="77"/>
      <c r="DE629" s="77"/>
      <c r="DF629" s="77"/>
      <c r="DG629" s="77"/>
      <c r="DH629" s="77"/>
      <c r="DI629" s="77"/>
      <c r="DJ629" s="77"/>
      <c r="DK629" s="77"/>
      <c r="DL629" s="77"/>
      <c r="DM629" s="77"/>
      <c r="DN629" s="77"/>
      <c r="DO629" s="77"/>
      <c r="DP629" s="77"/>
      <c r="DQ629" s="77"/>
      <c r="DR629" s="77"/>
      <c r="DS629" s="77"/>
      <c r="DT629" s="77"/>
      <c r="DU629" s="77"/>
      <c r="DV629" s="77"/>
      <c r="DW629" s="77"/>
      <c r="DX629" s="77"/>
      <c r="DY629" s="77"/>
      <c r="DZ629" s="77"/>
      <c r="EA629" s="77"/>
      <c r="EB629" s="77"/>
      <c r="EC629" s="77"/>
      <c r="ED629" s="77"/>
      <c r="EE629" s="77"/>
      <c r="EF629" s="77"/>
      <c r="EG629" s="77"/>
      <c r="EH629" s="77"/>
      <c r="EI629" s="77"/>
      <c r="EJ629" s="77"/>
      <c r="EK629" s="77"/>
      <c r="EL629" s="77"/>
      <c r="EM629" s="77"/>
      <c r="EN629" s="77"/>
      <c r="EO629" s="77"/>
      <c r="EP629" s="77"/>
      <c r="EQ629" s="77"/>
      <c r="ER629" s="77"/>
      <c r="ES629" s="77"/>
      <c r="ET629" s="77"/>
      <c r="EU629" s="77"/>
      <c r="EV629" s="77"/>
      <c r="EW629" s="77"/>
      <c r="EX629" s="77"/>
      <c r="EY629" s="77"/>
      <c r="EZ629" s="77"/>
      <c r="FA629" s="77"/>
      <c r="FB629" s="77"/>
      <c r="FC629" s="77"/>
      <c r="FD629" s="77"/>
    </row>
    <row r="630" spans="1:160" ht="15.75" customHeight="1" x14ac:dyDescent="0.3">
      <c r="A630" s="76"/>
      <c r="B630" s="76"/>
      <c r="C630" s="76"/>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c r="AV630" s="77"/>
      <c r="AW630" s="77"/>
      <c r="AX630" s="77"/>
      <c r="AY630" s="77"/>
      <c r="AZ630" s="77"/>
      <c r="BA630" s="77"/>
      <c r="BB630" s="77"/>
      <c r="BC630" s="77"/>
      <c r="BD630" s="77"/>
      <c r="BE630" s="77"/>
      <c r="BF630" s="77"/>
      <c r="BG630" s="77"/>
      <c r="BH630" s="77"/>
      <c r="BI630" s="77"/>
      <c r="BJ630" s="77"/>
      <c r="BK630" s="77"/>
      <c r="BL630" s="77"/>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77"/>
      <c r="CY630" s="77"/>
      <c r="CZ630" s="77"/>
      <c r="DA630" s="77"/>
      <c r="DB630" s="77"/>
      <c r="DC630" s="77"/>
      <c r="DD630" s="77"/>
      <c r="DE630" s="77"/>
      <c r="DF630" s="77"/>
      <c r="DG630" s="77"/>
      <c r="DH630" s="77"/>
      <c r="DI630" s="77"/>
      <c r="DJ630" s="77"/>
      <c r="DK630" s="77"/>
      <c r="DL630" s="77"/>
      <c r="DM630" s="77"/>
      <c r="DN630" s="77"/>
      <c r="DO630" s="77"/>
      <c r="DP630" s="77"/>
      <c r="DQ630" s="77"/>
      <c r="DR630" s="77"/>
      <c r="DS630" s="77"/>
      <c r="DT630" s="77"/>
      <c r="DU630" s="77"/>
      <c r="DV630" s="77"/>
      <c r="DW630" s="77"/>
      <c r="DX630" s="77"/>
      <c r="DY630" s="77"/>
      <c r="DZ630" s="77"/>
      <c r="EA630" s="77"/>
      <c r="EB630" s="77"/>
      <c r="EC630" s="77"/>
      <c r="ED630" s="77"/>
      <c r="EE630" s="77"/>
      <c r="EF630" s="77"/>
      <c r="EG630" s="77"/>
      <c r="EH630" s="77"/>
      <c r="EI630" s="77"/>
      <c r="EJ630" s="77"/>
      <c r="EK630" s="77"/>
      <c r="EL630" s="77"/>
      <c r="EM630" s="77"/>
      <c r="EN630" s="77"/>
      <c r="EO630" s="77"/>
      <c r="EP630" s="77"/>
      <c r="EQ630" s="77"/>
      <c r="ER630" s="77"/>
      <c r="ES630" s="77"/>
      <c r="ET630" s="77"/>
      <c r="EU630" s="77"/>
      <c r="EV630" s="77"/>
      <c r="EW630" s="77"/>
      <c r="EX630" s="77"/>
      <c r="EY630" s="77"/>
      <c r="EZ630" s="77"/>
      <c r="FA630" s="77"/>
      <c r="FB630" s="77"/>
      <c r="FC630" s="77"/>
      <c r="FD630" s="77"/>
    </row>
    <row r="631" spans="1:160" ht="15.75" customHeight="1" x14ac:dyDescent="0.3">
      <c r="A631" s="76"/>
      <c r="B631" s="76"/>
      <c r="C631" s="76"/>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c r="AV631" s="77"/>
      <c r="AW631" s="77"/>
      <c r="AX631" s="77"/>
      <c r="AY631" s="77"/>
      <c r="AZ631" s="77"/>
      <c r="BA631" s="77"/>
      <c r="BB631" s="77"/>
      <c r="BC631" s="77"/>
      <c r="BD631" s="77"/>
      <c r="BE631" s="77"/>
      <c r="BF631" s="77"/>
      <c r="BG631" s="77"/>
      <c r="BH631" s="77"/>
      <c r="BI631" s="77"/>
      <c r="BJ631" s="77"/>
      <c r="BK631" s="77"/>
      <c r="BL631" s="77"/>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77"/>
      <c r="CY631" s="77"/>
      <c r="CZ631" s="77"/>
      <c r="DA631" s="77"/>
      <c r="DB631" s="77"/>
      <c r="DC631" s="77"/>
      <c r="DD631" s="77"/>
      <c r="DE631" s="77"/>
      <c r="DF631" s="77"/>
      <c r="DG631" s="77"/>
      <c r="DH631" s="77"/>
      <c r="DI631" s="77"/>
      <c r="DJ631" s="77"/>
      <c r="DK631" s="77"/>
      <c r="DL631" s="77"/>
      <c r="DM631" s="77"/>
      <c r="DN631" s="77"/>
      <c r="DO631" s="77"/>
      <c r="DP631" s="77"/>
      <c r="DQ631" s="77"/>
      <c r="DR631" s="77"/>
      <c r="DS631" s="77"/>
      <c r="DT631" s="77"/>
      <c r="DU631" s="77"/>
      <c r="DV631" s="77"/>
      <c r="DW631" s="77"/>
      <c r="DX631" s="77"/>
      <c r="DY631" s="77"/>
      <c r="DZ631" s="77"/>
      <c r="EA631" s="77"/>
      <c r="EB631" s="77"/>
      <c r="EC631" s="77"/>
      <c r="ED631" s="77"/>
      <c r="EE631" s="77"/>
      <c r="EF631" s="77"/>
      <c r="EG631" s="77"/>
      <c r="EH631" s="77"/>
      <c r="EI631" s="77"/>
      <c r="EJ631" s="77"/>
      <c r="EK631" s="77"/>
      <c r="EL631" s="77"/>
      <c r="EM631" s="77"/>
      <c r="EN631" s="77"/>
      <c r="EO631" s="77"/>
      <c r="EP631" s="77"/>
      <c r="EQ631" s="77"/>
      <c r="ER631" s="77"/>
      <c r="ES631" s="77"/>
      <c r="ET631" s="77"/>
      <c r="EU631" s="77"/>
      <c r="EV631" s="77"/>
      <c r="EW631" s="77"/>
      <c r="EX631" s="77"/>
      <c r="EY631" s="77"/>
      <c r="EZ631" s="77"/>
      <c r="FA631" s="77"/>
      <c r="FB631" s="77"/>
      <c r="FC631" s="77"/>
      <c r="FD631" s="77"/>
    </row>
    <row r="632" spans="1:160" ht="15.75" customHeight="1" x14ac:dyDescent="0.3">
      <c r="A632" s="76"/>
      <c r="B632" s="76"/>
      <c r="C632" s="76"/>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c r="AV632" s="77"/>
      <c r="AW632" s="77"/>
      <c r="AX632" s="77"/>
      <c r="AY632" s="77"/>
      <c r="AZ632" s="77"/>
      <c r="BA632" s="77"/>
      <c r="BB632" s="77"/>
      <c r="BC632" s="77"/>
      <c r="BD632" s="77"/>
      <c r="BE632" s="77"/>
      <c r="BF632" s="77"/>
      <c r="BG632" s="77"/>
      <c r="BH632" s="77"/>
      <c r="BI632" s="77"/>
      <c r="BJ632" s="77"/>
      <c r="BK632" s="77"/>
      <c r="BL632" s="77"/>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77"/>
      <c r="CY632" s="77"/>
      <c r="CZ632" s="77"/>
      <c r="DA632" s="77"/>
      <c r="DB632" s="77"/>
      <c r="DC632" s="77"/>
      <c r="DD632" s="77"/>
      <c r="DE632" s="77"/>
      <c r="DF632" s="77"/>
      <c r="DG632" s="77"/>
      <c r="DH632" s="77"/>
      <c r="DI632" s="77"/>
      <c r="DJ632" s="77"/>
      <c r="DK632" s="77"/>
      <c r="DL632" s="77"/>
      <c r="DM632" s="77"/>
      <c r="DN632" s="77"/>
      <c r="DO632" s="77"/>
      <c r="DP632" s="77"/>
      <c r="DQ632" s="77"/>
      <c r="DR632" s="77"/>
      <c r="DS632" s="77"/>
      <c r="DT632" s="77"/>
      <c r="DU632" s="77"/>
      <c r="DV632" s="77"/>
      <c r="DW632" s="77"/>
      <c r="DX632" s="77"/>
      <c r="DY632" s="77"/>
      <c r="DZ632" s="77"/>
      <c r="EA632" s="77"/>
      <c r="EB632" s="77"/>
      <c r="EC632" s="77"/>
      <c r="ED632" s="77"/>
      <c r="EE632" s="77"/>
      <c r="EF632" s="77"/>
      <c r="EG632" s="77"/>
      <c r="EH632" s="77"/>
      <c r="EI632" s="77"/>
      <c r="EJ632" s="77"/>
      <c r="EK632" s="77"/>
      <c r="EL632" s="77"/>
      <c r="EM632" s="77"/>
      <c r="EN632" s="77"/>
      <c r="EO632" s="77"/>
      <c r="EP632" s="77"/>
      <c r="EQ632" s="77"/>
      <c r="ER632" s="77"/>
      <c r="ES632" s="77"/>
      <c r="ET632" s="77"/>
      <c r="EU632" s="77"/>
      <c r="EV632" s="77"/>
      <c r="EW632" s="77"/>
      <c r="EX632" s="77"/>
      <c r="EY632" s="77"/>
      <c r="EZ632" s="77"/>
      <c r="FA632" s="77"/>
      <c r="FB632" s="77"/>
      <c r="FC632" s="77"/>
      <c r="FD632" s="77"/>
    </row>
    <row r="633" spans="1:160" ht="15.75" customHeight="1" x14ac:dyDescent="0.3">
      <c r="A633" s="76"/>
      <c r="B633" s="76"/>
      <c r="C633" s="76"/>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c r="AV633" s="77"/>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7"/>
      <c r="CM633" s="77"/>
      <c r="CN633" s="77"/>
      <c r="CO633" s="77"/>
      <c r="CP633" s="77"/>
      <c r="CQ633" s="77"/>
      <c r="CR633" s="77"/>
      <c r="CS633" s="77"/>
      <c r="CT633" s="77"/>
      <c r="CU633" s="77"/>
      <c r="CV633" s="77"/>
      <c r="CW633" s="77"/>
      <c r="CX633" s="77"/>
      <c r="CY633" s="77"/>
      <c r="CZ633" s="77"/>
      <c r="DA633" s="77"/>
      <c r="DB633" s="77"/>
      <c r="DC633" s="77"/>
      <c r="DD633" s="77"/>
      <c r="DE633" s="77"/>
      <c r="DF633" s="77"/>
      <c r="DG633" s="77"/>
      <c r="DH633" s="77"/>
      <c r="DI633" s="77"/>
      <c r="DJ633" s="77"/>
      <c r="DK633" s="77"/>
      <c r="DL633" s="77"/>
      <c r="DM633" s="77"/>
      <c r="DN633" s="77"/>
      <c r="DO633" s="77"/>
      <c r="DP633" s="77"/>
      <c r="DQ633" s="77"/>
      <c r="DR633" s="77"/>
      <c r="DS633" s="77"/>
      <c r="DT633" s="77"/>
      <c r="DU633" s="77"/>
      <c r="DV633" s="77"/>
      <c r="DW633" s="77"/>
      <c r="DX633" s="77"/>
      <c r="DY633" s="77"/>
      <c r="DZ633" s="77"/>
      <c r="EA633" s="77"/>
      <c r="EB633" s="77"/>
      <c r="EC633" s="77"/>
      <c r="ED633" s="77"/>
      <c r="EE633" s="77"/>
      <c r="EF633" s="77"/>
      <c r="EG633" s="77"/>
      <c r="EH633" s="77"/>
      <c r="EI633" s="77"/>
      <c r="EJ633" s="77"/>
      <c r="EK633" s="77"/>
      <c r="EL633" s="77"/>
      <c r="EM633" s="77"/>
      <c r="EN633" s="77"/>
      <c r="EO633" s="77"/>
      <c r="EP633" s="77"/>
      <c r="EQ633" s="77"/>
      <c r="ER633" s="77"/>
      <c r="ES633" s="77"/>
      <c r="ET633" s="77"/>
      <c r="EU633" s="77"/>
      <c r="EV633" s="77"/>
      <c r="EW633" s="77"/>
      <c r="EX633" s="77"/>
      <c r="EY633" s="77"/>
      <c r="EZ633" s="77"/>
      <c r="FA633" s="77"/>
      <c r="FB633" s="77"/>
      <c r="FC633" s="77"/>
      <c r="FD633" s="77"/>
    </row>
    <row r="634" spans="1:160" ht="15.75" customHeight="1" x14ac:dyDescent="0.3">
      <c r="A634" s="76"/>
      <c r="B634" s="76"/>
      <c r="C634" s="76"/>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c r="AV634" s="77"/>
      <c r="AW634" s="77"/>
      <c r="AX634" s="77"/>
      <c r="AY634" s="77"/>
      <c r="AZ634" s="77"/>
      <c r="BA634" s="77"/>
      <c r="BB634" s="77"/>
      <c r="BC634" s="77"/>
      <c r="BD634" s="77"/>
      <c r="BE634" s="77"/>
      <c r="BF634" s="77"/>
      <c r="BG634" s="77"/>
      <c r="BH634" s="77"/>
      <c r="BI634" s="77"/>
      <c r="BJ634" s="77"/>
      <c r="BK634" s="77"/>
      <c r="BL634" s="77"/>
      <c r="BM634" s="77"/>
      <c r="BN634" s="77"/>
      <c r="BO634" s="77"/>
      <c r="BP634" s="77"/>
      <c r="BQ634" s="77"/>
      <c r="BR634" s="77"/>
      <c r="BS634" s="77"/>
      <c r="BT634" s="77"/>
      <c r="BU634" s="77"/>
      <c r="BV634" s="77"/>
      <c r="BW634" s="77"/>
      <c r="BX634" s="77"/>
      <c r="BY634" s="77"/>
      <c r="BZ634" s="77"/>
      <c r="CA634" s="77"/>
      <c r="CB634" s="77"/>
      <c r="CC634" s="77"/>
      <c r="CD634" s="77"/>
      <c r="CE634" s="77"/>
      <c r="CF634" s="77"/>
      <c r="CG634" s="77"/>
      <c r="CH634" s="77"/>
      <c r="CI634" s="77"/>
      <c r="CJ634" s="77"/>
      <c r="CK634" s="77"/>
      <c r="CL634" s="77"/>
      <c r="CM634" s="77"/>
      <c r="CN634" s="77"/>
      <c r="CO634" s="77"/>
      <c r="CP634" s="77"/>
      <c r="CQ634" s="77"/>
      <c r="CR634" s="77"/>
      <c r="CS634" s="77"/>
      <c r="CT634" s="77"/>
      <c r="CU634" s="77"/>
      <c r="CV634" s="77"/>
      <c r="CW634" s="77"/>
      <c r="CX634" s="77"/>
      <c r="CY634" s="77"/>
      <c r="CZ634" s="77"/>
      <c r="DA634" s="77"/>
      <c r="DB634" s="77"/>
      <c r="DC634" s="77"/>
      <c r="DD634" s="77"/>
      <c r="DE634" s="77"/>
      <c r="DF634" s="77"/>
      <c r="DG634" s="77"/>
      <c r="DH634" s="77"/>
      <c r="DI634" s="77"/>
      <c r="DJ634" s="77"/>
      <c r="DK634" s="77"/>
      <c r="DL634" s="77"/>
      <c r="DM634" s="77"/>
      <c r="DN634" s="77"/>
      <c r="DO634" s="77"/>
      <c r="DP634" s="77"/>
      <c r="DQ634" s="77"/>
      <c r="DR634" s="77"/>
      <c r="DS634" s="77"/>
      <c r="DT634" s="77"/>
      <c r="DU634" s="77"/>
      <c r="DV634" s="77"/>
      <c r="DW634" s="77"/>
      <c r="DX634" s="77"/>
      <c r="DY634" s="77"/>
      <c r="DZ634" s="77"/>
      <c r="EA634" s="77"/>
      <c r="EB634" s="77"/>
      <c r="EC634" s="77"/>
      <c r="ED634" s="77"/>
      <c r="EE634" s="77"/>
      <c r="EF634" s="77"/>
      <c r="EG634" s="77"/>
      <c r="EH634" s="77"/>
      <c r="EI634" s="77"/>
      <c r="EJ634" s="77"/>
      <c r="EK634" s="77"/>
      <c r="EL634" s="77"/>
      <c r="EM634" s="77"/>
      <c r="EN634" s="77"/>
      <c r="EO634" s="77"/>
      <c r="EP634" s="77"/>
      <c r="EQ634" s="77"/>
      <c r="ER634" s="77"/>
      <c r="ES634" s="77"/>
      <c r="ET634" s="77"/>
      <c r="EU634" s="77"/>
      <c r="EV634" s="77"/>
      <c r="EW634" s="77"/>
      <c r="EX634" s="77"/>
      <c r="EY634" s="77"/>
      <c r="EZ634" s="77"/>
      <c r="FA634" s="77"/>
      <c r="FB634" s="77"/>
      <c r="FC634" s="77"/>
      <c r="FD634" s="77"/>
    </row>
    <row r="635" spans="1:160" ht="15.75" customHeight="1" x14ac:dyDescent="0.3">
      <c r="A635" s="76"/>
      <c r="B635" s="76"/>
      <c r="C635" s="76"/>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c r="AV635" s="77"/>
      <c r="AW635" s="77"/>
      <c r="AX635" s="77"/>
      <c r="AY635" s="77"/>
      <c r="AZ635" s="77"/>
      <c r="BA635" s="77"/>
      <c r="BB635" s="77"/>
      <c r="BC635" s="77"/>
      <c r="BD635" s="77"/>
      <c r="BE635" s="77"/>
      <c r="BF635" s="77"/>
      <c r="BG635" s="77"/>
      <c r="BH635" s="77"/>
      <c r="BI635" s="77"/>
      <c r="BJ635" s="77"/>
      <c r="BK635" s="77"/>
      <c r="BL635" s="77"/>
      <c r="BM635" s="77"/>
      <c r="BN635" s="77"/>
      <c r="BO635" s="77"/>
      <c r="BP635" s="77"/>
      <c r="BQ635" s="77"/>
      <c r="BR635" s="77"/>
      <c r="BS635" s="77"/>
      <c r="BT635" s="77"/>
      <c r="BU635" s="77"/>
      <c r="BV635" s="77"/>
      <c r="BW635" s="77"/>
      <c r="BX635" s="77"/>
      <c r="BY635" s="77"/>
      <c r="BZ635" s="77"/>
      <c r="CA635" s="77"/>
      <c r="CB635" s="77"/>
      <c r="CC635" s="77"/>
      <c r="CD635" s="77"/>
      <c r="CE635" s="77"/>
      <c r="CF635" s="77"/>
      <c r="CG635" s="77"/>
      <c r="CH635" s="77"/>
      <c r="CI635" s="77"/>
      <c r="CJ635" s="77"/>
      <c r="CK635" s="77"/>
      <c r="CL635" s="77"/>
      <c r="CM635" s="77"/>
      <c r="CN635" s="77"/>
      <c r="CO635" s="77"/>
      <c r="CP635" s="77"/>
      <c r="CQ635" s="77"/>
      <c r="CR635" s="77"/>
      <c r="CS635" s="77"/>
      <c r="CT635" s="77"/>
      <c r="CU635" s="77"/>
      <c r="CV635" s="77"/>
      <c r="CW635" s="77"/>
      <c r="CX635" s="77"/>
      <c r="CY635" s="77"/>
      <c r="CZ635" s="77"/>
      <c r="DA635" s="77"/>
      <c r="DB635" s="77"/>
      <c r="DC635" s="77"/>
      <c r="DD635" s="77"/>
      <c r="DE635" s="77"/>
      <c r="DF635" s="77"/>
      <c r="DG635" s="77"/>
      <c r="DH635" s="77"/>
      <c r="DI635" s="77"/>
      <c r="DJ635" s="77"/>
      <c r="DK635" s="77"/>
      <c r="DL635" s="77"/>
      <c r="DM635" s="77"/>
      <c r="DN635" s="77"/>
      <c r="DO635" s="77"/>
      <c r="DP635" s="77"/>
      <c r="DQ635" s="77"/>
      <c r="DR635" s="77"/>
      <c r="DS635" s="77"/>
      <c r="DT635" s="77"/>
      <c r="DU635" s="77"/>
      <c r="DV635" s="77"/>
      <c r="DW635" s="77"/>
      <c r="DX635" s="77"/>
      <c r="DY635" s="77"/>
      <c r="DZ635" s="77"/>
      <c r="EA635" s="77"/>
      <c r="EB635" s="77"/>
      <c r="EC635" s="77"/>
      <c r="ED635" s="77"/>
      <c r="EE635" s="77"/>
      <c r="EF635" s="77"/>
      <c r="EG635" s="77"/>
      <c r="EH635" s="77"/>
      <c r="EI635" s="77"/>
      <c r="EJ635" s="77"/>
      <c r="EK635" s="77"/>
      <c r="EL635" s="77"/>
      <c r="EM635" s="77"/>
      <c r="EN635" s="77"/>
      <c r="EO635" s="77"/>
      <c r="EP635" s="77"/>
      <c r="EQ635" s="77"/>
      <c r="ER635" s="77"/>
      <c r="ES635" s="77"/>
      <c r="ET635" s="77"/>
      <c r="EU635" s="77"/>
      <c r="EV635" s="77"/>
      <c r="EW635" s="77"/>
      <c r="EX635" s="77"/>
      <c r="EY635" s="77"/>
      <c r="EZ635" s="77"/>
      <c r="FA635" s="77"/>
      <c r="FB635" s="77"/>
      <c r="FC635" s="77"/>
      <c r="FD635" s="77"/>
    </row>
    <row r="636" spans="1:160" ht="15.75" customHeight="1" x14ac:dyDescent="0.3">
      <c r="A636" s="76"/>
      <c r="B636" s="76"/>
      <c r="C636" s="76"/>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c r="AV636" s="77"/>
      <c r="AW636" s="77"/>
      <c r="AX636" s="77"/>
      <c r="AY636" s="77"/>
      <c r="AZ636" s="77"/>
      <c r="BA636" s="77"/>
      <c r="BB636" s="77"/>
      <c r="BC636" s="77"/>
      <c r="BD636" s="77"/>
      <c r="BE636" s="77"/>
      <c r="BF636" s="77"/>
      <c r="BG636" s="77"/>
      <c r="BH636" s="77"/>
      <c r="BI636" s="77"/>
      <c r="BJ636" s="77"/>
      <c r="BK636" s="77"/>
      <c r="BL636" s="77"/>
      <c r="BM636" s="77"/>
      <c r="BN636" s="77"/>
      <c r="BO636" s="77"/>
      <c r="BP636" s="77"/>
      <c r="BQ636" s="77"/>
      <c r="BR636" s="77"/>
      <c r="BS636" s="77"/>
      <c r="BT636" s="77"/>
      <c r="BU636" s="77"/>
      <c r="BV636" s="77"/>
      <c r="BW636" s="77"/>
      <c r="BX636" s="77"/>
      <c r="BY636" s="77"/>
      <c r="BZ636" s="77"/>
      <c r="CA636" s="77"/>
      <c r="CB636" s="77"/>
      <c r="CC636" s="77"/>
      <c r="CD636" s="77"/>
      <c r="CE636" s="77"/>
      <c r="CF636" s="77"/>
      <c r="CG636" s="77"/>
      <c r="CH636" s="77"/>
      <c r="CI636" s="77"/>
      <c r="CJ636" s="77"/>
      <c r="CK636" s="77"/>
      <c r="CL636" s="77"/>
      <c r="CM636" s="77"/>
      <c r="CN636" s="77"/>
      <c r="CO636" s="77"/>
      <c r="CP636" s="77"/>
      <c r="CQ636" s="77"/>
      <c r="CR636" s="77"/>
      <c r="CS636" s="77"/>
      <c r="CT636" s="77"/>
      <c r="CU636" s="77"/>
      <c r="CV636" s="77"/>
      <c r="CW636" s="77"/>
      <c r="CX636" s="77"/>
      <c r="CY636" s="77"/>
      <c r="CZ636" s="77"/>
      <c r="DA636" s="77"/>
      <c r="DB636" s="77"/>
      <c r="DC636" s="77"/>
      <c r="DD636" s="77"/>
      <c r="DE636" s="77"/>
      <c r="DF636" s="77"/>
      <c r="DG636" s="77"/>
      <c r="DH636" s="77"/>
      <c r="DI636" s="77"/>
      <c r="DJ636" s="77"/>
      <c r="DK636" s="77"/>
      <c r="DL636" s="77"/>
      <c r="DM636" s="77"/>
      <c r="DN636" s="77"/>
      <c r="DO636" s="77"/>
      <c r="DP636" s="77"/>
      <c r="DQ636" s="77"/>
      <c r="DR636" s="77"/>
      <c r="DS636" s="77"/>
      <c r="DT636" s="77"/>
      <c r="DU636" s="77"/>
      <c r="DV636" s="77"/>
      <c r="DW636" s="77"/>
      <c r="DX636" s="77"/>
      <c r="DY636" s="77"/>
      <c r="DZ636" s="77"/>
      <c r="EA636" s="77"/>
      <c r="EB636" s="77"/>
      <c r="EC636" s="77"/>
      <c r="ED636" s="77"/>
      <c r="EE636" s="77"/>
      <c r="EF636" s="77"/>
      <c r="EG636" s="77"/>
      <c r="EH636" s="77"/>
      <c r="EI636" s="77"/>
      <c r="EJ636" s="77"/>
      <c r="EK636" s="77"/>
      <c r="EL636" s="77"/>
      <c r="EM636" s="77"/>
      <c r="EN636" s="77"/>
      <c r="EO636" s="77"/>
      <c r="EP636" s="77"/>
      <c r="EQ636" s="77"/>
      <c r="ER636" s="77"/>
      <c r="ES636" s="77"/>
      <c r="ET636" s="77"/>
      <c r="EU636" s="77"/>
      <c r="EV636" s="77"/>
      <c r="EW636" s="77"/>
      <c r="EX636" s="77"/>
      <c r="EY636" s="77"/>
      <c r="EZ636" s="77"/>
      <c r="FA636" s="77"/>
      <c r="FB636" s="77"/>
      <c r="FC636" s="77"/>
      <c r="FD636" s="77"/>
    </row>
    <row r="637" spans="1:160" ht="15.75" customHeight="1" x14ac:dyDescent="0.3">
      <c r="A637" s="76"/>
      <c r="B637" s="76"/>
      <c r="C637" s="76"/>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c r="AV637" s="77"/>
      <c r="AW637" s="77"/>
      <c r="AX637" s="77"/>
      <c r="AY637" s="77"/>
      <c r="AZ637" s="77"/>
      <c r="BA637" s="77"/>
      <c r="BB637" s="77"/>
      <c r="BC637" s="77"/>
      <c r="BD637" s="77"/>
      <c r="BE637" s="77"/>
      <c r="BF637" s="77"/>
      <c r="BG637" s="77"/>
      <c r="BH637" s="77"/>
      <c r="BI637" s="77"/>
      <c r="BJ637" s="77"/>
      <c r="BK637" s="77"/>
      <c r="BL637" s="77"/>
      <c r="BM637" s="77"/>
      <c r="BN637" s="77"/>
      <c r="BO637" s="77"/>
      <c r="BP637" s="77"/>
      <c r="BQ637" s="77"/>
      <c r="BR637" s="77"/>
      <c r="BS637" s="77"/>
      <c r="BT637" s="77"/>
      <c r="BU637" s="77"/>
      <c r="BV637" s="77"/>
      <c r="BW637" s="77"/>
      <c r="BX637" s="77"/>
      <c r="BY637" s="77"/>
      <c r="BZ637" s="77"/>
      <c r="CA637" s="77"/>
      <c r="CB637" s="77"/>
      <c r="CC637" s="77"/>
      <c r="CD637" s="77"/>
      <c r="CE637" s="77"/>
      <c r="CF637" s="77"/>
      <c r="CG637" s="77"/>
      <c r="CH637" s="77"/>
      <c r="CI637" s="77"/>
      <c r="CJ637" s="77"/>
      <c r="CK637" s="77"/>
      <c r="CL637" s="77"/>
      <c r="CM637" s="77"/>
      <c r="CN637" s="77"/>
      <c r="CO637" s="77"/>
      <c r="CP637" s="77"/>
      <c r="CQ637" s="77"/>
      <c r="CR637" s="77"/>
      <c r="CS637" s="77"/>
      <c r="CT637" s="77"/>
      <c r="CU637" s="77"/>
      <c r="CV637" s="77"/>
      <c r="CW637" s="77"/>
      <c r="CX637" s="77"/>
      <c r="CY637" s="77"/>
      <c r="CZ637" s="77"/>
      <c r="DA637" s="77"/>
      <c r="DB637" s="77"/>
      <c r="DC637" s="77"/>
      <c r="DD637" s="77"/>
      <c r="DE637" s="77"/>
      <c r="DF637" s="77"/>
      <c r="DG637" s="77"/>
      <c r="DH637" s="77"/>
      <c r="DI637" s="77"/>
      <c r="DJ637" s="77"/>
      <c r="DK637" s="77"/>
      <c r="DL637" s="77"/>
      <c r="DM637" s="77"/>
      <c r="DN637" s="77"/>
      <c r="DO637" s="77"/>
      <c r="DP637" s="77"/>
      <c r="DQ637" s="77"/>
      <c r="DR637" s="77"/>
      <c r="DS637" s="77"/>
      <c r="DT637" s="77"/>
      <c r="DU637" s="77"/>
      <c r="DV637" s="77"/>
      <c r="DW637" s="77"/>
      <c r="DX637" s="77"/>
      <c r="DY637" s="77"/>
      <c r="DZ637" s="77"/>
      <c r="EA637" s="77"/>
      <c r="EB637" s="77"/>
      <c r="EC637" s="77"/>
      <c r="ED637" s="77"/>
      <c r="EE637" s="77"/>
      <c r="EF637" s="77"/>
      <c r="EG637" s="77"/>
      <c r="EH637" s="77"/>
      <c r="EI637" s="77"/>
      <c r="EJ637" s="77"/>
      <c r="EK637" s="77"/>
      <c r="EL637" s="77"/>
      <c r="EM637" s="77"/>
      <c r="EN637" s="77"/>
      <c r="EO637" s="77"/>
      <c r="EP637" s="77"/>
      <c r="EQ637" s="77"/>
      <c r="ER637" s="77"/>
      <c r="ES637" s="77"/>
      <c r="ET637" s="77"/>
      <c r="EU637" s="77"/>
      <c r="EV637" s="77"/>
      <c r="EW637" s="77"/>
      <c r="EX637" s="77"/>
      <c r="EY637" s="77"/>
      <c r="EZ637" s="77"/>
      <c r="FA637" s="77"/>
      <c r="FB637" s="77"/>
      <c r="FC637" s="77"/>
      <c r="FD637" s="77"/>
    </row>
    <row r="638" spans="1:160" ht="15.75" customHeight="1" x14ac:dyDescent="0.3">
      <c r="A638" s="76"/>
      <c r="B638" s="76"/>
      <c r="C638" s="76"/>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c r="AV638" s="77"/>
      <c r="AW638" s="77"/>
      <c r="AX638" s="77"/>
      <c r="AY638" s="77"/>
      <c r="AZ638" s="77"/>
      <c r="BA638" s="77"/>
      <c r="BB638" s="77"/>
      <c r="BC638" s="77"/>
      <c r="BD638" s="77"/>
      <c r="BE638" s="77"/>
      <c r="BF638" s="77"/>
      <c r="BG638" s="77"/>
      <c r="BH638" s="77"/>
      <c r="BI638" s="77"/>
      <c r="BJ638" s="77"/>
      <c r="BK638" s="77"/>
      <c r="BL638" s="77"/>
      <c r="BM638" s="77"/>
      <c r="BN638" s="77"/>
      <c r="BO638" s="77"/>
      <c r="BP638" s="77"/>
      <c r="BQ638" s="77"/>
      <c r="BR638" s="77"/>
      <c r="BS638" s="77"/>
      <c r="BT638" s="77"/>
      <c r="BU638" s="77"/>
      <c r="BV638" s="77"/>
      <c r="BW638" s="77"/>
      <c r="BX638" s="77"/>
      <c r="BY638" s="77"/>
      <c r="BZ638" s="77"/>
      <c r="CA638" s="77"/>
      <c r="CB638" s="77"/>
      <c r="CC638" s="77"/>
      <c r="CD638" s="77"/>
      <c r="CE638" s="77"/>
      <c r="CF638" s="77"/>
      <c r="CG638" s="77"/>
      <c r="CH638" s="77"/>
      <c r="CI638" s="77"/>
      <c r="CJ638" s="77"/>
      <c r="CK638" s="77"/>
      <c r="CL638" s="77"/>
      <c r="CM638" s="77"/>
      <c r="CN638" s="77"/>
      <c r="CO638" s="77"/>
      <c r="CP638" s="77"/>
      <c r="CQ638" s="77"/>
      <c r="CR638" s="77"/>
      <c r="CS638" s="77"/>
      <c r="CT638" s="77"/>
      <c r="CU638" s="77"/>
      <c r="CV638" s="77"/>
      <c r="CW638" s="77"/>
      <c r="CX638" s="77"/>
      <c r="CY638" s="77"/>
      <c r="CZ638" s="77"/>
      <c r="DA638" s="77"/>
      <c r="DB638" s="77"/>
      <c r="DC638" s="77"/>
      <c r="DD638" s="77"/>
      <c r="DE638" s="77"/>
      <c r="DF638" s="77"/>
      <c r="DG638" s="77"/>
      <c r="DH638" s="77"/>
      <c r="DI638" s="77"/>
      <c r="DJ638" s="77"/>
      <c r="DK638" s="77"/>
      <c r="DL638" s="77"/>
      <c r="DM638" s="77"/>
      <c r="DN638" s="77"/>
      <c r="DO638" s="77"/>
      <c r="DP638" s="77"/>
      <c r="DQ638" s="77"/>
      <c r="DR638" s="77"/>
      <c r="DS638" s="77"/>
      <c r="DT638" s="77"/>
      <c r="DU638" s="77"/>
      <c r="DV638" s="77"/>
      <c r="DW638" s="77"/>
      <c r="DX638" s="77"/>
      <c r="DY638" s="77"/>
      <c r="DZ638" s="77"/>
      <c r="EA638" s="77"/>
      <c r="EB638" s="77"/>
      <c r="EC638" s="77"/>
      <c r="ED638" s="77"/>
      <c r="EE638" s="77"/>
      <c r="EF638" s="77"/>
      <c r="EG638" s="77"/>
      <c r="EH638" s="77"/>
      <c r="EI638" s="77"/>
      <c r="EJ638" s="77"/>
      <c r="EK638" s="77"/>
      <c r="EL638" s="77"/>
      <c r="EM638" s="77"/>
      <c r="EN638" s="77"/>
      <c r="EO638" s="77"/>
      <c r="EP638" s="77"/>
      <c r="EQ638" s="77"/>
      <c r="ER638" s="77"/>
      <c r="ES638" s="77"/>
      <c r="ET638" s="77"/>
      <c r="EU638" s="77"/>
      <c r="EV638" s="77"/>
      <c r="EW638" s="77"/>
      <c r="EX638" s="77"/>
      <c r="EY638" s="77"/>
      <c r="EZ638" s="77"/>
      <c r="FA638" s="77"/>
      <c r="FB638" s="77"/>
      <c r="FC638" s="77"/>
      <c r="FD638" s="77"/>
    </row>
    <row r="639" spans="1:160" ht="15.75" customHeight="1" x14ac:dyDescent="0.3">
      <c r="A639" s="76"/>
      <c r="B639" s="76"/>
      <c r="C639" s="76"/>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c r="AV639" s="77"/>
      <c r="AW639" s="77"/>
      <c r="AX639" s="77"/>
      <c r="AY639" s="77"/>
      <c r="AZ639" s="77"/>
      <c r="BA639" s="77"/>
      <c r="BB639" s="77"/>
      <c r="BC639" s="77"/>
      <c r="BD639" s="77"/>
      <c r="BE639" s="77"/>
      <c r="BF639" s="77"/>
      <c r="BG639" s="77"/>
      <c r="BH639" s="77"/>
      <c r="BI639" s="77"/>
      <c r="BJ639" s="77"/>
      <c r="BK639" s="77"/>
      <c r="BL639" s="77"/>
      <c r="BM639" s="77"/>
      <c r="BN639" s="77"/>
      <c r="BO639" s="77"/>
      <c r="BP639" s="77"/>
      <c r="BQ639" s="77"/>
      <c r="BR639" s="77"/>
      <c r="BS639" s="77"/>
      <c r="BT639" s="77"/>
      <c r="BU639" s="77"/>
      <c r="BV639" s="77"/>
      <c r="BW639" s="77"/>
      <c r="BX639" s="77"/>
      <c r="BY639" s="77"/>
      <c r="BZ639" s="77"/>
      <c r="CA639" s="77"/>
      <c r="CB639" s="77"/>
      <c r="CC639" s="77"/>
      <c r="CD639" s="77"/>
      <c r="CE639" s="77"/>
      <c r="CF639" s="77"/>
      <c r="CG639" s="77"/>
      <c r="CH639" s="77"/>
      <c r="CI639" s="77"/>
      <c r="CJ639" s="77"/>
      <c r="CK639" s="77"/>
      <c r="CL639" s="77"/>
      <c r="CM639" s="77"/>
      <c r="CN639" s="77"/>
      <c r="CO639" s="77"/>
      <c r="CP639" s="77"/>
      <c r="CQ639" s="77"/>
      <c r="CR639" s="77"/>
      <c r="CS639" s="77"/>
      <c r="CT639" s="77"/>
      <c r="CU639" s="77"/>
      <c r="CV639" s="77"/>
      <c r="CW639" s="77"/>
      <c r="CX639" s="77"/>
      <c r="CY639" s="77"/>
      <c r="CZ639" s="77"/>
      <c r="DA639" s="77"/>
      <c r="DB639" s="77"/>
      <c r="DC639" s="77"/>
      <c r="DD639" s="77"/>
      <c r="DE639" s="77"/>
      <c r="DF639" s="77"/>
      <c r="DG639" s="77"/>
      <c r="DH639" s="77"/>
      <c r="DI639" s="77"/>
      <c r="DJ639" s="77"/>
      <c r="DK639" s="77"/>
      <c r="DL639" s="77"/>
      <c r="DM639" s="77"/>
      <c r="DN639" s="77"/>
      <c r="DO639" s="77"/>
      <c r="DP639" s="77"/>
      <c r="DQ639" s="77"/>
      <c r="DR639" s="77"/>
      <c r="DS639" s="77"/>
      <c r="DT639" s="77"/>
      <c r="DU639" s="77"/>
      <c r="DV639" s="77"/>
      <c r="DW639" s="77"/>
      <c r="DX639" s="77"/>
      <c r="DY639" s="77"/>
      <c r="DZ639" s="77"/>
      <c r="EA639" s="77"/>
      <c r="EB639" s="77"/>
      <c r="EC639" s="77"/>
      <c r="ED639" s="77"/>
      <c r="EE639" s="77"/>
      <c r="EF639" s="77"/>
      <c r="EG639" s="77"/>
      <c r="EH639" s="77"/>
      <c r="EI639" s="77"/>
      <c r="EJ639" s="77"/>
      <c r="EK639" s="77"/>
      <c r="EL639" s="77"/>
      <c r="EM639" s="77"/>
      <c r="EN639" s="77"/>
      <c r="EO639" s="77"/>
      <c r="EP639" s="77"/>
      <c r="EQ639" s="77"/>
      <c r="ER639" s="77"/>
      <c r="ES639" s="77"/>
      <c r="ET639" s="77"/>
      <c r="EU639" s="77"/>
      <c r="EV639" s="77"/>
      <c r="EW639" s="77"/>
      <c r="EX639" s="77"/>
      <c r="EY639" s="77"/>
      <c r="EZ639" s="77"/>
      <c r="FA639" s="77"/>
      <c r="FB639" s="77"/>
      <c r="FC639" s="77"/>
      <c r="FD639" s="77"/>
    </row>
    <row r="640" spans="1:160" ht="15.75" customHeight="1" x14ac:dyDescent="0.3">
      <c r="A640" s="76"/>
      <c r="B640" s="76"/>
      <c r="C640" s="76"/>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c r="AV640" s="77"/>
      <c r="AW640" s="77"/>
      <c r="AX640" s="77"/>
      <c r="AY640" s="77"/>
      <c r="AZ640" s="77"/>
      <c r="BA640" s="77"/>
      <c r="BB640" s="77"/>
      <c r="BC640" s="77"/>
      <c r="BD640" s="77"/>
      <c r="BE640" s="77"/>
      <c r="BF640" s="77"/>
      <c r="BG640" s="77"/>
      <c r="BH640" s="77"/>
      <c r="BI640" s="77"/>
      <c r="BJ640" s="77"/>
      <c r="BK640" s="77"/>
      <c r="BL640" s="77"/>
      <c r="BM640" s="77"/>
      <c r="BN640" s="77"/>
      <c r="BO640" s="77"/>
      <c r="BP640" s="77"/>
      <c r="BQ640" s="77"/>
      <c r="BR640" s="77"/>
      <c r="BS640" s="77"/>
      <c r="BT640" s="77"/>
      <c r="BU640" s="77"/>
      <c r="BV640" s="77"/>
      <c r="BW640" s="77"/>
      <c r="BX640" s="77"/>
      <c r="BY640" s="77"/>
      <c r="BZ640" s="77"/>
      <c r="CA640" s="77"/>
      <c r="CB640" s="77"/>
      <c r="CC640" s="77"/>
      <c r="CD640" s="77"/>
      <c r="CE640" s="77"/>
      <c r="CF640" s="77"/>
      <c r="CG640" s="77"/>
      <c r="CH640" s="77"/>
      <c r="CI640" s="77"/>
      <c r="CJ640" s="77"/>
      <c r="CK640" s="77"/>
      <c r="CL640" s="77"/>
      <c r="CM640" s="77"/>
      <c r="CN640" s="77"/>
      <c r="CO640" s="77"/>
      <c r="CP640" s="77"/>
      <c r="CQ640" s="77"/>
      <c r="CR640" s="77"/>
      <c r="CS640" s="77"/>
      <c r="CT640" s="77"/>
      <c r="CU640" s="77"/>
      <c r="CV640" s="77"/>
      <c r="CW640" s="77"/>
      <c r="CX640" s="77"/>
      <c r="CY640" s="77"/>
      <c r="CZ640" s="77"/>
      <c r="DA640" s="77"/>
      <c r="DB640" s="77"/>
      <c r="DC640" s="77"/>
      <c r="DD640" s="77"/>
      <c r="DE640" s="77"/>
      <c r="DF640" s="77"/>
      <c r="DG640" s="77"/>
      <c r="DH640" s="77"/>
      <c r="DI640" s="77"/>
      <c r="DJ640" s="77"/>
      <c r="DK640" s="77"/>
      <c r="DL640" s="77"/>
      <c r="DM640" s="77"/>
      <c r="DN640" s="77"/>
      <c r="DO640" s="77"/>
      <c r="DP640" s="77"/>
      <c r="DQ640" s="77"/>
      <c r="DR640" s="77"/>
      <c r="DS640" s="77"/>
      <c r="DT640" s="77"/>
      <c r="DU640" s="77"/>
      <c r="DV640" s="77"/>
      <c r="DW640" s="77"/>
      <c r="DX640" s="77"/>
      <c r="DY640" s="77"/>
      <c r="DZ640" s="77"/>
      <c r="EA640" s="77"/>
      <c r="EB640" s="77"/>
      <c r="EC640" s="77"/>
      <c r="ED640" s="77"/>
      <c r="EE640" s="77"/>
      <c r="EF640" s="77"/>
      <c r="EG640" s="77"/>
      <c r="EH640" s="77"/>
      <c r="EI640" s="77"/>
      <c r="EJ640" s="77"/>
      <c r="EK640" s="77"/>
      <c r="EL640" s="77"/>
      <c r="EM640" s="77"/>
      <c r="EN640" s="77"/>
      <c r="EO640" s="77"/>
      <c r="EP640" s="77"/>
      <c r="EQ640" s="77"/>
      <c r="ER640" s="77"/>
      <c r="ES640" s="77"/>
      <c r="ET640" s="77"/>
      <c r="EU640" s="77"/>
      <c r="EV640" s="77"/>
      <c r="EW640" s="77"/>
      <c r="EX640" s="77"/>
      <c r="EY640" s="77"/>
      <c r="EZ640" s="77"/>
      <c r="FA640" s="77"/>
      <c r="FB640" s="77"/>
      <c r="FC640" s="77"/>
      <c r="FD640" s="77"/>
    </row>
    <row r="641" spans="1:160" ht="15.75" customHeight="1" x14ac:dyDescent="0.3">
      <c r="A641" s="76"/>
      <c r="B641" s="76"/>
      <c r="C641" s="76"/>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c r="AV641" s="77"/>
      <c r="AW641" s="77"/>
      <c r="AX641" s="77"/>
      <c r="AY641" s="77"/>
      <c r="AZ641" s="77"/>
      <c r="BA641" s="77"/>
      <c r="BB641" s="77"/>
      <c r="BC641" s="77"/>
      <c r="BD641" s="77"/>
      <c r="BE641" s="77"/>
      <c r="BF641" s="77"/>
      <c r="BG641" s="77"/>
      <c r="BH641" s="77"/>
      <c r="BI641" s="77"/>
      <c r="BJ641" s="77"/>
      <c r="BK641" s="77"/>
      <c r="BL641" s="77"/>
      <c r="BM641" s="77"/>
      <c r="BN641" s="77"/>
      <c r="BO641" s="77"/>
      <c r="BP641" s="77"/>
      <c r="BQ641" s="77"/>
      <c r="BR641" s="77"/>
      <c r="BS641" s="77"/>
      <c r="BT641" s="77"/>
      <c r="BU641" s="77"/>
      <c r="BV641" s="77"/>
      <c r="BW641" s="77"/>
      <c r="BX641" s="77"/>
      <c r="BY641" s="77"/>
      <c r="BZ641" s="77"/>
      <c r="CA641" s="77"/>
      <c r="CB641" s="77"/>
      <c r="CC641" s="77"/>
      <c r="CD641" s="77"/>
      <c r="CE641" s="77"/>
      <c r="CF641" s="77"/>
      <c r="CG641" s="77"/>
      <c r="CH641" s="77"/>
      <c r="CI641" s="77"/>
      <c r="CJ641" s="77"/>
      <c r="CK641" s="77"/>
      <c r="CL641" s="77"/>
      <c r="CM641" s="77"/>
      <c r="CN641" s="77"/>
      <c r="CO641" s="77"/>
      <c r="CP641" s="77"/>
      <c r="CQ641" s="77"/>
      <c r="CR641" s="77"/>
      <c r="CS641" s="77"/>
      <c r="CT641" s="77"/>
      <c r="CU641" s="77"/>
      <c r="CV641" s="77"/>
      <c r="CW641" s="77"/>
      <c r="CX641" s="77"/>
      <c r="CY641" s="77"/>
      <c r="CZ641" s="77"/>
      <c r="DA641" s="77"/>
      <c r="DB641" s="77"/>
      <c r="DC641" s="77"/>
      <c r="DD641" s="77"/>
      <c r="DE641" s="77"/>
      <c r="DF641" s="77"/>
      <c r="DG641" s="77"/>
      <c r="DH641" s="77"/>
      <c r="DI641" s="77"/>
      <c r="DJ641" s="77"/>
      <c r="DK641" s="77"/>
      <c r="DL641" s="77"/>
      <c r="DM641" s="77"/>
      <c r="DN641" s="77"/>
      <c r="DO641" s="77"/>
      <c r="DP641" s="77"/>
      <c r="DQ641" s="77"/>
      <c r="DR641" s="77"/>
      <c r="DS641" s="77"/>
      <c r="DT641" s="77"/>
      <c r="DU641" s="77"/>
      <c r="DV641" s="77"/>
      <c r="DW641" s="77"/>
      <c r="DX641" s="77"/>
      <c r="DY641" s="77"/>
      <c r="DZ641" s="77"/>
      <c r="EA641" s="77"/>
      <c r="EB641" s="77"/>
      <c r="EC641" s="77"/>
      <c r="ED641" s="77"/>
      <c r="EE641" s="77"/>
      <c r="EF641" s="77"/>
      <c r="EG641" s="77"/>
      <c r="EH641" s="77"/>
      <c r="EI641" s="77"/>
      <c r="EJ641" s="77"/>
      <c r="EK641" s="77"/>
      <c r="EL641" s="77"/>
      <c r="EM641" s="77"/>
      <c r="EN641" s="77"/>
      <c r="EO641" s="77"/>
      <c r="EP641" s="77"/>
      <c r="EQ641" s="77"/>
      <c r="ER641" s="77"/>
      <c r="ES641" s="77"/>
      <c r="ET641" s="77"/>
      <c r="EU641" s="77"/>
      <c r="EV641" s="77"/>
      <c r="EW641" s="77"/>
      <c r="EX641" s="77"/>
      <c r="EY641" s="77"/>
      <c r="EZ641" s="77"/>
      <c r="FA641" s="77"/>
      <c r="FB641" s="77"/>
      <c r="FC641" s="77"/>
      <c r="FD641" s="77"/>
    </row>
    <row r="642" spans="1:160" ht="15.75" customHeight="1" x14ac:dyDescent="0.3">
      <c r="A642" s="76"/>
      <c r="B642" s="76"/>
      <c r="C642" s="76"/>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c r="AV642" s="77"/>
      <c r="AW642" s="77"/>
      <c r="AX642" s="77"/>
      <c r="AY642" s="77"/>
      <c r="AZ642" s="77"/>
      <c r="BA642" s="77"/>
      <c r="BB642" s="77"/>
      <c r="BC642" s="77"/>
      <c r="BD642" s="77"/>
      <c r="BE642" s="77"/>
      <c r="BF642" s="77"/>
      <c r="BG642" s="77"/>
      <c r="BH642" s="77"/>
      <c r="BI642" s="77"/>
      <c r="BJ642" s="77"/>
      <c r="BK642" s="77"/>
      <c r="BL642" s="77"/>
      <c r="BM642" s="77"/>
      <c r="BN642" s="77"/>
      <c r="BO642" s="77"/>
      <c r="BP642" s="77"/>
      <c r="BQ642" s="77"/>
      <c r="BR642" s="77"/>
      <c r="BS642" s="77"/>
      <c r="BT642" s="77"/>
      <c r="BU642" s="77"/>
      <c r="BV642" s="77"/>
      <c r="BW642" s="77"/>
      <c r="BX642" s="77"/>
      <c r="BY642" s="77"/>
      <c r="BZ642" s="77"/>
      <c r="CA642" s="77"/>
      <c r="CB642" s="77"/>
      <c r="CC642" s="77"/>
      <c r="CD642" s="77"/>
      <c r="CE642" s="77"/>
      <c r="CF642" s="77"/>
      <c r="CG642" s="77"/>
      <c r="CH642" s="77"/>
      <c r="CI642" s="77"/>
      <c r="CJ642" s="77"/>
      <c r="CK642" s="77"/>
      <c r="CL642" s="77"/>
      <c r="CM642" s="77"/>
      <c r="CN642" s="77"/>
      <c r="CO642" s="77"/>
      <c r="CP642" s="77"/>
      <c r="CQ642" s="77"/>
      <c r="CR642" s="77"/>
      <c r="CS642" s="77"/>
      <c r="CT642" s="77"/>
      <c r="CU642" s="77"/>
      <c r="CV642" s="77"/>
      <c r="CW642" s="77"/>
      <c r="CX642" s="77"/>
      <c r="CY642" s="77"/>
      <c r="CZ642" s="77"/>
      <c r="DA642" s="77"/>
      <c r="DB642" s="77"/>
      <c r="DC642" s="77"/>
      <c r="DD642" s="77"/>
      <c r="DE642" s="77"/>
      <c r="DF642" s="77"/>
      <c r="DG642" s="77"/>
      <c r="DH642" s="77"/>
      <c r="DI642" s="77"/>
      <c r="DJ642" s="77"/>
      <c r="DK642" s="77"/>
      <c r="DL642" s="77"/>
      <c r="DM642" s="77"/>
      <c r="DN642" s="77"/>
      <c r="DO642" s="77"/>
      <c r="DP642" s="77"/>
      <c r="DQ642" s="77"/>
      <c r="DR642" s="77"/>
      <c r="DS642" s="77"/>
      <c r="DT642" s="77"/>
      <c r="DU642" s="77"/>
      <c r="DV642" s="77"/>
      <c r="DW642" s="77"/>
      <c r="DX642" s="77"/>
      <c r="DY642" s="77"/>
      <c r="DZ642" s="77"/>
      <c r="EA642" s="77"/>
      <c r="EB642" s="77"/>
      <c r="EC642" s="77"/>
      <c r="ED642" s="77"/>
      <c r="EE642" s="77"/>
      <c r="EF642" s="77"/>
      <c r="EG642" s="77"/>
      <c r="EH642" s="77"/>
      <c r="EI642" s="77"/>
      <c r="EJ642" s="77"/>
      <c r="EK642" s="77"/>
      <c r="EL642" s="77"/>
      <c r="EM642" s="77"/>
      <c r="EN642" s="77"/>
      <c r="EO642" s="77"/>
      <c r="EP642" s="77"/>
      <c r="EQ642" s="77"/>
      <c r="ER642" s="77"/>
      <c r="ES642" s="77"/>
      <c r="ET642" s="77"/>
      <c r="EU642" s="77"/>
      <c r="EV642" s="77"/>
      <c r="EW642" s="77"/>
      <c r="EX642" s="77"/>
      <c r="EY642" s="77"/>
      <c r="EZ642" s="77"/>
      <c r="FA642" s="77"/>
      <c r="FB642" s="77"/>
      <c r="FC642" s="77"/>
      <c r="FD642" s="77"/>
    </row>
    <row r="643" spans="1:160" ht="15.75" customHeight="1" x14ac:dyDescent="0.3">
      <c r="A643" s="76"/>
      <c r="B643" s="76"/>
      <c r="C643" s="76"/>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c r="AV643" s="77"/>
      <c r="AW643" s="77"/>
      <c r="AX643" s="77"/>
      <c r="AY643" s="77"/>
      <c r="AZ643" s="77"/>
      <c r="BA643" s="77"/>
      <c r="BB643" s="77"/>
      <c r="BC643" s="77"/>
      <c r="BD643" s="77"/>
      <c r="BE643" s="77"/>
      <c r="BF643" s="77"/>
      <c r="BG643" s="77"/>
      <c r="BH643" s="77"/>
      <c r="BI643" s="77"/>
      <c r="BJ643" s="77"/>
      <c r="BK643" s="77"/>
      <c r="BL643" s="77"/>
      <c r="BM643" s="77"/>
      <c r="BN643" s="77"/>
      <c r="BO643" s="77"/>
      <c r="BP643" s="77"/>
      <c r="BQ643" s="77"/>
      <c r="BR643" s="77"/>
      <c r="BS643" s="77"/>
      <c r="BT643" s="77"/>
      <c r="BU643" s="77"/>
      <c r="BV643" s="77"/>
      <c r="BW643" s="77"/>
      <c r="BX643" s="77"/>
      <c r="BY643" s="77"/>
      <c r="BZ643" s="77"/>
      <c r="CA643" s="77"/>
      <c r="CB643" s="77"/>
      <c r="CC643" s="77"/>
      <c r="CD643" s="77"/>
      <c r="CE643" s="77"/>
      <c r="CF643" s="77"/>
      <c r="CG643" s="77"/>
      <c r="CH643" s="77"/>
      <c r="CI643" s="77"/>
      <c r="CJ643" s="77"/>
      <c r="CK643" s="77"/>
      <c r="CL643" s="77"/>
      <c r="CM643" s="77"/>
      <c r="CN643" s="77"/>
      <c r="CO643" s="77"/>
      <c r="CP643" s="77"/>
      <c r="CQ643" s="77"/>
      <c r="CR643" s="77"/>
      <c r="CS643" s="77"/>
      <c r="CT643" s="77"/>
      <c r="CU643" s="77"/>
      <c r="CV643" s="77"/>
      <c r="CW643" s="77"/>
      <c r="CX643" s="77"/>
      <c r="CY643" s="77"/>
      <c r="CZ643" s="77"/>
      <c r="DA643" s="77"/>
      <c r="DB643" s="77"/>
      <c r="DC643" s="77"/>
      <c r="DD643" s="77"/>
      <c r="DE643" s="77"/>
      <c r="DF643" s="77"/>
      <c r="DG643" s="77"/>
      <c r="DH643" s="77"/>
      <c r="DI643" s="77"/>
      <c r="DJ643" s="77"/>
      <c r="DK643" s="77"/>
      <c r="DL643" s="77"/>
      <c r="DM643" s="77"/>
      <c r="DN643" s="77"/>
      <c r="DO643" s="77"/>
      <c r="DP643" s="77"/>
      <c r="DQ643" s="77"/>
      <c r="DR643" s="77"/>
      <c r="DS643" s="77"/>
      <c r="DT643" s="77"/>
      <c r="DU643" s="77"/>
      <c r="DV643" s="77"/>
      <c r="DW643" s="77"/>
      <c r="DX643" s="77"/>
      <c r="DY643" s="77"/>
      <c r="DZ643" s="77"/>
      <c r="EA643" s="77"/>
      <c r="EB643" s="77"/>
      <c r="EC643" s="77"/>
      <c r="ED643" s="77"/>
      <c r="EE643" s="77"/>
      <c r="EF643" s="77"/>
      <c r="EG643" s="77"/>
      <c r="EH643" s="77"/>
      <c r="EI643" s="77"/>
      <c r="EJ643" s="77"/>
      <c r="EK643" s="77"/>
      <c r="EL643" s="77"/>
      <c r="EM643" s="77"/>
      <c r="EN643" s="77"/>
      <c r="EO643" s="77"/>
      <c r="EP643" s="77"/>
      <c r="EQ643" s="77"/>
      <c r="ER643" s="77"/>
      <c r="ES643" s="77"/>
      <c r="ET643" s="77"/>
      <c r="EU643" s="77"/>
      <c r="EV643" s="77"/>
      <c r="EW643" s="77"/>
      <c r="EX643" s="77"/>
      <c r="EY643" s="77"/>
      <c r="EZ643" s="77"/>
      <c r="FA643" s="77"/>
      <c r="FB643" s="77"/>
      <c r="FC643" s="77"/>
      <c r="FD643" s="77"/>
    </row>
    <row r="644" spans="1:160" ht="15.75" customHeight="1" x14ac:dyDescent="0.3">
      <c r="A644" s="76"/>
      <c r="B644" s="76"/>
      <c r="C644" s="76"/>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c r="AV644" s="77"/>
      <c r="AW644" s="77"/>
      <c r="AX644" s="77"/>
      <c r="AY644" s="77"/>
      <c r="AZ644" s="77"/>
      <c r="BA644" s="77"/>
      <c r="BB644" s="77"/>
      <c r="BC644" s="77"/>
      <c r="BD644" s="77"/>
      <c r="BE644" s="77"/>
      <c r="BF644" s="77"/>
      <c r="BG644" s="77"/>
      <c r="BH644" s="77"/>
      <c r="BI644" s="77"/>
      <c r="BJ644" s="77"/>
      <c r="BK644" s="77"/>
      <c r="BL644" s="77"/>
      <c r="BM644" s="77"/>
      <c r="BN644" s="77"/>
      <c r="BO644" s="77"/>
      <c r="BP644" s="77"/>
      <c r="BQ644" s="77"/>
      <c r="BR644" s="77"/>
      <c r="BS644" s="77"/>
      <c r="BT644" s="77"/>
      <c r="BU644" s="77"/>
      <c r="BV644" s="77"/>
      <c r="BW644" s="77"/>
      <c r="BX644" s="77"/>
      <c r="BY644" s="77"/>
      <c r="BZ644" s="77"/>
      <c r="CA644" s="77"/>
      <c r="CB644" s="77"/>
      <c r="CC644" s="77"/>
      <c r="CD644" s="77"/>
      <c r="CE644" s="77"/>
      <c r="CF644" s="77"/>
      <c r="CG644" s="77"/>
      <c r="CH644" s="77"/>
      <c r="CI644" s="77"/>
      <c r="CJ644" s="77"/>
      <c r="CK644" s="77"/>
      <c r="CL644" s="77"/>
      <c r="CM644" s="77"/>
      <c r="CN644" s="77"/>
      <c r="CO644" s="77"/>
      <c r="CP644" s="77"/>
      <c r="CQ644" s="77"/>
      <c r="CR644" s="77"/>
      <c r="CS644" s="77"/>
      <c r="CT644" s="77"/>
      <c r="CU644" s="77"/>
      <c r="CV644" s="77"/>
      <c r="CW644" s="77"/>
      <c r="CX644" s="77"/>
      <c r="CY644" s="77"/>
      <c r="CZ644" s="77"/>
      <c r="DA644" s="77"/>
      <c r="DB644" s="77"/>
      <c r="DC644" s="77"/>
      <c r="DD644" s="77"/>
      <c r="DE644" s="77"/>
      <c r="DF644" s="77"/>
      <c r="DG644" s="77"/>
      <c r="DH644" s="77"/>
      <c r="DI644" s="77"/>
      <c r="DJ644" s="77"/>
      <c r="DK644" s="77"/>
      <c r="DL644" s="77"/>
      <c r="DM644" s="77"/>
      <c r="DN644" s="77"/>
      <c r="DO644" s="77"/>
      <c r="DP644" s="77"/>
      <c r="DQ644" s="77"/>
      <c r="DR644" s="77"/>
      <c r="DS644" s="77"/>
      <c r="DT644" s="77"/>
      <c r="DU644" s="77"/>
      <c r="DV644" s="77"/>
      <c r="DW644" s="77"/>
      <c r="DX644" s="77"/>
      <c r="DY644" s="77"/>
      <c r="DZ644" s="77"/>
      <c r="EA644" s="77"/>
      <c r="EB644" s="77"/>
      <c r="EC644" s="77"/>
      <c r="ED644" s="77"/>
      <c r="EE644" s="77"/>
      <c r="EF644" s="77"/>
      <c r="EG644" s="77"/>
      <c r="EH644" s="77"/>
      <c r="EI644" s="77"/>
      <c r="EJ644" s="77"/>
      <c r="EK644" s="77"/>
      <c r="EL644" s="77"/>
      <c r="EM644" s="77"/>
      <c r="EN644" s="77"/>
      <c r="EO644" s="77"/>
      <c r="EP644" s="77"/>
      <c r="EQ644" s="77"/>
      <c r="ER644" s="77"/>
      <c r="ES644" s="77"/>
      <c r="ET644" s="77"/>
      <c r="EU644" s="77"/>
      <c r="EV644" s="77"/>
      <c r="EW644" s="77"/>
      <c r="EX644" s="77"/>
      <c r="EY644" s="77"/>
      <c r="EZ644" s="77"/>
      <c r="FA644" s="77"/>
      <c r="FB644" s="77"/>
      <c r="FC644" s="77"/>
      <c r="FD644" s="77"/>
    </row>
    <row r="645" spans="1:160" ht="15.75" customHeight="1" x14ac:dyDescent="0.3">
      <c r="A645" s="76"/>
      <c r="B645" s="76"/>
      <c r="C645" s="76"/>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c r="AV645" s="77"/>
      <c r="AW645" s="77"/>
      <c r="AX645" s="77"/>
      <c r="AY645" s="77"/>
      <c r="AZ645" s="77"/>
      <c r="BA645" s="77"/>
      <c r="BB645" s="77"/>
      <c r="BC645" s="77"/>
      <c r="BD645" s="77"/>
      <c r="BE645" s="77"/>
      <c r="BF645" s="77"/>
      <c r="BG645" s="77"/>
      <c r="BH645" s="77"/>
      <c r="BI645" s="77"/>
      <c r="BJ645" s="77"/>
      <c r="BK645" s="77"/>
      <c r="BL645" s="77"/>
      <c r="BM645" s="77"/>
      <c r="BN645" s="77"/>
      <c r="BO645" s="77"/>
      <c r="BP645" s="77"/>
      <c r="BQ645" s="77"/>
      <c r="BR645" s="77"/>
      <c r="BS645" s="77"/>
      <c r="BT645" s="77"/>
      <c r="BU645" s="77"/>
      <c r="BV645" s="77"/>
      <c r="BW645" s="77"/>
      <c r="BX645" s="77"/>
      <c r="BY645" s="77"/>
      <c r="BZ645" s="77"/>
      <c r="CA645" s="77"/>
      <c r="CB645" s="77"/>
      <c r="CC645" s="77"/>
      <c r="CD645" s="77"/>
      <c r="CE645" s="77"/>
      <c r="CF645" s="77"/>
      <c r="CG645" s="77"/>
      <c r="CH645" s="77"/>
      <c r="CI645" s="77"/>
      <c r="CJ645" s="77"/>
      <c r="CK645" s="77"/>
      <c r="CL645" s="77"/>
      <c r="CM645" s="77"/>
      <c r="CN645" s="77"/>
      <c r="CO645" s="77"/>
      <c r="CP645" s="77"/>
      <c r="CQ645" s="77"/>
      <c r="CR645" s="77"/>
      <c r="CS645" s="77"/>
      <c r="CT645" s="77"/>
      <c r="CU645" s="77"/>
      <c r="CV645" s="77"/>
      <c r="CW645" s="77"/>
      <c r="CX645" s="77"/>
      <c r="CY645" s="77"/>
      <c r="CZ645" s="77"/>
      <c r="DA645" s="77"/>
      <c r="DB645" s="77"/>
      <c r="DC645" s="77"/>
      <c r="DD645" s="77"/>
      <c r="DE645" s="77"/>
      <c r="DF645" s="77"/>
      <c r="DG645" s="77"/>
      <c r="DH645" s="77"/>
      <c r="DI645" s="77"/>
      <c r="DJ645" s="77"/>
      <c r="DK645" s="77"/>
      <c r="DL645" s="77"/>
      <c r="DM645" s="77"/>
      <c r="DN645" s="77"/>
      <c r="DO645" s="77"/>
      <c r="DP645" s="77"/>
      <c r="DQ645" s="77"/>
      <c r="DR645" s="77"/>
      <c r="DS645" s="77"/>
      <c r="DT645" s="77"/>
      <c r="DU645" s="77"/>
      <c r="DV645" s="77"/>
      <c r="DW645" s="77"/>
      <c r="DX645" s="77"/>
      <c r="DY645" s="77"/>
      <c r="DZ645" s="77"/>
      <c r="EA645" s="77"/>
      <c r="EB645" s="77"/>
      <c r="EC645" s="77"/>
      <c r="ED645" s="77"/>
      <c r="EE645" s="77"/>
      <c r="EF645" s="77"/>
      <c r="EG645" s="77"/>
      <c r="EH645" s="77"/>
      <c r="EI645" s="77"/>
      <c r="EJ645" s="77"/>
      <c r="EK645" s="77"/>
      <c r="EL645" s="77"/>
      <c r="EM645" s="77"/>
      <c r="EN645" s="77"/>
      <c r="EO645" s="77"/>
      <c r="EP645" s="77"/>
      <c r="EQ645" s="77"/>
      <c r="ER645" s="77"/>
      <c r="ES645" s="77"/>
      <c r="ET645" s="77"/>
      <c r="EU645" s="77"/>
      <c r="EV645" s="77"/>
      <c r="EW645" s="77"/>
      <c r="EX645" s="77"/>
      <c r="EY645" s="77"/>
      <c r="EZ645" s="77"/>
      <c r="FA645" s="77"/>
      <c r="FB645" s="77"/>
      <c r="FC645" s="77"/>
      <c r="FD645" s="77"/>
    </row>
    <row r="646" spans="1:160" ht="15.75" customHeight="1" x14ac:dyDescent="0.3">
      <c r="A646" s="76"/>
      <c r="B646" s="76"/>
      <c r="C646" s="76"/>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c r="AV646" s="77"/>
      <c r="AW646" s="77"/>
      <c r="AX646" s="77"/>
      <c r="AY646" s="77"/>
      <c r="AZ646" s="77"/>
      <c r="BA646" s="77"/>
      <c r="BB646" s="77"/>
      <c r="BC646" s="77"/>
      <c r="BD646" s="77"/>
      <c r="BE646" s="77"/>
      <c r="BF646" s="77"/>
      <c r="BG646" s="77"/>
      <c r="BH646" s="77"/>
      <c r="BI646" s="77"/>
      <c r="BJ646" s="77"/>
      <c r="BK646" s="77"/>
      <c r="BL646" s="77"/>
      <c r="BM646" s="77"/>
      <c r="BN646" s="77"/>
      <c r="BO646" s="77"/>
      <c r="BP646" s="77"/>
      <c r="BQ646" s="77"/>
      <c r="BR646" s="77"/>
      <c r="BS646" s="77"/>
      <c r="BT646" s="77"/>
      <c r="BU646" s="77"/>
      <c r="BV646" s="77"/>
      <c r="BW646" s="77"/>
      <c r="BX646" s="77"/>
      <c r="BY646" s="77"/>
      <c r="BZ646" s="77"/>
      <c r="CA646" s="77"/>
      <c r="CB646" s="77"/>
      <c r="CC646" s="77"/>
      <c r="CD646" s="77"/>
      <c r="CE646" s="77"/>
      <c r="CF646" s="77"/>
      <c r="CG646" s="77"/>
      <c r="CH646" s="77"/>
      <c r="CI646" s="77"/>
      <c r="CJ646" s="77"/>
      <c r="CK646" s="77"/>
      <c r="CL646" s="77"/>
      <c r="CM646" s="77"/>
      <c r="CN646" s="77"/>
      <c r="CO646" s="77"/>
      <c r="CP646" s="77"/>
      <c r="CQ646" s="77"/>
      <c r="CR646" s="77"/>
      <c r="CS646" s="77"/>
      <c r="CT646" s="77"/>
      <c r="CU646" s="77"/>
      <c r="CV646" s="77"/>
      <c r="CW646" s="77"/>
      <c r="CX646" s="77"/>
      <c r="CY646" s="77"/>
      <c r="CZ646" s="77"/>
      <c r="DA646" s="77"/>
      <c r="DB646" s="77"/>
      <c r="DC646" s="77"/>
      <c r="DD646" s="77"/>
      <c r="DE646" s="77"/>
      <c r="DF646" s="77"/>
      <c r="DG646" s="77"/>
      <c r="DH646" s="77"/>
      <c r="DI646" s="77"/>
      <c r="DJ646" s="77"/>
      <c r="DK646" s="77"/>
      <c r="DL646" s="77"/>
      <c r="DM646" s="77"/>
      <c r="DN646" s="77"/>
      <c r="DO646" s="77"/>
      <c r="DP646" s="77"/>
      <c r="DQ646" s="77"/>
      <c r="DR646" s="77"/>
      <c r="DS646" s="77"/>
      <c r="DT646" s="77"/>
      <c r="DU646" s="77"/>
      <c r="DV646" s="77"/>
      <c r="DW646" s="77"/>
      <c r="DX646" s="77"/>
      <c r="DY646" s="77"/>
      <c r="DZ646" s="77"/>
      <c r="EA646" s="77"/>
      <c r="EB646" s="77"/>
      <c r="EC646" s="77"/>
      <c r="ED646" s="77"/>
      <c r="EE646" s="77"/>
      <c r="EF646" s="77"/>
      <c r="EG646" s="77"/>
      <c r="EH646" s="77"/>
      <c r="EI646" s="77"/>
      <c r="EJ646" s="77"/>
      <c r="EK646" s="77"/>
      <c r="EL646" s="77"/>
      <c r="EM646" s="77"/>
      <c r="EN646" s="77"/>
      <c r="EO646" s="77"/>
      <c r="EP646" s="77"/>
      <c r="EQ646" s="77"/>
      <c r="ER646" s="77"/>
      <c r="ES646" s="77"/>
      <c r="ET646" s="77"/>
      <c r="EU646" s="77"/>
      <c r="EV646" s="77"/>
      <c r="EW646" s="77"/>
      <c r="EX646" s="77"/>
      <c r="EY646" s="77"/>
      <c r="EZ646" s="77"/>
      <c r="FA646" s="77"/>
      <c r="FB646" s="77"/>
      <c r="FC646" s="77"/>
      <c r="FD646" s="77"/>
    </row>
    <row r="647" spans="1:160" ht="15.75" customHeight="1" x14ac:dyDescent="0.3">
      <c r="A647" s="76"/>
      <c r="B647" s="76"/>
      <c r="C647" s="76"/>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c r="AV647" s="77"/>
      <c r="AW647" s="77"/>
      <c r="AX647" s="77"/>
      <c r="AY647" s="77"/>
      <c r="AZ647" s="77"/>
      <c r="BA647" s="77"/>
      <c r="BB647" s="77"/>
      <c r="BC647" s="77"/>
      <c r="BD647" s="77"/>
      <c r="BE647" s="77"/>
      <c r="BF647" s="77"/>
      <c r="BG647" s="77"/>
      <c r="BH647" s="77"/>
      <c r="BI647" s="77"/>
      <c r="BJ647" s="77"/>
      <c r="BK647" s="77"/>
      <c r="BL647" s="77"/>
      <c r="BM647" s="77"/>
      <c r="BN647" s="77"/>
      <c r="BO647" s="77"/>
      <c r="BP647" s="77"/>
      <c r="BQ647" s="77"/>
      <c r="BR647" s="77"/>
      <c r="BS647" s="77"/>
      <c r="BT647" s="77"/>
      <c r="BU647" s="77"/>
      <c r="BV647" s="77"/>
      <c r="BW647" s="77"/>
      <c r="BX647" s="77"/>
      <c r="BY647" s="77"/>
      <c r="BZ647" s="77"/>
      <c r="CA647" s="77"/>
      <c r="CB647" s="77"/>
      <c r="CC647" s="77"/>
      <c r="CD647" s="77"/>
      <c r="CE647" s="77"/>
      <c r="CF647" s="77"/>
      <c r="CG647" s="77"/>
      <c r="CH647" s="77"/>
      <c r="CI647" s="77"/>
      <c r="CJ647" s="77"/>
      <c r="CK647" s="77"/>
      <c r="CL647" s="77"/>
      <c r="CM647" s="77"/>
      <c r="CN647" s="77"/>
      <c r="CO647" s="77"/>
      <c r="CP647" s="77"/>
      <c r="CQ647" s="77"/>
      <c r="CR647" s="77"/>
      <c r="CS647" s="77"/>
      <c r="CT647" s="77"/>
      <c r="CU647" s="77"/>
      <c r="CV647" s="77"/>
      <c r="CW647" s="77"/>
      <c r="CX647" s="77"/>
      <c r="CY647" s="77"/>
      <c r="CZ647" s="77"/>
      <c r="DA647" s="77"/>
      <c r="DB647" s="77"/>
      <c r="DC647" s="77"/>
      <c r="DD647" s="77"/>
      <c r="DE647" s="77"/>
      <c r="DF647" s="77"/>
      <c r="DG647" s="77"/>
      <c r="DH647" s="77"/>
      <c r="DI647" s="77"/>
      <c r="DJ647" s="77"/>
      <c r="DK647" s="77"/>
      <c r="DL647" s="77"/>
      <c r="DM647" s="77"/>
      <c r="DN647" s="77"/>
      <c r="DO647" s="77"/>
      <c r="DP647" s="77"/>
      <c r="DQ647" s="77"/>
      <c r="DR647" s="77"/>
      <c r="DS647" s="77"/>
      <c r="DT647" s="77"/>
      <c r="DU647" s="77"/>
      <c r="DV647" s="77"/>
      <c r="DW647" s="77"/>
      <c r="DX647" s="77"/>
      <c r="DY647" s="77"/>
      <c r="DZ647" s="77"/>
      <c r="EA647" s="77"/>
      <c r="EB647" s="77"/>
      <c r="EC647" s="77"/>
      <c r="ED647" s="77"/>
      <c r="EE647" s="77"/>
      <c r="EF647" s="77"/>
      <c r="EG647" s="77"/>
      <c r="EH647" s="77"/>
      <c r="EI647" s="77"/>
      <c r="EJ647" s="77"/>
      <c r="EK647" s="77"/>
      <c r="EL647" s="77"/>
      <c r="EM647" s="77"/>
      <c r="EN647" s="77"/>
      <c r="EO647" s="77"/>
      <c r="EP647" s="77"/>
      <c r="EQ647" s="77"/>
      <c r="ER647" s="77"/>
      <c r="ES647" s="77"/>
      <c r="ET647" s="77"/>
      <c r="EU647" s="77"/>
      <c r="EV647" s="77"/>
      <c r="EW647" s="77"/>
      <c r="EX647" s="77"/>
      <c r="EY647" s="77"/>
      <c r="EZ647" s="77"/>
      <c r="FA647" s="77"/>
      <c r="FB647" s="77"/>
      <c r="FC647" s="77"/>
      <c r="FD647" s="77"/>
    </row>
    <row r="648" spans="1:160" ht="15.75" customHeight="1" x14ac:dyDescent="0.3">
      <c r="A648" s="76"/>
      <c r="B648" s="76"/>
      <c r="C648" s="76"/>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c r="AV648" s="77"/>
      <c r="AW648" s="77"/>
      <c r="AX648" s="77"/>
      <c r="AY648" s="77"/>
      <c r="AZ648" s="77"/>
      <c r="BA648" s="77"/>
      <c r="BB648" s="77"/>
      <c r="BC648" s="77"/>
      <c r="BD648" s="77"/>
      <c r="BE648" s="77"/>
      <c r="BF648" s="77"/>
      <c r="BG648" s="77"/>
      <c r="BH648" s="77"/>
      <c r="BI648" s="77"/>
      <c r="BJ648" s="77"/>
      <c r="BK648" s="77"/>
      <c r="BL648" s="77"/>
      <c r="BM648" s="77"/>
      <c r="BN648" s="77"/>
      <c r="BO648" s="77"/>
      <c r="BP648" s="77"/>
      <c r="BQ648" s="77"/>
      <c r="BR648" s="77"/>
      <c r="BS648" s="77"/>
      <c r="BT648" s="77"/>
      <c r="BU648" s="77"/>
      <c r="BV648" s="77"/>
      <c r="BW648" s="77"/>
      <c r="BX648" s="77"/>
      <c r="BY648" s="77"/>
      <c r="BZ648" s="77"/>
      <c r="CA648" s="77"/>
      <c r="CB648" s="77"/>
      <c r="CC648" s="77"/>
      <c r="CD648" s="77"/>
      <c r="CE648" s="77"/>
      <c r="CF648" s="77"/>
      <c r="CG648" s="77"/>
      <c r="CH648" s="77"/>
      <c r="CI648" s="77"/>
      <c r="CJ648" s="77"/>
      <c r="CK648" s="77"/>
      <c r="CL648" s="77"/>
      <c r="CM648" s="77"/>
      <c r="CN648" s="77"/>
      <c r="CO648" s="77"/>
      <c r="CP648" s="77"/>
      <c r="CQ648" s="77"/>
      <c r="CR648" s="77"/>
      <c r="CS648" s="77"/>
      <c r="CT648" s="77"/>
      <c r="CU648" s="77"/>
      <c r="CV648" s="77"/>
      <c r="CW648" s="77"/>
      <c r="CX648" s="77"/>
      <c r="CY648" s="77"/>
      <c r="CZ648" s="77"/>
      <c r="DA648" s="77"/>
      <c r="DB648" s="77"/>
      <c r="DC648" s="77"/>
      <c r="DD648" s="77"/>
      <c r="DE648" s="77"/>
      <c r="DF648" s="77"/>
      <c r="DG648" s="77"/>
      <c r="DH648" s="77"/>
      <c r="DI648" s="77"/>
      <c r="DJ648" s="77"/>
      <c r="DK648" s="77"/>
      <c r="DL648" s="77"/>
      <c r="DM648" s="77"/>
      <c r="DN648" s="77"/>
      <c r="DO648" s="77"/>
      <c r="DP648" s="77"/>
      <c r="DQ648" s="77"/>
      <c r="DR648" s="77"/>
      <c r="DS648" s="77"/>
      <c r="DT648" s="77"/>
      <c r="DU648" s="77"/>
      <c r="DV648" s="77"/>
      <c r="DW648" s="77"/>
      <c r="DX648" s="77"/>
      <c r="DY648" s="77"/>
      <c r="DZ648" s="77"/>
      <c r="EA648" s="77"/>
      <c r="EB648" s="77"/>
      <c r="EC648" s="77"/>
      <c r="ED648" s="77"/>
      <c r="EE648" s="77"/>
      <c r="EF648" s="77"/>
      <c r="EG648" s="77"/>
      <c r="EH648" s="77"/>
      <c r="EI648" s="77"/>
      <c r="EJ648" s="77"/>
      <c r="EK648" s="77"/>
      <c r="EL648" s="77"/>
      <c r="EM648" s="77"/>
      <c r="EN648" s="77"/>
      <c r="EO648" s="77"/>
      <c r="EP648" s="77"/>
      <c r="EQ648" s="77"/>
      <c r="ER648" s="77"/>
      <c r="ES648" s="77"/>
      <c r="ET648" s="77"/>
      <c r="EU648" s="77"/>
      <c r="EV648" s="77"/>
      <c r="EW648" s="77"/>
      <c r="EX648" s="77"/>
      <c r="EY648" s="77"/>
      <c r="EZ648" s="77"/>
      <c r="FA648" s="77"/>
      <c r="FB648" s="77"/>
      <c r="FC648" s="77"/>
      <c r="FD648" s="77"/>
    </row>
    <row r="649" spans="1:160" ht="15.75" customHeight="1" x14ac:dyDescent="0.3">
      <c r="A649" s="76"/>
      <c r="B649" s="76"/>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c r="AV649" s="77"/>
      <c r="AW649" s="77"/>
      <c r="AX649" s="77"/>
      <c r="AY649" s="77"/>
      <c r="AZ649" s="77"/>
      <c r="BA649" s="77"/>
      <c r="BB649" s="77"/>
      <c r="BC649" s="77"/>
      <c r="BD649" s="77"/>
      <c r="BE649" s="77"/>
      <c r="BF649" s="77"/>
      <c r="BG649" s="77"/>
      <c r="BH649" s="77"/>
      <c r="BI649" s="77"/>
      <c r="BJ649" s="77"/>
      <c r="BK649" s="77"/>
      <c r="BL649" s="77"/>
      <c r="BM649" s="77"/>
      <c r="BN649" s="77"/>
      <c r="BO649" s="77"/>
      <c r="BP649" s="77"/>
      <c r="BQ649" s="77"/>
      <c r="BR649" s="77"/>
      <c r="BS649" s="77"/>
      <c r="BT649" s="77"/>
      <c r="BU649" s="77"/>
      <c r="BV649" s="77"/>
      <c r="BW649" s="77"/>
      <c r="BX649" s="77"/>
      <c r="BY649" s="77"/>
      <c r="BZ649" s="77"/>
      <c r="CA649" s="77"/>
      <c r="CB649" s="77"/>
      <c r="CC649" s="77"/>
      <c r="CD649" s="77"/>
      <c r="CE649" s="77"/>
      <c r="CF649" s="77"/>
      <c r="CG649" s="77"/>
      <c r="CH649" s="77"/>
      <c r="CI649" s="77"/>
      <c r="CJ649" s="77"/>
      <c r="CK649" s="77"/>
      <c r="CL649" s="77"/>
      <c r="CM649" s="77"/>
      <c r="CN649" s="77"/>
      <c r="CO649" s="77"/>
      <c r="CP649" s="77"/>
      <c r="CQ649" s="77"/>
      <c r="CR649" s="77"/>
      <c r="CS649" s="77"/>
      <c r="CT649" s="77"/>
      <c r="CU649" s="77"/>
      <c r="CV649" s="77"/>
      <c r="CW649" s="77"/>
      <c r="CX649" s="77"/>
      <c r="CY649" s="77"/>
      <c r="CZ649" s="77"/>
      <c r="DA649" s="77"/>
      <c r="DB649" s="77"/>
      <c r="DC649" s="77"/>
      <c r="DD649" s="77"/>
      <c r="DE649" s="77"/>
      <c r="DF649" s="77"/>
      <c r="DG649" s="77"/>
      <c r="DH649" s="77"/>
      <c r="DI649" s="77"/>
      <c r="DJ649" s="77"/>
      <c r="DK649" s="77"/>
      <c r="DL649" s="77"/>
      <c r="DM649" s="77"/>
      <c r="DN649" s="77"/>
      <c r="DO649" s="77"/>
      <c r="DP649" s="77"/>
      <c r="DQ649" s="77"/>
      <c r="DR649" s="77"/>
      <c r="DS649" s="77"/>
      <c r="DT649" s="77"/>
      <c r="DU649" s="77"/>
      <c r="DV649" s="77"/>
      <c r="DW649" s="77"/>
      <c r="DX649" s="77"/>
      <c r="DY649" s="77"/>
      <c r="DZ649" s="77"/>
      <c r="EA649" s="77"/>
      <c r="EB649" s="77"/>
      <c r="EC649" s="77"/>
      <c r="ED649" s="77"/>
      <c r="EE649" s="77"/>
      <c r="EF649" s="77"/>
      <c r="EG649" s="77"/>
      <c r="EH649" s="77"/>
      <c r="EI649" s="77"/>
      <c r="EJ649" s="77"/>
      <c r="EK649" s="77"/>
      <c r="EL649" s="77"/>
      <c r="EM649" s="77"/>
      <c r="EN649" s="77"/>
      <c r="EO649" s="77"/>
      <c r="EP649" s="77"/>
      <c r="EQ649" s="77"/>
      <c r="ER649" s="77"/>
      <c r="ES649" s="77"/>
      <c r="ET649" s="77"/>
      <c r="EU649" s="77"/>
      <c r="EV649" s="77"/>
      <c r="EW649" s="77"/>
      <c r="EX649" s="77"/>
      <c r="EY649" s="77"/>
      <c r="EZ649" s="77"/>
      <c r="FA649" s="77"/>
      <c r="FB649" s="77"/>
      <c r="FC649" s="77"/>
      <c r="FD649" s="77"/>
    </row>
    <row r="650" spans="1:160" ht="15.75" customHeight="1" x14ac:dyDescent="0.3">
      <c r="A650" s="76"/>
      <c r="B650" s="76"/>
      <c r="C650" s="76"/>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c r="AV650" s="77"/>
      <c r="AW650" s="77"/>
      <c r="AX650" s="77"/>
      <c r="AY650" s="77"/>
      <c r="AZ650" s="77"/>
      <c r="BA650" s="77"/>
      <c r="BB650" s="77"/>
      <c r="BC650" s="77"/>
      <c r="BD650" s="77"/>
      <c r="BE650" s="77"/>
      <c r="BF650" s="77"/>
      <c r="BG650" s="77"/>
      <c r="BH650" s="77"/>
      <c r="BI650" s="77"/>
      <c r="BJ650" s="77"/>
      <c r="BK650" s="77"/>
      <c r="BL650" s="77"/>
      <c r="BM650" s="77"/>
      <c r="BN650" s="77"/>
      <c r="BO650" s="77"/>
      <c r="BP650" s="77"/>
      <c r="BQ650" s="77"/>
      <c r="BR650" s="77"/>
      <c r="BS650" s="77"/>
      <c r="BT650" s="77"/>
      <c r="BU650" s="77"/>
      <c r="BV650" s="77"/>
      <c r="BW650" s="77"/>
      <c r="BX650" s="77"/>
      <c r="BY650" s="77"/>
      <c r="BZ650" s="77"/>
      <c r="CA650" s="77"/>
      <c r="CB650" s="77"/>
      <c r="CC650" s="77"/>
      <c r="CD650" s="77"/>
      <c r="CE650" s="77"/>
      <c r="CF650" s="77"/>
      <c r="CG650" s="77"/>
      <c r="CH650" s="77"/>
      <c r="CI650" s="77"/>
      <c r="CJ650" s="77"/>
      <c r="CK650" s="77"/>
      <c r="CL650" s="77"/>
      <c r="CM650" s="77"/>
      <c r="CN650" s="77"/>
      <c r="CO650" s="77"/>
      <c r="CP650" s="77"/>
      <c r="CQ650" s="77"/>
      <c r="CR650" s="77"/>
      <c r="CS650" s="77"/>
      <c r="CT650" s="77"/>
      <c r="CU650" s="77"/>
      <c r="CV650" s="77"/>
      <c r="CW650" s="77"/>
      <c r="CX650" s="77"/>
      <c r="CY650" s="77"/>
      <c r="CZ650" s="77"/>
      <c r="DA650" s="77"/>
      <c r="DB650" s="77"/>
      <c r="DC650" s="77"/>
      <c r="DD650" s="77"/>
      <c r="DE650" s="77"/>
      <c r="DF650" s="77"/>
      <c r="DG650" s="77"/>
      <c r="DH650" s="77"/>
      <c r="DI650" s="77"/>
      <c r="DJ650" s="77"/>
      <c r="DK650" s="77"/>
      <c r="DL650" s="77"/>
      <c r="DM650" s="77"/>
      <c r="DN650" s="77"/>
      <c r="DO650" s="77"/>
      <c r="DP650" s="77"/>
      <c r="DQ650" s="77"/>
      <c r="DR650" s="77"/>
      <c r="DS650" s="77"/>
      <c r="DT650" s="77"/>
      <c r="DU650" s="77"/>
      <c r="DV650" s="77"/>
      <c r="DW650" s="77"/>
      <c r="DX650" s="77"/>
      <c r="DY650" s="77"/>
      <c r="DZ650" s="77"/>
      <c r="EA650" s="77"/>
      <c r="EB650" s="77"/>
      <c r="EC650" s="77"/>
      <c r="ED650" s="77"/>
      <c r="EE650" s="77"/>
      <c r="EF650" s="77"/>
      <c r="EG650" s="77"/>
      <c r="EH650" s="77"/>
      <c r="EI650" s="77"/>
      <c r="EJ650" s="77"/>
      <c r="EK650" s="77"/>
      <c r="EL650" s="77"/>
      <c r="EM650" s="77"/>
      <c r="EN650" s="77"/>
      <c r="EO650" s="77"/>
      <c r="EP650" s="77"/>
      <c r="EQ650" s="77"/>
      <c r="ER650" s="77"/>
      <c r="ES650" s="77"/>
      <c r="ET650" s="77"/>
      <c r="EU650" s="77"/>
      <c r="EV650" s="77"/>
      <c r="EW650" s="77"/>
      <c r="EX650" s="77"/>
      <c r="EY650" s="77"/>
      <c r="EZ650" s="77"/>
      <c r="FA650" s="77"/>
      <c r="FB650" s="77"/>
      <c r="FC650" s="77"/>
      <c r="FD650" s="77"/>
    </row>
    <row r="651" spans="1:160" ht="15.75" customHeight="1" x14ac:dyDescent="0.3">
      <c r="A651" s="76"/>
      <c r="B651" s="76"/>
      <c r="C651" s="76"/>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c r="AV651" s="77"/>
      <c r="AW651" s="77"/>
      <c r="AX651" s="77"/>
      <c r="AY651" s="77"/>
      <c r="AZ651" s="77"/>
      <c r="BA651" s="77"/>
      <c r="BB651" s="77"/>
      <c r="BC651" s="77"/>
      <c r="BD651" s="77"/>
      <c r="BE651" s="77"/>
      <c r="BF651" s="77"/>
      <c r="BG651" s="77"/>
      <c r="BH651" s="77"/>
      <c r="BI651" s="77"/>
      <c r="BJ651" s="77"/>
      <c r="BK651" s="77"/>
      <c r="BL651" s="77"/>
      <c r="BM651" s="77"/>
      <c r="BN651" s="77"/>
      <c r="BO651" s="77"/>
      <c r="BP651" s="77"/>
      <c r="BQ651" s="77"/>
      <c r="BR651" s="77"/>
      <c r="BS651" s="77"/>
      <c r="BT651" s="77"/>
      <c r="BU651" s="77"/>
      <c r="BV651" s="77"/>
      <c r="BW651" s="77"/>
      <c r="BX651" s="77"/>
      <c r="BY651" s="77"/>
      <c r="BZ651" s="77"/>
      <c r="CA651" s="77"/>
      <c r="CB651" s="77"/>
      <c r="CC651" s="77"/>
      <c r="CD651" s="77"/>
      <c r="CE651" s="77"/>
      <c r="CF651" s="77"/>
      <c r="CG651" s="77"/>
      <c r="CH651" s="77"/>
      <c r="CI651" s="77"/>
      <c r="CJ651" s="77"/>
      <c r="CK651" s="77"/>
      <c r="CL651" s="77"/>
      <c r="CM651" s="77"/>
      <c r="CN651" s="77"/>
      <c r="CO651" s="77"/>
      <c r="CP651" s="77"/>
      <c r="CQ651" s="77"/>
      <c r="CR651" s="77"/>
      <c r="CS651" s="77"/>
      <c r="CT651" s="77"/>
      <c r="CU651" s="77"/>
      <c r="CV651" s="77"/>
      <c r="CW651" s="77"/>
      <c r="CX651" s="77"/>
      <c r="CY651" s="77"/>
      <c r="CZ651" s="77"/>
      <c r="DA651" s="77"/>
      <c r="DB651" s="77"/>
      <c r="DC651" s="77"/>
      <c r="DD651" s="77"/>
      <c r="DE651" s="77"/>
      <c r="DF651" s="77"/>
      <c r="DG651" s="77"/>
      <c r="DH651" s="77"/>
      <c r="DI651" s="77"/>
      <c r="DJ651" s="77"/>
      <c r="DK651" s="77"/>
      <c r="DL651" s="77"/>
      <c r="DM651" s="77"/>
      <c r="DN651" s="77"/>
      <c r="DO651" s="77"/>
      <c r="DP651" s="77"/>
      <c r="DQ651" s="77"/>
      <c r="DR651" s="77"/>
      <c r="DS651" s="77"/>
      <c r="DT651" s="77"/>
      <c r="DU651" s="77"/>
      <c r="DV651" s="77"/>
      <c r="DW651" s="77"/>
      <c r="DX651" s="77"/>
      <c r="DY651" s="77"/>
      <c r="DZ651" s="77"/>
      <c r="EA651" s="77"/>
      <c r="EB651" s="77"/>
      <c r="EC651" s="77"/>
      <c r="ED651" s="77"/>
      <c r="EE651" s="77"/>
      <c r="EF651" s="77"/>
      <c r="EG651" s="77"/>
      <c r="EH651" s="77"/>
      <c r="EI651" s="77"/>
      <c r="EJ651" s="77"/>
      <c r="EK651" s="77"/>
      <c r="EL651" s="77"/>
      <c r="EM651" s="77"/>
      <c r="EN651" s="77"/>
      <c r="EO651" s="77"/>
      <c r="EP651" s="77"/>
      <c r="EQ651" s="77"/>
      <c r="ER651" s="77"/>
      <c r="ES651" s="77"/>
      <c r="ET651" s="77"/>
      <c r="EU651" s="77"/>
      <c r="EV651" s="77"/>
      <c r="EW651" s="77"/>
      <c r="EX651" s="77"/>
      <c r="EY651" s="77"/>
      <c r="EZ651" s="77"/>
      <c r="FA651" s="77"/>
      <c r="FB651" s="77"/>
      <c r="FC651" s="77"/>
      <c r="FD651" s="77"/>
    </row>
    <row r="652" spans="1:160" ht="15.75" customHeight="1" x14ac:dyDescent="0.3">
      <c r="A652" s="76"/>
      <c r="B652" s="76"/>
      <c r="C652" s="76"/>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c r="AV652" s="77"/>
      <c r="AW652" s="77"/>
      <c r="AX652" s="77"/>
      <c r="AY652" s="77"/>
      <c r="AZ652" s="77"/>
      <c r="BA652" s="77"/>
      <c r="BB652" s="77"/>
      <c r="BC652" s="77"/>
      <c r="BD652" s="77"/>
      <c r="BE652" s="77"/>
      <c r="BF652" s="77"/>
      <c r="BG652" s="77"/>
      <c r="BH652" s="77"/>
      <c r="BI652" s="77"/>
      <c r="BJ652" s="77"/>
      <c r="BK652" s="77"/>
      <c r="BL652" s="77"/>
      <c r="BM652" s="77"/>
      <c r="BN652" s="77"/>
      <c r="BO652" s="77"/>
      <c r="BP652" s="77"/>
      <c r="BQ652" s="77"/>
      <c r="BR652" s="77"/>
      <c r="BS652" s="77"/>
      <c r="BT652" s="77"/>
      <c r="BU652" s="77"/>
      <c r="BV652" s="77"/>
      <c r="BW652" s="77"/>
      <c r="BX652" s="77"/>
      <c r="BY652" s="77"/>
      <c r="BZ652" s="77"/>
      <c r="CA652" s="77"/>
      <c r="CB652" s="77"/>
      <c r="CC652" s="77"/>
      <c r="CD652" s="77"/>
      <c r="CE652" s="77"/>
      <c r="CF652" s="77"/>
      <c r="CG652" s="77"/>
      <c r="CH652" s="77"/>
      <c r="CI652" s="77"/>
      <c r="CJ652" s="77"/>
      <c r="CK652" s="77"/>
      <c r="CL652" s="77"/>
      <c r="CM652" s="77"/>
      <c r="CN652" s="77"/>
      <c r="CO652" s="77"/>
      <c r="CP652" s="77"/>
      <c r="CQ652" s="77"/>
      <c r="CR652" s="77"/>
      <c r="CS652" s="77"/>
      <c r="CT652" s="77"/>
      <c r="CU652" s="77"/>
      <c r="CV652" s="77"/>
      <c r="CW652" s="77"/>
      <c r="CX652" s="77"/>
      <c r="CY652" s="77"/>
      <c r="CZ652" s="77"/>
      <c r="DA652" s="77"/>
      <c r="DB652" s="77"/>
      <c r="DC652" s="77"/>
      <c r="DD652" s="77"/>
      <c r="DE652" s="77"/>
      <c r="DF652" s="77"/>
      <c r="DG652" s="77"/>
      <c r="DH652" s="77"/>
      <c r="DI652" s="77"/>
      <c r="DJ652" s="77"/>
      <c r="DK652" s="77"/>
      <c r="DL652" s="77"/>
      <c r="DM652" s="77"/>
      <c r="DN652" s="77"/>
      <c r="DO652" s="77"/>
      <c r="DP652" s="77"/>
      <c r="DQ652" s="77"/>
      <c r="DR652" s="77"/>
      <c r="DS652" s="77"/>
      <c r="DT652" s="77"/>
      <c r="DU652" s="77"/>
      <c r="DV652" s="77"/>
      <c r="DW652" s="77"/>
      <c r="DX652" s="77"/>
      <c r="DY652" s="77"/>
      <c r="DZ652" s="77"/>
      <c r="EA652" s="77"/>
      <c r="EB652" s="77"/>
      <c r="EC652" s="77"/>
      <c r="ED652" s="77"/>
      <c r="EE652" s="77"/>
      <c r="EF652" s="77"/>
      <c r="EG652" s="77"/>
      <c r="EH652" s="77"/>
      <c r="EI652" s="77"/>
      <c r="EJ652" s="77"/>
      <c r="EK652" s="77"/>
      <c r="EL652" s="77"/>
      <c r="EM652" s="77"/>
      <c r="EN652" s="77"/>
      <c r="EO652" s="77"/>
      <c r="EP652" s="77"/>
      <c r="EQ652" s="77"/>
      <c r="ER652" s="77"/>
      <c r="ES652" s="77"/>
      <c r="ET652" s="77"/>
      <c r="EU652" s="77"/>
      <c r="EV652" s="77"/>
      <c r="EW652" s="77"/>
      <c r="EX652" s="77"/>
      <c r="EY652" s="77"/>
      <c r="EZ652" s="77"/>
      <c r="FA652" s="77"/>
      <c r="FB652" s="77"/>
      <c r="FC652" s="77"/>
      <c r="FD652" s="77"/>
    </row>
    <row r="653" spans="1:160" ht="15.75" customHeight="1" x14ac:dyDescent="0.3">
      <c r="A653" s="76"/>
      <c r="B653" s="76"/>
      <c r="C653" s="76"/>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c r="AV653" s="77"/>
      <c r="AW653" s="77"/>
      <c r="AX653" s="77"/>
      <c r="AY653" s="77"/>
      <c r="AZ653" s="77"/>
      <c r="BA653" s="77"/>
      <c r="BB653" s="77"/>
      <c r="BC653" s="77"/>
      <c r="BD653" s="77"/>
      <c r="BE653" s="77"/>
      <c r="BF653" s="77"/>
      <c r="BG653" s="77"/>
      <c r="BH653" s="77"/>
      <c r="BI653" s="77"/>
      <c r="BJ653" s="77"/>
      <c r="BK653" s="77"/>
      <c r="BL653" s="77"/>
      <c r="BM653" s="77"/>
      <c r="BN653" s="77"/>
      <c r="BO653" s="77"/>
      <c r="BP653" s="77"/>
      <c r="BQ653" s="77"/>
      <c r="BR653" s="77"/>
      <c r="BS653" s="77"/>
      <c r="BT653" s="77"/>
      <c r="BU653" s="77"/>
      <c r="BV653" s="77"/>
      <c r="BW653" s="77"/>
      <c r="BX653" s="77"/>
      <c r="BY653" s="77"/>
      <c r="BZ653" s="77"/>
      <c r="CA653" s="77"/>
      <c r="CB653" s="77"/>
      <c r="CC653" s="77"/>
      <c r="CD653" s="77"/>
      <c r="CE653" s="77"/>
      <c r="CF653" s="77"/>
      <c r="CG653" s="77"/>
      <c r="CH653" s="77"/>
      <c r="CI653" s="77"/>
      <c r="CJ653" s="77"/>
      <c r="CK653" s="77"/>
      <c r="CL653" s="77"/>
      <c r="CM653" s="77"/>
      <c r="CN653" s="77"/>
      <c r="CO653" s="77"/>
      <c r="CP653" s="77"/>
      <c r="CQ653" s="77"/>
      <c r="CR653" s="77"/>
      <c r="CS653" s="77"/>
      <c r="CT653" s="77"/>
      <c r="CU653" s="77"/>
      <c r="CV653" s="77"/>
      <c r="CW653" s="77"/>
      <c r="CX653" s="77"/>
      <c r="CY653" s="77"/>
      <c r="CZ653" s="77"/>
      <c r="DA653" s="77"/>
      <c r="DB653" s="77"/>
      <c r="DC653" s="77"/>
      <c r="DD653" s="77"/>
      <c r="DE653" s="77"/>
      <c r="DF653" s="77"/>
      <c r="DG653" s="77"/>
      <c r="DH653" s="77"/>
      <c r="DI653" s="77"/>
      <c r="DJ653" s="77"/>
      <c r="DK653" s="77"/>
      <c r="DL653" s="77"/>
      <c r="DM653" s="77"/>
      <c r="DN653" s="77"/>
      <c r="DO653" s="77"/>
      <c r="DP653" s="77"/>
      <c r="DQ653" s="77"/>
      <c r="DR653" s="77"/>
      <c r="DS653" s="77"/>
      <c r="DT653" s="77"/>
      <c r="DU653" s="77"/>
      <c r="DV653" s="77"/>
      <c r="DW653" s="77"/>
      <c r="DX653" s="77"/>
      <c r="DY653" s="77"/>
      <c r="DZ653" s="77"/>
      <c r="EA653" s="77"/>
      <c r="EB653" s="77"/>
      <c r="EC653" s="77"/>
      <c r="ED653" s="77"/>
      <c r="EE653" s="77"/>
      <c r="EF653" s="77"/>
      <c r="EG653" s="77"/>
      <c r="EH653" s="77"/>
      <c r="EI653" s="77"/>
      <c r="EJ653" s="77"/>
      <c r="EK653" s="77"/>
      <c r="EL653" s="77"/>
      <c r="EM653" s="77"/>
      <c r="EN653" s="77"/>
      <c r="EO653" s="77"/>
      <c r="EP653" s="77"/>
      <c r="EQ653" s="77"/>
      <c r="ER653" s="77"/>
      <c r="ES653" s="77"/>
      <c r="ET653" s="77"/>
      <c r="EU653" s="77"/>
      <c r="EV653" s="77"/>
      <c r="EW653" s="77"/>
      <c r="EX653" s="77"/>
      <c r="EY653" s="77"/>
      <c r="EZ653" s="77"/>
      <c r="FA653" s="77"/>
      <c r="FB653" s="77"/>
      <c r="FC653" s="77"/>
      <c r="FD653" s="77"/>
    </row>
    <row r="654" spans="1:160" ht="15.75" customHeight="1" x14ac:dyDescent="0.3">
      <c r="A654" s="76"/>
      <c r="B654" s="76"/>
      <c r="C654" s="76"/>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c r="AV654" s="77"/>
      <c r="AW654" s="77"/>
      <c r="AX654" s="77"/>
      <c r="AY654" s="77"/>
      <c r="AZ654" s="77"/>
      <c r="BA654" s="77"/>
      <c r="BB654" s="77"/>
      <c r="BC654" s="77"/>
      <c r="BD654" s="77"/>
      <c r="BE654" s="77"/>
      <c r="BF654" s="77"/>
      <c r="BG654" s="77"/>
      <c r="BH654" s="77"/>
      <c r="BI654" s="77"/>
      <c r="BJ654" s="77"/>
      <c r="BK654" s="77"/>
      <c r="BL654" s="77"/>
      <c r="BM654" s="77"/>
      <c r="BN654" s="77"/>
      <c r="BO654" s="77"/>
      <c r="BP654" s="77"/>
      <c r="BQ654" s="77"/>
      <c r="BR654" s="77"/>
      <c r="BS654" s="77"/>
      <c r="BT654" s="77"/>
      <c r="BU654" s="77"/>
      <c r="BV654" s="77"/>
      <c r="BW654" s="77"/>
      <c r="BX654" s="77"/>
      <c r="BY654" s="77"/>
      <c r="BZ654" s="77"/>
      <c r="CA654" s="77"/>
      <c r="CB654" s="77"/>
      <c r="CC654" s="77"/>
      <c r="CD654" s="77"/>
      <c r="CE654" s="77"/>
      <c r="CF654" s="77"/>
      <c r="CG654" s="77"/>
      <c r="CH654" s="77"/>
      <c r="CI654" s="77"/>
      <c r="CJ654" s="77"/>
      <c r="CK654" s="77"/>
      <c r="CL654" s="77"/>
      <c r="CM654" s="77"/>
      <c r="CN654" s="77"/>
      <c r="CO654" s="77"/>
      <c r="CP654" s="77"/>
      <c r="CQ654" s="77"/>
      <c r="CR654" s="77"/>
      <c r="CS654" s="77"/>
      <c r="CT654" s="77"/>
      <c r="CU654" s="77"/>
      <c r="CV654" s="77"/>
      <c r="CW654" s="77"/>
      <c r="CX654" s="77"/>
      <c r="CY654" s="77"/>
      <c r="CZ654" s="77"/>
      <c r="DA654" s="77"/>
      <c r="DB654" s="77"/>
      <c r="DC654" s="77"/>
      <c r="DD654" s="77"/>
      <c r="DE654" s="77"/>
      <c r="DF654" s="77"/>
      <c r="DG654" s="77"/>
      <c r="DH654" s="77"/>
      <c r="DI654" s="77"/>
      <c r="DJ654" s="77"/>
      <c r="DK654" s="77"/>
      <c r="DL654" s="77"/>
      <c r="DM654" s="77"/>
      <c r="DN654" s="77"/>
      <c r="DO654" s="77"/>
      <c r="DP654" s="77"/>
      <c r="DQ654" s="77"/>
      <c r="DR654" s="77"/>
      <c r="DS654" s="77"/>
      <c r="DT654" s="77"/>
      <c r="DU654" s="77"/>
      <c r="DV654" s="77"/>
      <c r="DW654" s="77"/>
      <c r="DX654" s="77"/>
      <c r="DY654" s="77"/>
      <c r="DZ654" s="77"/>
      <c r="EA654" s="77"/>
      <c r="EB654" s="77"/>
      <c r="EC654" s="77"/>
      <c r="ED654" s="77"/>
      <c r="EE654" s="77"/>
      <c r="EF654" s="77"/>
      <c r="EG654" s="77"/>
      <c r="EH654" s="77"/>
      <c r="EI654" s="77"/>
      <c r="EJ654" s="77"/>
      <c r="EK654" s="77"/>
      <c r="EL654" s="77"/>
      <c r="EM654" s="77"/>
      <c r="EN654" s="77"/>
      <c r="EO654" s="77"/>
      <c r="EP654" s="77"/>
      <c r="EQ654" s="77"/>
      <c r="ER654" s="77"/>
      <c r="ES654" s="77"/>
      <c r="ET654" s="77"/>
      <c r="EU654" s="77"/>
      <c r="EV654" s="77"/>
      <c r="EW654" s="77"/>
      <c r="EX654" s="77"/>
      <c r="EY654" s="77"/>
      <c r="EZ654" s="77"/>
      <c r="FA654" s="77"/>
      <c r="FB654" s="77"/>
      <c r="FC654" s="77"/>
      <c r="FD654" s="77"/>
    </row>
    <row r="655" spans="1:160" ht="15.75" customHeight="1" x14ac:dyDescent="0.3">
      <c r="A655" s="76"/>
      <c r="B655" s="76"/>
      <c r="C655" s="76"/>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c r="AV655" s="77"/>
      <c r="AW655" s="77"/>
      <c r="AX655" s="77"/>
      <c r="AY655" s="77"/>
      <c r="AZ655" s="77"/>
      <c r="BA655" s="77"/>
      <c r="BB655" s="77"/>
      <c r="BC655" s="77"/>
      <c r="BD655" s="77"/>
      <c r="BE655" s="77"/>
      <c r="BF655" s="77"/>
      <c r="BG655" s="77"/>
      <c r="BH655" s="77"/>
      <c r="BI655" s="77"/>
      <c r="BJ655" s="77"/>
      <c r="BK655" s="77"/>
      <c r="BL655" s="77"/>
      <c r="BM655" s="77"/>
      <c r="BN655" s="77"/>
      <c r="BO655" s="77"/>
      <c r="BP655" s="77"/>
      <c r="BQ655" s="77"/>
      <c r="BR655" s="77"/>
      <c r="BS655" s="77"/>
      <c r="BT655" s="77"/>
      <c r="BU655" s="77"/>
      <c r="BV655" s="77"/>
      <c r="BW655" s="77"/>
      <c r="BX655" s="77"/>
      <c r="BY655" s="77"/>
      <c r="BZ655" s="77"/>
      <c r="CA655" s="77"/>
      <c r="CB655" s="77"/>
      <c r="CC655" s="77"/>
      <c r="CD655" s="77"/>
      <c r="CE655" s="77"/>
      <c r="CF655" s="77"/>
      <c r="CG655" s="77"/>
      <c r="CH655" s="77"/>
      <c r="CI655" s="77"/>
      <c r="CJ655" s="77"/>
      <c r="CK655" s="77"/>
      <c r="CL655" s="77"/>
      <c r="CM655" s="77"/>
      <c r="CN655" s="77"/>
      <c r="CO655" s="77"/>
      <c r="CP655" s="77"/>
      <c r="CQ655" s="77"/>
      <c r="CR655" s="77"/>
      <c r="CS655" s="77"/>
      <c r="CT655" s="77"/>
      <c r="CU655" s="77"/>
      <c r="CV655" s="77"/>
      <c r="CW655" s="77"/>
      <c r="CX655" s="77"/>
      <c r="CY655" s="77"/>
      <c r="CZ655" s="77"/>
      <c r="DA655" s="77"/>
      <c r="DB655" s="77"/>
      <c r="DC655" s="77"/>
      <c r="DD655" s="77"/>
      <c r="DE655" s="77"/>
      <c r="DF655" s="77"/>
      <c r="DG655" s="77"/>
      <c r="DH655" s="77"/>
      <c r="DI655" s="77"/>
      <c r="DJ655" s="77"/>
      <c r="DK655" s="77"/>
      <c r="DL655" s="77"/>
      <c r="DM655" s="77"/>
      <c r="DN655" s="77"/>
      <c r="DO655" s="77"/>
      <c r="DP655" s="77"/>
      <c r="DQ655" s="77"/>
      <c r="DR655" s="77"/>
      <c r="DS655" s="77"/>
      <c r="DT655" s="77"/>
      <c r="DU655" s="77"/>
      <c r="DV655" s="77"/>
      <c r="DW655" s="77"/>
      <c r="DX655" s="77"/>
      <c r="DY655" s="77"/>
      <c r="DZ655" s="77"/>
      <c r="EA655" s="77"/>
      <c r="EB655" s="77"/>
      <c r="EC655" s="77"/>
      <c r="ED655" s="77"/>
      <c r="EE655" s="77"/>
      <c r="EF655" s="77"/>
      <c r="EG655" s="77"/>
      <c r="EH655" s="77"/>
      <c r="EI655" s="77"/>
      <c r="EJ655" s="77"/>
      <c r="EK655" s="77"/>
      <c r="EL655" s="77"/>
      <c r="EM655" s="77"/>
      <c r="EN655" s="77"/>
      <c r="EO655" s="77"/>
      <c r="EP655" s="77"/>
      <c r="EQ655" s="77"/>
      <c r="ER655" s="77"/>
      <c r="ES655" s="77"/>
      <c r="ET655" s="77"/>
      <c r="EU655" s="77"/>
      <c r="EV655" s="77"/>
      <c r="EW655" s="77"/>
      <c r="EX655" s="77"/>
      <c r="EY655" s="77"/>
      <c r="EZ655" s="77"/>
      <c r="FA655" s="77"/>
      <c r="FB655" s="77"/>
      <c r="FC655" s="77"/>
      <c r="FD655" s="77"/>
    </row>
    <row r="656" spans="1:160" ht="15.75" customHeight="1" x14ac:dyDescent="0.3">
      <c r="A656" s="76"/>
      <c r="B656" s="76"/>
      <c r="C656" s="76"/>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c r="AV656" s="77"/>
      <c r="AW656" s="77"/>
      <c r="AX656" s="77"/>
      <c r="AY656" s="77"/>
      <c r="AZ656" s="77"/>
      <c r="BA656" s="77"/>
      <c r="BB656" s="77"/>
      <c r="BC656" s="77"/>
      <c r="BD656" s="77"/>
      <c r="BE656" s="77"/>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7"/>
      <c r="CB656" s="77"/>
      <c r="CC656" s="77"/>
      <c r="CD656" s="77"/>
      <c r="CE656" s="77"/>
      <c r="CF656" s="77"/>
      <c r="CG656" s="77"/>
      <c r="CH656" s="77"/>
      <c r="CI656" s="77"/>
      <c r="CJ656" s="77"/>
      <c r="CK656" s="77"/>
      <c r="CL656" s="77"/>
      <c r="CM656" s="77"/>
      <c r="CN656" s="77"/>
      <c r="CO656" s="77"/>
      <c r="CP656" s="77"/>
      <c r="CQ656" s="77"/>
      <c r="CR656" s="77"/>
      <c r="CS656" s="77"/>
      <c r="CT656" s="77"/>
      <c r="CU656" s="77"/>
      <c r="CV656" s="77"/>
      <c r="CW656" s="77"/>
      <c r="CX656" s="77"/>
      <c r="CY656" s="77"/>
      <c r="CZ656" s="77"/>
      <c r="DA656" s="77"/>
      <c r="DB656" s="77"/>
      <c r="DC656" s="77"/>
      <c r="DD656" s="77"/>
      <c r="DE656" s="77"/>
      <c r="DF656" s="77"/>
      <c r="DG656" s="77"/>
      <c r="DH656" s="77"/>
      <c r="DI656" s="77"/>
      <c r="DJ656" s="77"/>
      <c r="DK656" s="77"/>
      <c r="DL656" s="77"/>
      <c r="DM656" s="77"/>
      <c r="DN656" s="77"/>
      <c r="DO656" s="77"/>
      <c r="DP656" s="77"/>
      <c r="DQ656" s="77"/>
      <c r="DR656" s="77"/>
      <c r="DS656" s="77"/>
      <c r="DT656" s="77"/>
      <c r="DU656" s="77"/>
      <c r="DV656" s="77"/>
      <c r="DW656" s="77"/>
      <c r="DX656" s="77"/>
      <c r="DY656" s="77"/>
      <c r="DZ656" s="77"/>
      <c r="EA656" s="77"/>
      <c r="EB656" s="77"/>
      <c r="EC656" s="77"/>
      <c r="ED656" s="77"/>
      <c r="EE656" s="77"/>
      <c r="EF656" s="77"/>
      <c r="EG656" s="77"/>
      <c r="EH656" s="77"/>
      <c r="EI656" s="77"/>
      <c r="EJ656" s="77"/>
      <c r="EK656" s="77"/>
      <c r="EL656" s="77"/>
      <c r="EM656" s="77"/>
      <c r="EN656" s="77"/>
      <c r="EO656" s="77"/>
      <c r="EP656" s="77"/>
      <c r="EQ656" s="77"/>
      <c r="ER656" s="77"/>
      <c r="ES656" s="77"/>
      <c r="ET656" s="77"/>
      <c r="EU656" s="77"/>
      <c r="EV656" s="77"/>
      <c r="EW656" s="77"/>
      <c r="EX656" s="77"/>
      <c r="EY656" s="77"/>
      <c r="EZ656" s="77"/>
      <c r="FA656" s="77"/>
      <c r="FB656" s="77"/>
      <c r="FC656" s="77"/>
      <c r="FD656" s="77"/>
    </row>
    <row r="657" spans="1:160" ht="15.75" customHeight="1" x14ac:dyDescent="0.3">
      <c r="A657" s="76"/>
      <c r="B657" s="76"/>
      <c r="C657" s="76"/>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c r="AV657" s="77"/>
      <c r="AW657" s="77"/>
      <c r="AX657" s="77"/>
      <c r="AY657" s="77"/>
      <c r="AZ657" s="77"/>
      <c r="BA657" s="77"/>
      <c r="BB657" s="77"/>
      <c r="BC657" s="77"/>
      <c r="BD657" s="77"/>
      <c r="BE657" s="77"/>
      <c r="BF657" s="77"/>
      <c r="BG657" s="77"/>
      <c r="BH657" s="77"/>
      <c r="BI657" s="77"/>
      <c r="BJ657" s="77"/>
      <c r="BK657" s="77"/>
      <c r="BL657" s="77"/>
      <c r="BM657" s="77"/>
      <c r="BN657" s="77"/>
      <c r="BO657" s="77"/>
      <c r="BP657" s="77"/>
      <c r="BQ657" s="77"/>
      <c r="BR657" s="77"/>
      <c r="BS657" s="77"/>
      <c r="BT657" s="77"/>
      <c r="BU657" s="77"/>
      <c r="BV657" s="77"/>
      <c r="BW657" s="77"/>
      <c r="BX657" s="77"/>
      <c r="BY657" s="77"/>
      <c r="BZ657" s="77"/>
      <c r="CA657" s="77"/>
      <c r="CB657" s="77"/>
      <c r="CC657" s="77"/>
      <c r="CD657" s="77"/>
      <c r="CE657" s="77"/>
      <c r="CF657" s="77"/>
      <c r="CG657" s="77"/>
      <c r="CH657" s="77"/>
      <c r="CI657" s="77"/>
      <c r="CJ657" s="77"/>
      <c r="CK657" s="77"/>
      <c r="CL657" s="77"/>
      <c r="CM657" s="77"/>
      <c r="CN657" s="77"/>
      <c r="CO657" s="77"/>
      <c r="CP657" s="77"/>
      <c r="CQ657" s="77"/>
      <c r="CR657" s="77"/>
      <c r="CS657" s="77"/>
      <c r="CT657" s="77"/>
      <c r="CU657" s="77"/>
      <c r="CV657" s="77"/>
      <c r="CW657" s="77"/>
      <c r="CX657" s="77"/>
      <c r="CY657" s="77"/>
      <c r="CZ657" s="77"/>
      <c r="DA657" s="77"/>
      <c r="DB657" s="77"/>
      <c r="DC657" s="77"/>
      <c r="DD657" s="77"/>
      <c r="DE657" s="77"/>
      <c r="DF657" s="77"/>
      <c r="DG657" s="77"/>
      <c r="DH657" s="77"/>
      <c r="DI657" s="77"/>
      <c r="DJ657" s="77"/>
      <c r="DK657" s="77"/>
      <c r="DL657" s="77"/>
      <c r="DM657" s="77"/>
      <c r="DN657" s="77"/>
      <c r="DO657" s="77"/>
      <c r="DP657" s="77"/>
      <c r="DQ657" s="77"/>
      <c r="DR657" s="77"/>
      <c r="DS657" s="77"/>
      <c r="DT657" s="77"/>
      <c r="DU657" s="77"/>
      <c r="DV657" s="77"/>
      <c r="DW657" s="77"/>
      <c r="DX657" s="77"/>
      <c r="DY657" s="77"/>
      <c r="DZ657" s="77"/>
      <c r="EA657" s="77"/>
      <c r="EB657" s="77"/>
      <c r="EC657" s="77"/>
      <c r="ED657" s="77"/>
      <c r="EE657" s="77"/>
      <c r="EF657" s="77"/>
      <c r="EG657" s="77"/>
      <c r="EH657" s="77"/>
      <c r="EI657" s="77"/>
      <c r="EJ657" s="77"/>
      <c r="EK657" s="77"/>
      <c r="EL657" s="77"/>
      <c r="EM657" s="77"/>
      <c r="EN657" s="77"/>
      <c r="EO657" s="77"/>
      <c r="EP657" s="77"/>
      <c r="EQ657" s="77"/>
      <c r="ER657" s="77"/>
      <c r="ES657" s="77"/>
      <c r="ET657" s="77"/>
      <c r="EU657" s="77"/>
      <c r="EV657" s="77"/>
      <c r="EW657" s="77"/>
      <c r="EX657" s="77"/>
      <c r="EY657" s="77"/>
      <c r="EZ657" s="77"/>
      <c r="FA657" s="77"/>
      <c r="FB657" s="77"/>
      <c r="FC657" s="77"/>
      <c r="FD657" s="77"/>
    </row>
    <row r="658" spans="1:160" ht="15.75" customHeight="1" x14ac:dyDescent="0.3">
      <c r="A658" s="76"/>
      <c r="B658" s="76"/>
      <c r="C658" s="76"/>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c r="AV658" s="77"/>
      <c r="AW658" s="77"/>
      <c r="AX658" s="77"/>
      <c r="AY658" s="77"/>
      <c r="AZ658" s="77"/>
      <c r="BA658" s="77"/>
      <c r="BB658" s="77"/>
      <c r="BC658" s="77"/>
      <c r="BD658" s="77"/>
      <c r="BE658" s="77"/>
      <c r="BF658" s="77"/>
      <c r="BG658" s="77"/>
      <c r="BH658" s="77"/>
      <c r="BI658" s="77"/>
      <c r="BJ658" s="77"/>
      <c r="BK658" s="77"/>
      <c r="BL658" s="77"/>
      <c r="BM658" s="77"/>
      <c r="BN658" s="77"/>
      <c r="BO658" s="77"/>
      <c r="BP658" s="77"/>
      <c r="BQ658" s="77"/>
      <c r="BR658" s="77"/>
      <c r="BS658" s="77"/>
      <c r="BT658" s="77"/>
      <c r="BU658" s="77"/>
      <c r="BV658" s="77"/>
      <c r="BW658" s="77"/>
      <c r="BX658" s="77"/>
      <c r="BY658" s="77"/>
      <c r="BZ658" s="77"/>
      <c r="CA658" s="77"/>
      <c r="CB658" s="77"/>
      <c r="CC658" s="77"/>
      <c r="CD658" s="77"/>
      <c r="CE658" s="77"/>
      <c r="CF658" s="77"/>
      <c r="CG658" s="77"/>
      <c r="CH658" s="77"/>
      <c r="CI658" s="77"/>
      <c r="CJ658" s="77"/>
      <c r="CK658" s="77"/>
      <c r="CL658" s="77"/>
      <c r="CM658" s="77"/>
      <c r="CN658" s="77"/>
      <c r="CO658" s="77"/>
      <c r="CP658" s="77"/>
      <c r="CQ658" s="77"/>
      <c r="CR658" s="77"/>
      <c r="CS658" s="77"/>
      <c r="CT658" s="77"/>
      <c r="CU658" s="77"/>
      <c r="CV658" s="77"/>
      <c r="CW658" s="77"/>
      <c r="CX658" s="77"/>
      <c r="CY658" s="77"/>
      <c r="CZ658" s="77"/>
      <c r="DA658" s="77"/>
      <c r="DB658" s="77"/>
      <c r="DC658" s="77"/>
      <c r="DD658" s="77"/>
      <c r="DE658" s="77"/>
      <c r="DF658" s="77"/>
      <c r="DG658" s="77"/>
      <c r="DH658" s="77"/>
      <c r="DI658" s="77"/>
      <c r="DJ658" s="77"/>
      <c r="DK658" s="77"/>
      <c r="DL658" s="77"/>
      <c r="DM658" s="77"/>
      <c r="DN658" s="77"/>
      <c r="DO658" s="77"/>
      <c r="DP658" s="77"/>
      <c r="DQ658" s="77"/>
      <c r="DR658" s="77"/>
      <c r="DS658" s="77"/>
      <c r="DT658" s="77"/>
      <c r="DU658" s="77"/>
      <c r="DV658" s="77"/>
      <c r="DW658" s="77"/>
      <c r="DX658" s="77"/>
      <c r="DY658" s="77"/>
      <c r="DZ658" s="77"/>
      <c r="EA658" s="77"/>
      <c r="EB658" s="77"/>
      <c r="EC658" s="77"/>
      <c r="ED658" s="77"/>
      <c r="EE658" s="77"/>
      <c r="EF658" s="77"/>
      <c r="EG658" s="77"/>
      <c r="EH658" s="77"/>
      <c r="EI658" s="77"/>
      <c r="EJ658" s="77"/>
      <c r="EK658" s="77"/>
      <c r="EL658" s="77"/>
      <c r="EM658" s="77"/>
      <c r="EN658" s="77"/>
      <c r="EO658" s="77"/>
      <c r="EP658" s="77"/>
      <c r="EQ658" s="77"/>
      <c r="ER658" s="77"/>
      <c r="ES658" s="77"/>
      <c r="ET658" s="77"/>
      <c r="EU658" s="77"/>
      <c r="EV658" s="77"/>
      <c r="EW658" s="77"/>
      <c r="EX658" s="77"/>
      <c r="EY658" s="77"/>
      <c r="EZ658" s="77"/>
      <c r="FA658" s="77"/>
      <c r="FB658" s="77"/>
      <c r="FC658" s="77"/>
      <c r="FD658" s="77"/>
    </row>
    <row r="659" spans="1:160" ht="15.75" customHeight="1" x14ac:dyDescent="0.3">
      <c r="A659" s="76"/>
      <c r="B659" s="76"/>
      <c r="C659" s="76"/>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c r="AV659" s="77"/>
      <c r="AW659" s="77"/>
      <c r="AX659" s="77"/>
      <c r="AY659" s="77"/>
      <c r="AZ659" s="77"/>
      <c r="BA659" s="77"/>
      <c r="BB659" s="77"/>
      <c r="BC659" s="77"/>
      <c r="BD659" s="77"/>
      <c r="BE659" s="77"/>
      <c r="BF659" s="77"/>
      <c r="BG659" s="77"/>
      <c r="BH659" s="77"/>
      <c r="BI659" s="77"/>
      <c r="BJ659" s="77"/>
      <c r="BK659" s="77"/>
      <c r="BL659" s="77"/>
      <c r="BM659" s="77"/>
      <c r="BN659" s="77"/>
      <c r="BO659" s="77"/>
      <c r="BP659" s="77"/>
      <c r="BQ659" s="77"/>
      <c r="BR659" s="77"/>
      <c r="BS659" s="77"/>
      <c r="BT659" s="77"/>
      <c r="BU659" s="77"/>
      <c r="BV659" s="77"/>
      <c r="BW659" s="77"/>
      <c r="BX659" s="77"/>
      <c r="BY659" s="77"/>
      <c r="BZ659" s="77"/>
      <c r="CA659" s="77"/>
      <c r="CB659" s="77"/>
      <c r="CC659" s="77"/>
      <c r="CD659" s="77"/>
      <c r="CE659" s="77"/>
      <c r="CF659" s="77"/>
      <c r="CG659" s="77"/>
      <c r="CH659" s="77"/>
      <c r="CI659" s="77"/>
      <c r="CJ659" s="77"/>
      <c r="CK659" s="77"/>
      <c r="CL659" s="77"/>
      <c r="CM659" s="77"/>
      <c r="CN659" s="77"/>
      <c r="CO659" s="77"/>
      <c r="CP659" s="77"/>
      <c r="CQ659" s="77"/>
      <c r="CR659" s="77"/>
      <c r="CS659" s="77"/>
      <c r="CT659" s="77"/>
      <c r="CU659" s="77"/>
      <c r="CV659" s="77"/>
      <c r="CW659" s="77"/>
      <c r="CX659" s="77"/>
      <c r="CY659" s="77"/>
      <c r="CZ659" s="77"/>
      <c r="DA659" s="77"/>
      <c r="DB659" s="77"/>
      <c r="DC659" s="77"/>
      <c r="DD659" s="77"/>
      <c r="DE659" s="77"/>
      <c r="DF659" s="77"/>
      <c r="DG659" s="77"/>
      <c r="DH659" s="77"/>
      <c r="DI659" s="77"/>
      <c r="DJ659" s="77"/>
      <c r="DK659" s="77"/>
      <c r="DL659" s="77"/>
      <c r="DM659" s="77"/>
      <c r="DN659" s="77"/>
      <c r="DO659" s="77"/>
      <c r="DP659" s="77"/>
      <c r="DQ659" s="77"/>
      <c r="DR659" s="77"/>
      <c r="DS659" s="77"/>
      <c r="DT659" s="77"/>
      <c r="DU659" s="77"/>
      <c r="DV659" s="77"/>
      <c r="DW659" s="77"/>
      <c r="DX659" s="77"/>
      <c r="DY659" s="77"/>
      <c r="DZ659" s="77"/>
      <c r="EA659" s="77"/>
      <c r="EB659" s="77"/>
      <c r="EC659" s="77"/>
      <c r="ED659" s="77"/>
      <c r="EE659" s="77"/>
      <c r="EF659" s="77"/>
      <c r="EG659" s="77"/>
      <c r="EH659" s="77"/>
      <c r="EI659" s="77"/>
      <c r="EJ659" s="77"/>
      <c r="EK659" s="77"/>
      <c r="EL659" s="77"/>
      <c r="EM659" s="77"/>
      <c r="EN659" s="77"/>
      <c r="EO659" s="77"/>
      <c r="EP659" s="77"/>
      <c r="EQ659" s="77"/>
      <c r="ER659" s="77"/>
      <c r="ES659" s="77"/>
      <c r="ET659" s="77"/>
      <c r="EU659" s="77"/>
      <c r="EV659" s="77"/>
      <c r="EW659" s="77"/>
      <c r="EX659" s="77"/>
      <c r="EY659" s="77"/>
      <c r="EZ659" s="77"/>
      <c r="FA659" s="77"/>
      <c r="FB659" s="77"/>
      <c r="FC659" s="77"/>
      <c r="FD659" s="77"/>
    </row>
    <row r="660" spans="1:160" ht="15.75" customHeight="1" x14ac:dyDescent="0.3">
      <c r="A660" s="76"/>
      <c r="B660" s="76"/>
      <c r="C660" s="76"/>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c r="AV660" s="77"/>
      <c r="AW660" s="77"/>
      <c r="AX660" s="77"/>
      <c r="AY660" s="77"/>
      <c r="AZ660" s="77"/>
      <c r="BA660" s="77"/>
      <c r="BB660" s="77"/>
      <c r="BC660" s="77"/>
      <c r="BD660" s="77"/>
      <c r="BE660" s="77"/>
      <c r="BF660" s="77"/>
      <c r="BG660" s="77"/>
      <c r="BH660" s="77"/>
      <c r="BI660" s="77"/>
      <c r="BJ660" s="77"/>
      <c r="BK660" s="77"/>
      <c r="BL660" s="77"/>
      <c r="BM660" s="77"/>
      <c r="BN660" s="77"/>
      <c r="BO660" s="77"/>
      <c r="BP660" s="77"/>
      <c r="BQ660" s="77"/>
      <c r="BR660" s="77"/>
      <c r="BS660" s="77"/>
      <c r="BT660" s="77"/>
      <c r="BU660" s="77"/>
      <c r="BV660" s="77"/>
      <c r="BW660" s="77"/>
      <c r="BX660" s="77"/>
      <c r="BY660" s="77"/>
      <c r="BZ660" s="77"/>
      <c r="CA660" s="77"/>
      <c r="CB660" s="77"/>
      <c r="CC660" s="77"/>
      <c r="CD660" s="77"/>
      <c r="CE660" s="77"/>
      <c r="CF660" s="77"/>
      <c r="CG660" s="77"/>
      <c r="CH660" s="77"/>
      <c r="CI660" s="77"/>
      <c r="CJ660" s="77"/>
      <c r="CK660" s="77"/>
      <c r="CL660" s="77"/>
      <c r="CM660" s="77"/>
      <c r="CN660" s="77"/>
      <c r="CO660" s="77"/>
      <c r="CP660" s="77"/>
      <c r="CQ660" s="77"/>
      <c r="CR660" s="77"/>
      <c r="CS660" s="77"/>
      <c r="CT660" s="77"/>
      <c r="CU660" s="77"/>
      <c r="CV660" s="77"/>
      <c r="CW660" s="77"/>
      <c r="CX660" s="77"/>
      <c r="CY660" s="77"/>
      <c r="CZ660" s="77"/>
      <c r="DA660" s="77"/>
      <c r="DB660" s="77"/>
      <c r="DC660" s="77"/>
      <c r="DD660" s="77"/>
      <c r="DE660" s="77"/>
      <c r="DF660" s="77"/>
      <c r="DG660" s="77"/>
      <c r="DH660" s="77"/>
      <c r="DI660" s="77"/>
      <c r="DJ660" s="77"/>
      <c r="DK660" s="77"/>
      <c r="DL660" s="77"/>
      <c r="DM660" s="77"/>
      <c r="DN660" s="77"/>
      <c r="DO660" s="77"/>
      <c r="DP660" s="77"/>
      <c r="DQ660" s="77"/>
      <c r="DR660" s="77"/>
      <c r="DS660" s="77"/>
      <c r="DT660" s="77"/>
      <c r="DU660" s="77"/>
      <c r="DV660" s="77"/>
      <c r="DW660" s="77"/>
      <c r="DX660" s="77"/>
      <c r="DY660" s="77"/>
      <c r="DZ660" s="77"/>
      <c r="EA660" s="77"/>
      <c r="EB660" s="77"/>
      <c r="EC660" s="77"/>
      <c r="ED660" s="77"/>
      <c r="EE660" s="77"/>
      <c r="EF660" s="77"/>
      <c r="EG660" s="77"/>
      <c r="EH660" s="77"/>
      <c r="EI660" s="77"/>
      <c r="EJ660" s="77"/>
      <c r="EK660" s="77"/>
      <c r="EL660" s="77"/>
      <c r="EM660" s="77"/>
      <c r="EN660" s="77"/>
      <c r="EO660" s="77"/>
      <c r="EP660" s="77"/>
      <c r="EQ660" s="77"/>
      <c r="ER660" s="77"/>
      <c r="ES660" s="77"/>
      <c r="ET660" s="77"/>
      <c r="EU660" s="77"/>
      <c r="EV660" s="77"/>
      <c r="EW660" s="77"/>
      <c r="EX660" s="77"/>
      <c r="EY660" s="77"/>
      <c r="EZ660" s="77"/>
      <c r="FA660" s="77"/>
      <c r="FB660" s="77"/>
      <c r="FC660" s="77"/>
      <c r="FD660" s="77"/>
    </row>
    <row r="661" spans="1:160" ht="15.75" customHeight="1" x14ac:dyDescent="0.3">
      <c r="A661" s="76"/>
      <c r="B661" s="76"/>
      <c r="C661" s="76"/>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7"/>
      <c r="BF661" s="77"/>
      <c r="BG661" s="77"/>
      <c r="BH661" s="77"/>
      <c r="BI661" s="77"/>
      <c r="BJ661" s="77"/>
      <c r="BK661" s="77"/>
      <c r="BL661" s="77"/>
      <c r="BM661" s="77"/>
      <c r="BN661" s="77"/>
      <c r="BO661" s="77"/>
      <c r="BP661" s="77"/>
      <c r="BQ661" s="77"/>
      <c r="BR661" s="77"/>
      <c r="BS661" s="77"/>
      <c r="BT661" s="77"/>
      <c r="BU661" s="77"/>
      <c r="BV661" s="77"/>
      <c r="BW661" s="77"/>
      <c r="BX661" s="77"/>
      <c r="BY661" s="77"/>
      <c r="BZ661" s="77"/>
      <c r="CA661" s="77"/>
      <c r="CB661" s="77"/>
      <c r="CC661" s="77"/>
      <c r="CD661" s="77"/>
      <c r="CE661" s="77"/>
      <c r="CF661" s="77"/>
      <c r="CG661" s="77"/>
      <c r="CH661" s="77"/>
      <c r="CI661" s="77"/>
      <c r="CJ661" s="77"/>
      <c r="CK661" s="77"/>
      <c r="CL661" s="77"/>
      <c r="CM661" s="77"/>
      <c r="CN661" s="77"/>
      <c r="CO661" s="77"/>
      <c r="CP661" s="77"/>
      <c r="CQ661" s="77"/>
      <c r="CR661" s="77"/>
      <c r="CS661" s="77"/>
      <c r="CT661" s="77"/>
      <c r="CU661" s="77"/>
      <c r="CV661" s="77"/>
      <c r="CW661" s="77"/>
      <c r="CX661" s="77"/>
      <c r="CY661" s="77"/>
      <c r="CZ661" s="77"/>
      <c r="DA661" s="77"/>
      <c r="DB661" s="77"/>
      <c r="DC661" s="77"/>
      <c r="DD661" s="77"/>
      <c r="DE661" s="77"/>
      <c r="DF661" s="77"/>
      <c r="DG661" s="77"/>
      <c r="DH661" s="77"/>
      <c r="DI661" s="77"/>
      <c r="DJ661" s="77"/>
      <c r="DK661" s="77"/>
      <c r="DL661" s="77"/>
      <c r="DM661" s="77"/>
      <c r="DN661" s="77"/>
      <c r="DO661" s="77"/>
      <c r="DP661" s="77"/>
      <c r="DQ661" s="77"/>
      <c r="DR661" s="77"/>
      <c r="DS661" s="77"/>
      <c r="DT661" s="77"/>
      <c r="DU661" s="77"/>
      <c r="DV661" s="77"/>
      <c r="DW661" s="77"/>
      <c r="DX661" s="77"/>
      <c r="DY661" s="77"/>
      <c r="DZ661" s="77"/>
      <c r="EA661" s="77"/>
      <c r="EB661" s="77"/>
      <c r="EC661" s="77"/>
      <c r="ED661" s="77"/>
      <c r="EE661" s="77"/>
      <c r="EF661" s="77"/>
      <c r="EG661" s="77"/>
      <c r="EH661" s="77"/>
      <c r="EI661" s="77"/>
      <c r="EJ661" s="77"/>
      <c r="EK661" s="77"/>
      <c r="EL661" s="77"/>
      <c r="EM661" s="77"/>
      <c r="EN661" s="77"/>
      <c r="EO661" s="77"/>
      <c r="EP661" s="77"/>
      <c r="EQ661" s="77"/>
      <c r="ER661" s="77"/>
      <c r="ES661" s="77"/>
      <c r="ET661" s="77"/>
      <c r="EU661" s="77"/>
      <c r="EV661" s="77"/>
      <c r="EW661" s="77"/>
      <c r="EX661" s="77"/>
      <c r="EY661" s="77"/>
      <c r="EZ661" s="77"/>
      <c r="FA661" s="77"/>
      <c r="FB661" s="77"/>
      <c r="FC661" s="77"/>
      <c r="FD661" s="77"/>
    </row>
    <row r="662" spans="1:160" ht="15.75" customHeight="1" x14ac:dyDescent="0.3">
      <c r="A662" s="76"/>
      <c r="B662" s="76"/>
      <c r="C662" s="76"/>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77"/>
      <c r="BU662" s="77"/>
      <c r="BV662" s="77"/>
      <c r="BW662" s="77"/>
      <c r="BX662" s="77"/>
      <c r="BY662" s="77"/>
      <c r="BZ662" s="77"/>
      <c r="CA662" s="77"/>
      <c r="CB662" s="77"/>
      <c r="CC662" s="77"/>
      <c r="CD662" s="77"/>
      <c r="CE662" s="77"/>
      <c r="CF662" s="77"/>
      <c r="CG662" s="77"/>
      <c r="CH662" s="77"/>
      <c r="CI662" s="77"/>
      <c r="CJ662" s="77"/>
      <c r="CK662" s="77"/>
      <c r="CL662" s="77"/>
      <c r="CM662" s="77"/>
      <c r="CN662" s="77"/>
      <c r="CO662" s="77"/>
      <c r="CP662" s="77"/>
      <c r="CQ662" s="77"/>
      <c r="CR662" s="77"/>
      <c r="CS662" s="77"/>
      <c r="CT662" s="77"/>
      <c r="CU662" s="77"/>
      <c r="CV662" s="77"/>
      <c r="CW662" s="77"/>
      <c r="CX662" s="77"/>
      <c r="CY662" s="77"/>
      <c r="CZ662" s="77"/>
      <c r="DA662" s="77"/>
      <c r="DB662" s="77"/>
      <c r="DC662" s="77"/>
      <c r="DD662" s="77"/>
      <c r="DE662" s="77"/>
      <c r="DF662" s="77"/>
      <c r="DG662" s="77"/>
      <c r="DH662" s="77"/>
      <c r="DI662" s="77"/>
      <c r="DJ662" s="77"/>
      <c r="DK662" s="77"/>
      <c r="DL662" s="77"/>
      <c r="DM662" s="77"/>
      <c r="DN662" s="77"/>
      <c r="DO662" s="77"/>
      <c r="DP662" s="77"/>
      <c r="DQ662" s="77"/>
      <c r="DR662" s="77"/>
      <c r="DS662" s="77"/>
      <c r="DT662" s="77"/>
      <c r="DU662" s="77"/>
      <c r="DV662" s="77"/>
      <c r="DW662" s="77"/>
      <c r="DX662" s="77"/>
      <c r="DY662" s="77"/>
      <c r="DZ662" s="77"/>
      <c r="EA662" s="77"/>
      <c r="EB662" s="77"/>
      <c r="EC662" s="77"/>
      <c r="ED662" s="77"/>
      <c r="EE662" s="77"/>
      <c r="EF662" s="77"/>
      <c r="EG662" s="77"/>
      <c r="EH662" s="77"/>
      <c r="EI662" s="77"/>
      <c r="EJ662" s="77"/>
      <c r="EK662" s="77"/>
      <c r="EL662" s="77"/>
      <c r="EM662" s="77"/>
      <c r="EN662" s="77"/>
      <c r="EO662" s="77"/>
      <c r="EP662" s="77"/>
      <c r="EQ662" s="77"/>
      <c r="ER662" s="77"/>
      <c r="ES662" s="77"/>
      <c r="ET662" s="77"/>
      <c r="EU662" s="77"/>
      <c r="EV662" s="77"/>
      <c r="EW662" s="77"/>
      <c r="EX662" s="77"/>
      <c r="EY662" s="77"/>
      <c r="EZ662" s="77"/>
      <c r="FA662" s="77"/>
      <c r="FB662" s="77"/>
      <c r="FC662" s="77"/>
      <c r="FD662" s="77"/>
    </row>
    <row r="663" spans="1:160" ht="15.75" customHeight="1" x14ac:dyDescent="0.3">
      <c r="A663" s="76"/>
      <c r="B663" s="76"/>
      <c r="C663" s="76"/>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77"/>
      <c r="BU663" s="77"/>
      <c r="BV663" s="77"/>
      <c r="BW663" s="77"/>
      <c r="BX663" s="77"/>
      <c r="BY663" s="77"/>
      <c r="BZ663" s="77"/>
      <c r="CA663" s="77"/>
      <c r="CB663" s="77"/>
      <c r="CC663" s="77"/>
      <c r="CD663" s="77"/>
      <c r="CE663" s="77"/>
      <c r="CF663" s="77"/>
      <c r="CG663" s="77"/>
      <c r="CH663" s="77"/>
      <c r="CI663" s="77"/>
      <c r="CJ663" s="77"/>
      <c r="CK663" s="77"/>
      <c r="CL663" s="77"/>
      <c r="CM663" s="77"/>
      <c r="CN663" s="77"/>
      <c r="CO663" s="77"/>
      <c r="CP663" s="77"/>
      <c r="CQ663" s="77"/>
      <c r="CR663" s="77"/>
      <c r="CS663" s="77"/>
      <c r="CT663" s="77"/>
      <c r="CU663" s="77"/>
      <c r="CV663" s="77"/>
      <c r="CW663" s="77"/>
      <c r="CX663" s="77"/>
      <c r="CY663" s="77"/>
      <c r="CZ663" s="77"/>
      <c r="DA663" s="77"/>
      <c r="DB663" s="77"/>
      <c r="DC663" s="77"/>
      <c r="DD663" s="77"/>
      <c r="DE663" s="77"/>
      <c r="DF663" s="77"/>
      <c r="DG663" s="77"/>
      <c r="DH663" s="77"/>
      <c r="DI663" s="77"/>
      <c r="DJ663" s="77"/>
      <c r="DK663" s="77"/>
      <c r="DL663" s="77"/>
      <c r="DM663" s="77"/>
      <c r="DN663" s="77"/>
      <c r="DO663" s="77"/>
      <c r="DP663" s="77"/>
      <c r="DQ663" s="77"/>
      <c r="DR663" s="77"/>
      <c r="DS663" s="77"/>
      <c r="DT663" s="77"/>
      <c r="DU663" s="77"/>
      <c r="DV663" s="77"/>
      <c r="DW663" s="77"/>
      <c r="DX663" s="77"/>
      <c r="DY663" s="77"/>
      <c r="DZ663" s="77"/>
      <c r="EA663" s="77"/>
      <c r="EB663" s="77"/>
      <c r="EC663" s="77"/>
      <c r="ED663" s="77"/>
      <c r="EE663" s="77"/>
      <c r="EF663" s="77"/>
      <c r="EG663" s="77"/>
      <c r="EH663" s="77"/>
      <c r="EI663" s="77"/>
      <c r="EJ663" s="77"/>
      <c r="EK663" s="77"/>
      <c r="EL663" s="77"/>
      <c r="EM663" s="77"/>
      <c r="EN663" s="77"/>
      <c r="EO663" s="77"/>
      <c r="EP663" s="77"/>
      <c r="EQ663" s="77"/>
      <c r="ER663" s="77"/>
      <c r="ES663" s="77"/>
      <c r="ET663" s="77"/>
      <c r="EU663" s="77"/>
      <c r="EV663" s="77"/>
      <c r="EW663" s="77"/>
      <c r="EX663" s="77"/>
      <c r="EY663" s="77"/>
      <c r="EZ663" s="77"/>
      <c r="FA663" s="77"/>
      <c r="FB663" s="77"/>
      <c r="FC663" s="77"/>
      <c r="FD663" s="77"/>
    </row>
    <row r="664" spans="1:160" ht="15.75" customHeight="1" x14ac:dyDescent="0.3">
      <c r="A664" s="76"/>
      <c r="B664" s="76"/>
      <c r="C664" s="76"/>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c r="AV664" s="77"/>
      <c r="AW664" s="77"/>
      <c r="AX664" s="77"/>
      <c r="AY664" s="77"/>
      <c r="AZ664" s="77"/>
      <c r="BA664" s="77"/>
      <c r="BB664" s="77"/>
      <c r="BC664" s="77"/>
      <c r="BD664" s="77"/>
      <c r="BE664" s="77"/>
      <c r="BF664" s="77"/>
      <c r="BG664" s="77"/>
      <c r="BH664" s="77"/>
      <c r="BI664" s="77"/>
      <c r="BJ664" s="77"/>
      <c r="BK664" s="77"/>
      <c r="BL664" s="77"/>
      <c r="BM664" s="77"/>
      <c r="BN664" s="77"/>
      <c r="BO664" s="77"/>
      <c r="BP664" s="77"/>
      <c r="BQ664" s="77"/>
      <c r="BR664" s="77"/>
      <c r="BS664" s="77"/>
      <c r="BT664" s="77"/>
      <c r="BU664" s="77"/>
      <c r="BV664" s="77"/>
      <c r="BW664" s="77"/>
      <c r="BX664" s="77"/>
      <c r="BY664" s="77"/>
      <c r="BZ664" s="77"/>
      <c r="CA664" s="77"/>
      <c r="CB664" s="77"/>
      <c r="CC664" s="77"/>
      <c r="CD664" s="77"/>
      <c r="CE664" s="77"/>
      <c r="CF664" s="77"/>
      <c r="CG664" s="77"/>
      <c r="CH664" s="77"/>
      <c r="CI664" s="77"/>
      <c r="CJ664" s="77"/>
      <c r="CK664" s="77"/>
      <c r="CL664" s="77"/>
      <c r="CM664" s="77"/>
      <c r="CN664" s="77"/>
      <c r="CO664" s="77"/>
      <c r="CP664" s="77"/>
      <c r="CQ664" s="77"/>
      <c r="CR664" s="77"/>
      <c r="CS664" s="77"/>
      <c r="CT664" s="77"/>
      <c r="CU664" s="77"/>
      <c r="CV664" s="77"/>
      <c r="CW664" s="77"/>
      <c r="CX664" s="77"/>
      <c r="CY664" s="77"/>
      <c r="CZ664" s="77"/>
      <c r="DA664" s="77"/>
      <c r="DB664" s="77"/>
      <c r="DC664" s="77"/>
      <c r="DD664" s="77"/>
      <c r="DE664" s="77"/>
      <c r="DF664" s="77"/>
      <c r="DG664" s="77"/>
      <c r="DH664" s="77"/>
      <c r="DI664" s="77"/>
      <c r="DJ664" s="77"/>
      <c r="DK664" s="77"/>
      <c r="DL664" s="77"/>
      <c r="DM664" s="77"/>
      <c r="DN664" s="77"/>
      <c r="DO664" s="77"/>
      <c r="DP664" s="77"/>
      <c r="DQ664" s="77"/>
      <c r="DR664" s="77"/>
      <c r="DS664" s="77"/>
      <c r="DT664" s="77"/>
      <c r="DU664" s="77"/>
      <c r="DV664" s="77"/>
      <c r="DW664" s="77"/>
      <c r="DX664" s="77"/>
      <c r="DY664" s="77"/>
      <c r="DZ664" s="77"/>
      <c r="EA664" s="77"/>
      <c r="EB664" s="77"/>
      <c r="EC664" s="77"/>
      <c r="ED664" s="77"/>
      <c r="EE664" s="77"/>
      <c r="EF664" s="77"/>
      <c r="EG664" s="77"/>
      <c r="EH664" s="77"/>
      <c r="EI664" s="77"/>
      <c r="EJ664" s="77"/>
      <c r="EK664" s="77"/>
      <c r="EL664" s="77"/>
      <c r="EM664" s="77"/>
      <c r="EN664" s="77"/>
      <c r="EO664" s="77"/>
      <c r="EP664" s="77"/>
      <c r="EQ664" s="77"/>
      <c r="ER664" s="77"/>
      <c r="ES664" s="77"/>
      <c r="ET664" s="77"/>
      <c r="EU664" s="77"/>
      <c r="EV664" s="77"/>
      <c r="EW664" s="77"/>
      <c r="EX664" s="77"/>
      <c r="EY664" s="77"/>
      <c r="EZ664" s="77"/>
      <c r="FA664" s="77"/>
      <c r="FB664" s="77"/>
      <c r="FC664" s="77"/>
      <c r="FD664" s="77"/>
    </row>
    <row r="665" spans="1:160" ht="15.75" customHeight="1" x14ac:dyDescent="0.3">
      <c r="A665" s="76"/>
      <c r="B665" s="76"/>
      <c r="C665" s="76"/>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c r="AV665" s="77"/>
      <c r="AW665" s="77"/>
      <c r="AX665" s="77"/>
      <c r="AY665" s="77"/>
      <c r="AZ665" s="77"/>
      <c r="BA665" s="77"/>
      <c r="BB665" s="77"/>
      <c r="BC665" s="77"/>
      <c r="BD665" s="77"/>
      <c r="BE665" s="77"/>
      <c r="BF665" s="77"/>
      <c r="BG665" s="77"/>
      <c r="BH665" s="77"/>
      <c r="BI665" s="77"/>
      <c r="BJ665" s="77"/>
      <c r="BK665" s="77"/>
      <c r="BL665" s="77"/>
      <c r="BM665" s="77"/>
      <c r="BN665" s="77"/>
      <c r="BO665" s="77"/>
      <c r="BP665" s="77"/>
      <c r="BQ665" s="77"/>
      <c r="BR665" s="77"/>
      <c r="BS665" s="77"/>
      <c r="BT665" s="77"/>
      <c r="BU665" s="77"/>
      <c r="BV665" s="77"/>
      <c r="BW665" s="77"/>
      <c r="BX665" s="77"/>
      <c r="BY665" s="77"/>
      <c r="BZ665" s="77"/>
      <c r="CA665" s="77"/>
      <c r="CB665" s="77"/>
      <c r="CC665" s="77"/>
      <c r="CD665" s="77"/>
      <c r="CE665" s="77"/>
      <c r="CF665" s="77"/>
      <c r="CG665" s="77"/>
      <c r="CH665" s="77"/>
      <c r="CI665" s="77"/>
      <c r="CJ665" s="77"/>
      <c r="CK665" s="77"/>
      <c r="CL665" s="77"/>
      <c r="CM665" s="77"/>
      <c r="CN665" s="77"/>
      <c r="CO665" s="77"/>
      <c r="CP665" s="77"/>
      <c r="CQ665" s="77"/>
      <c r="CR665" s="77"/>
      <c r="CS665" s="77"/>
      <c r="CT665" s="77"/>
      <c r="CU665" s="77"/>
      <c r="CV665" s="77"/>
      <c r="CW665" s="77"/>
      <c r="CX665" s="77"/>
      <c r="CY665" s="77"/>
      <c r="CZ665" s="77"/>
      <c r="DA665" s="77"/>
      <c r="DB665" s="77"/>
      <c r="DC665" s="77"/>
      <c r="DD665" s="77"/>
      <c r="DE665" s="77"/>
      <c r="DF665" s="77"/>
      <c r="DG665" s="77"/>
      <c r="DH665" s="77"/>
      <c r="DI665" s="77"/>
      <c r="DJ665" s="77"/>
      <c r="DK665" s="77"/>
      <c r="DL665" s="77"/>
      <c r="DM665" s="77"/>
      <c r="DN665" s="77"/>
      <c r="DO665" s="77"/>
      <c r="DP665" s="77"/>
      <c r="DQ665" s="77"/>
      <c r="DR665" s="77"/>
      <c r="DS665" s="77"/>
      <c r="DT665" s="77"/>
      <c r="DU665" s="77"/>
      <c r="DV665" s="77"/>
      <c r="DW665" s="77"/>
      <c r="DX665" s="77"/>
      <c r="DY665" s="77"/>
      <c r="DZ665" s="77"/>
      <c r="EA665" s="77"/>
      <c r="EB665" s="77"/>
      <c r="EC665" s="77"/>
      <c r="ED665" s="77"/>
      <c r="EE665" s="77"/>
      <c r="EF665" s="77"/>
      <c r="EG665" s="77"/>
      <c r="EH665" s="77"/>
      <c r="EI665" s="77"/>
      <c r="EJ665" s="77"/>
      <c r="EK665" s="77"/>
      <c r="EL665" s="77"/>
      <c r="EM665" s="77"/>
      <c r="EN665" s="77"/>
      <c r="EO665" s="77"/>
      <c r="EP665" s="77"/>
      <c r="EQ665" s="77"/>
      <c r="ER665" s="77"/>
      <c r="ES665" s="77"/>
      <c r="ET665" s="77"/>
      <c r="EU665" s="77"/>
      <c r="EV665" s="77"/>
      <c r="EW665" s="77"/>
      <c r="EX665" s="77"/>
      <c r="EY665" s="77"/>
      <c r="EZ665" s="77"/>
      <c r="FA665" s="77"/>
      <c r="FB665" s="77"/>
      <c r="FC665" s="77"/>
      <c r="FD665" s="77"/>
    </row>
    <row r="666" spans="1:160" ht="15.75" customHeight="1" x14ac:dyDescent="0.3">
      <c r="A666" s="76"/>
      <c r="B666" s="76"/>
      <c r="C666" s="76"/>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c r="AV666" s="77"/>
      <c r="AW666" s="77"/>
      <c r="AX666" s="77"/>
      <c r="AY666" s="77"/>
      <c r="AZ666" s="77"/>
      <c r="BA666" s="77"/>
      <c r="BB666" s="77"/>
      <c r="BC666" s="77"/>
      <c r="BD666" s="77"/>
      <c r="BE666" s="77"/>
      <c r="BF666" s="77"/>
      <c r="BG666" s="77"/>
      <c r="BH666" s="77"/>
      <c r="BI666" s="77"/>
      <c r="BJ666" s="77"/>
      <c r="BK666" s="77"/>
      <c r="BL666" s="77"/>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77"/>
      <c r="CN666" s="77"/>
      <c r="CO666" s="77"/>
      <c r="CP666" s="77"/>
      <c r="CQ666" s="77"/>
      <c r="CR666" s="77"/>
      <c r="CS666" s="77"/>
      <c r="CT666" s="77"/>
      <c r="CU666" s="77"/>
      <c r="CV666" s="77"/>
      <c r="CW666" s="77"/>
      <c r="CX666" s="77"/>
      <c r="CY666" s="77"/>
      <c r="CZ666" s="77"/>
      <c r="DA666" s="77"/>
      <c r="DB666" s="77"/>
      <c r="DC666" s="77"/>
      <c r="DD666" s="77"/>
      <c r="DE666" s="77"/>
      <c r="DF666" s="77"/>
      <c r="DG666" s="77"/>
      <c r="DH666" s="77"/>
      <c r="DI666" s="77"/>
      <c r="DJ666" s="77"/>
      <c r="DK666" s="77"/>
      <c r="DL666" s="77"/>
      <c r="DM666" s="77"/>
      <c r="DN666" s="77"/>
      <c r="DO666" s="77"/>
      <c r="DP666" s="77"/>
      <c r="DQ666" s="77"/>
      <c r="DR666" s="77"/>
      <c r="DS666" s="77"/>
      <c r="DT666" s="77"/>
      <c r="DU666" s="77"/>
      <c r="DV666" s="77"/>
      <c r="DW666" s="77"/>
      <c r="DX666" s="77"/>
      <c r="DY666" s="77"/>
      <c r="DZ666" s="77"/>
      <c r="EA666" s="77"/>
      <c r="EB666" s="77"/>
      <c r="EC666" s="77"/>
      <c r="ED666" s="77"/>
      <c r="EE666" s="77"/>
      <c r="EF666" s="77"/>
      <c r="EG666" s="77"/>
      <c r="EH666" s="77"/>
      <c r="EI666" s="77"/>
      <c r="EJ666" s="77"/>
      <c r="EK666" s="77"/>
      <c r="EL666" s="77"/>
      <c r="EM666" s="77"/>
      <c r="EN666" s="77"/>
      <c r="EO666" s="77"/>
      <c r="EP666" s="77"/>
      <c r="EQ666" s="77"/>
      <c r="ER666" s="77"/>
      <c r="ES666" s="77"/>
      <c r="ET666" s="77"/>
      <c r="EU666" s="77"/>
      <c r="EV666" s="77"/>
      <c r="EW666" s="77"/>
      <c r="EX666" s="77"/>
      <c r="EY666" s="77"/>
      <c r="EZ666" s="77"/>
      <c r="FA666" s="77"/>
      <c r="FB666" s="77"/>
      <c r="FC666" s="77"/>
      <c r="FD666" s="77"/>
    </row>
    <row r="667" spans="1:160" ht="15.75" customHeight="1" x14ac:dyDescent="0.3">
      <c r="A667" s="76"/>
      <c r="B667" s="76"/>
      <c r="C667" s="76"/>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c r="AV667" s="77"/>
      <c r="AW667" s="77"/>
      <c r="AX667" s="77"/>
      <c r="AY667" s="77"/>
      <c r="AZ667" s="77"/>
      <c r="BA667" s="77"/>
      <c r="BB667" s="77"/>
      <c r="BC667" s="77"/>
      <c r="BD667" s="77"/>
      <c r="BE667" s="77"/>
      <c r="BF667" s="77"/>
      <c r="BG667" s="77"/>
      <c r="BH667" s="77"/>
      <c r="BI667" s="77"/>
      <c r="BJ667" s="77"/>
      <c r="BK667" s="77"/>
      <c r="BL667" s="77"/>
      <c r="BM667" s="77"/>
      <c r="BN667" s="77"/>
      <c r="BO667" s="77"/>
      <c r="BP667" s="77"/>
      <c r="BQ667" s="77"/>
      <c r="BR667" s="77"/>
      <c r="BS667" s="77"/>
      <c r="BT667" s="77"/>
      <c r="BU667" s="77"/>
      <c r="BV667" s="77"/>
      <c r="BW667" s="77"/>
      <c r="BX667" s="77"/>
      <c r="BY667" s="77"/>
      <c r="BZ667" s="77"/>
      <c r="CA667" s="77"/>
      <c r="CB667" s="77"/>
      <c r="CC667" s="77"/>
      <c r="CD667" s="77"/>
      <c r="CE667" s="77"/>
      <c r="CF667" s="77"/>
      <c r="CG667" s="77"/>
      <c r="CH667" s="77"/>
      <c r="CI667" s="77"/>
      <c r="CJ667" s="77"/>
      <c r="CK667" s="77"/>
      <c r="CL667" s="77"/>
      <c r="CM667" s="77"/>
      <c r="CN667" s="77"/>
      <c r="CO667" s="77"/>
      <c r="CP667" s="77"/>
      <c r="CQ667" s="77"/>
      <c r="CR667" s="77"/>
      <c r="CS667" s="77"/>
      <c r="CT667" s="77"/>
      <c r="CU667" s="77"/>
      <c r="CV667" s="77"/>
      <c r="CW667" s="77"/>
      <c r="CX667" s="77"/>
      <c r="CY667" s="77"/>
      <c r="CZ667" s="77"/>
      <c r="DA667" s="77"/>
      <c r="DB667" s="77"/>
      <c r="DC667" s="77"/>
      <c r="DD667" s="77"/>
      <c r="DE667" s="77"/>
      <c r="DF667" s="77"/>
      <c r="DG667" s="77"/>
      <c r="DH667" s="77"/>
      <c r="DI667" s="77"/>
      <c r="DJ667" s="77"/>
      <c r="DK667" s="77"/>
      <c r="DL667" s="77"/>
      <c r="DM667" s="77"/>
      <c r="DN667" s="77"/>
      <c r="DO667" s="77"/>
      <c r="DP667" s="77"/>
      <c r="DQ667" s="77"/>
      <c r="DR667" s="77"/>
      <c r="DS667" s="77"/>
      <c r="DT667" s="77"/>
      <c r="DU667" s="77"/>
      <c r="DV667" s="77"/>
      <c r="DW667" s="77"/>
      <c r="DX667" s="77"/>
      <c r="DY667" s="77"/>
      <c r="DZ667" s="77"/>
      <c r="EA667" s="77"/>
      <c r="EB667" s="77"/>
      <c r="EC667" s="77"/>
      <c r="ED667" s="77"/>
      <c r="EE667" s="77"/>
      <c r="EF667" s="77"/>
      <c r="EG667" s="77"/>
      <c r="EH667" s="77"/>
      <c r="EI667" s="77"/>
      <c r="EJ667" s="77"/>
      <c r="EK667" s="77"/>
      <c r="EL667" s="77"/>
      <c r="EM667" s="77"/>
      <c r="EN667" s="77"/>
      <c r="EO667" s="77"/>
      <c r="EP667" s="77"/>
      <c r="EQ667" s="77"/>
      <c r="ER667" s="77"/>
      <c r="ES667" s="77"/>
      <c r="ET667" s="77"/>
      <c r="EU667" s="77"/>
      <c r="EV667" s="77"/>
      <c r="EW667" s="77"/>
      <c r="EX667" s="77"/>
      <c r="EY667" s="77"/>
      <c r="EZ667" s="77"/>
      <c r="FA667" s="77"/>
      <c r="FB667" s="77"/>
      <c r="FC667" s="77"/>
      <c r="FD667" s="77"/>
    </row>
    <row r="668" spans="1:160" ht="15.75" customHeight="1" x14ac:dyDescent="0.3">
      <c r="A668" s="76"/>
      <c r="B668" s="76"/>
      <c r="C668" s="76"/>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c r="AV668" s="77"/>
      <c r="AW668" s="77"/>
      <c r="AX668" s="77"/>
      <c r="AY668" s="77"/>
      <c r="AZ668" s="77"/>
      <c r="BA668" s="77"/>
      <c r="BB668" s="77"/>
      <c r="BC668" s="77"/>
      <c r="BD668" s="77"/>
      <c r="BE668" s="77"/>
      <c r="BF668" s="77"/>
      <c r="BG668" s="77"/>
      <c r="BH668" s="77"/>
      <c r="BI668" s="77"/>
      <c r="BJ668" s="77"/>
      <c r="BK668" s="77"/>
      <c r="BL668" s="77"/>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77"/>
      <c r="CN668" s="77"/>
      <c r="CO668" s="77"/>
      <c r="CP668" s="77"/>
      <c r="CQ668" s="77"/>
      <c r="CR668" s="77"/>
      <c r="CS668" s="77"/>
      <c r="CT668" s="77"/>
      <c r="CU668" s="77"/>
      <c r="CV668" s="77"/>
      <c r="CW668" s="77"/>
      <c r="CX668" s="77"/>
      <c r="CY668" s="77"/>
      <c r="CZ668" s="77"/>
      <c r="DA668" s="77"/>
      <c r="DB668" s="77"/>
      <c r="DC668" s="77"/>
      <c r="DD668" s="77"/>
      <c r="DE668" s="77"/>
      <c r="DF668" s="77"/>
      <c r="DG668" s="77"/>
      <c r="DH668" s="77"/>
      <c r="DI668" s="77"/>
      <c r="DJ668" s="77"/>
      <c r="DK668" s="77"/>
      <c r="DL668" s="77"/>
      <c r="DM668" s="77"/>
      <c r="DN668" s="77"/>
      <c r="DO668" s="77"/>
      <c r="DP668" s="77"/>
      <c r="DQ668" s="77"/>
      <c r="DR668" s="77"/>
      <c r="DS668" s="77"/>
      <c r="DT668" s="77"/>
      <c r="DU668" s="77"/>
      <c r="DV668" s="77"/>
      <c r="DW668" s="77"/>
      <c r="DX668" s="77"/>
      <c r="DY668" s="77"/>
      <c r="DZ668" s="77"/>
      <c r="EA668" s="77"/>
      <c r="EB668" s="77"/>
      <c r="EC668" s="77"/>
      <c r="ED668" s="77"/>
      <c r="EE668" s="77"/>
      <c r="EF668" s="77"/>
      <c r="EG668" s="77"/>
      <c r="EH668" s="77"/>
      <c r="EI668" s="77"/>
      <c r="EJ668" s="77"/>
      <c r="EK668" s="77"/>
      <c r="EL668" s="77"/>
      <c r="EM668" s="77"/>
      <c r="EN668" s="77"/>
      <c r="EO668" s="77"/>
      <c r="EP668" s="77"/>
      <c r="EQ668" s="77"/>
      <c r="ER668" s="77"/>
      <c r="ES668" s="77"/>
      <c r="ET668" s="77"/>
      <c r="EU668" s="77"/>
      <c r="EV668" s="77"/>
      <c r="EW668" s="77"/>
      <c r="EX668" s="77"/>
      <c r="EY668" s="77"/>
      <c r="EZ668" s="77"/>
      <c r="FA668" s="77"/>
      <c r="FB668" s="77"/>
      <c r="FC668" s="77"/>
      <c r="FD668" s="77"/>
    </row>
    <row r="669" spans="1:160" ht="15.75" customHeight="1" x14ac:dyDescent="0.3">
      <c r="A669" s="76"/>
      <c r="B669" s="76"/>
      <c r="C669" s="76"/>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c r="AV669" s="77"/>
      <c r="AW669" s="77"/>
      <c r="AX669" s="77"/>
      <c r="AY669" s="77"/>
      <c r="AZ669" s="77"/>
      <c r="BA669" s="77"/>
      <c r="BB669" s="77"/>
      <c r="BC669" s="77"/>
      <c r="BD669" s="77"/>
      <c r="BE669" s="77"/>
      <c r="BF669" s="77"/>
      <c r="BG669" s="77"/>
      <c r="BH669" s="77"/>
      <c r="BI669" s="77"/>
      <c r="BJ669" s="77"/>
      <c r="BK669" s="77"/>
      <c r="BL669" s="77"/>
      <c r="BM669" s="77"/>
      <c r="BN669" s="77"/>
      <c r="BO669" s="77"/>
      <c r="BP669" s="77"/>
      <c r="BQ669" s="77"/>
      <c r="BR669" s="77"/>
      <c r="BS669" s="77"/>
      <c r="BT669" s="77"/>
      <c r="BU669" s="77"/>
      <c r="BV669" s="77"/>
      <c r="BW669" s="77"/>
      <c r="BX669" s="77"/>
      <c r="BY669" s="77"/>
      <c r="BZ669" s="77"/>
      <c r="CA669" s="77"/>
      <c r="CB669" s="77"/>
      <c r="CC669" s="77"/>
      <c r="CD669" s="77"/>
      <c r="CE669" s="77"/>
      <c r="CF669" s="77"/>
      <c r="CG669" s="77"/>
      <c r="CH669" s="77"/>
      <c r="CI669" s="77"/>
      <c r="CJ669" s="77"/>
      <c r="CK669" s="77"/>
      <c r="CL669" s="77"/>
      <c r="CM669" s="77"/>
      <c r="CN669" s="77"/>
      <c r="CO669" s="77"/>
      <c r="CP669" s="77"/>
      <c r="CQ669" s="77"/>
      <c r="CR669" s="77"/>
      <c r="CS669" s="77"/>
      <c r="CT669" s="77"/>
      <c r="CU669" s="77"/>
      <c r="CV669" s="77"/>
      <c r="CW669" s="77"/>
      <c r="CX669" s="77"/>
      <c r="CY669" s="77"/>
      <c r="CZ669" s="77"/>
      <c r="DA669" s="77"/>
      <c r="DB669" s="77"/>
      <c r="DC669" s="77"/>
      <c r="DD669" s="77"/>
      <c r="DE669" s="77"/>
      <c r="DF669" s="77"/>
      <c r="DG669" s="77"/>
      <c r="DH669" s="77"/>
      <c r="DI669" s="77"/>
      <c r="DJ669" s="77"/>
      <c r="DK669" s="77"/>
      <c r="DL669" s="77"/>
      <c r="DM669" s="77"/>
      <c r="DN669" s="77"/>
      <c r="DO669" s="77"/>
      <c r="DP669" s="77"/>
      <c r="DQ669" s="77"/>
      <c r="DR669" s="77"/>
      <c r="DS669" s="77"/>
      <c r="DT669" s="77"/>
      <c r="DU669" s="77"/>
      <c r="DV669" s="77"/>
      <c r="DW669" s="77"/>
      <c r="DX669" s="77"/>
      <c r="DY669" s="77"/>
      <c r="DZ669" s="77"/>
      <c r="EA669" s="77"/>
      <c r="EB669" s="77"/>
      <c r="EC669" s="77"/>
      <c r="ED669" s="77"/>
      <c r="EE669" s="77"/>
      <c r="EF669" s="77"/>
      <c r="EG669" s="77"/>
      <c r="EH669" s="77"/>
      <c r="EI669" s="77"/>
      <c r="EJ669" s="77"/>
      <c r="EK669" s="77"/>
      <c r="EL669" s="77"/>
      <c r="EM669" s="77"/>
      <c r="EN669" s="77"/>
      <c r="EO669" s="77"/>
      <c r="EP669" s="77"/>
      <c r="EQ669" s="77"/>
      <c r="ER669" s="77"/>
      <c r="ES669" s="77"/>
      <c r="ET669" s="77"/>
      <c r="EU669" s="77"/>
      <c r="EV669" s="77"/>
      <c r="EW669" s="77"/>
      <c r="EX669" s="77"/>
      <c r="EY669" s="77"/>
      <c r="EZ669" s="77"/>
      <c r="FA669" s="77"/>
      <c r="FB669" s="77"/>
      <c r="FC669" s="77"/>
      <c r="FD669" s="77"/>
    </row>
    <row r="670" spans="1:160" ht="15.75" customHeight="1" x14ac:dyDescent="0.3">
      <c r="A670" s="76"/>
      <c r="B670" s="76"/>
      <c r="C670" s="76"/>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c r="AV670" s="77"/>
      <c r="AW670" s="77"/>
      <c r="AX670" s="77"/>
      <c r="AY670" s="77"/>
      <c r="AZ670" s="77"/>
      <c r="BA670" s="77"/>
      <c r="BB670" s="77"/>
      <c r="BC670" s="77"/>
      <c r="BD670" s="77"/>
      <c r="BE670" s="77"/>
      <c r="BF670" s="77"/>
      <c r="BG670" s="77"/>
      <c r="BH670" s="77"/>
      <c r="BI670" s="77"/>
      <c r="BJ670" s="77"/>
      <c r="BK670" s="77"/>
      <c r="BL670" s="77"/>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77"/>
      <c r="CN670" s="77"/>
      <c r="CO670" s="77"/>
      <c r="CP670" s="77"/>
      <c r="CQ670" s="77"/>
      <c r="CR670" s="77"/>
      <c r="CS670" s="77"/>
      <c r="CT670" s="77"/>
      <c r="CU670" s="77"/>
      <c r="CV670" s="77"/>
      <c r="CW670" s="77"/>
      <c r="CX670" s="77"/>
      <c r="CY670" s="77"/>
      <c r="CZ670" s="77"/>
      <c r="DA670" s="77"/>
      <c r="DB670" s="77"/>
      <c r="DC670" s="77"/>
      <c r="DD670" s="77"/>
      <c r="DE670" s="77"/>
      <c r="DF670" s="77"/>
      <c r="DG670" s="77"/>
      <c r="DH670" s="77"/>
      <c r="DI670" s="77"/>
      <c r="DJ670" s="77"/>
      <c r="DK670" s="77"/>
      <c r="DL670" s="77"/>
      <c r="DM670" s="77"/>
      <c r="DN670" s="77"/>
      <c r="DO670" s="77"/>
      <c r="DP670" s="77"/>
      <c r="DQ670" s="77"/>
      <c r="DR670" s="77"/>
      <c r="DS670" s="77"/>
      <c r="DT670" s="77"/>
      <c r="DU670" s="77"/>
      <c r="DV670" s="77"/>
      <c r="DW670" s="77"/>
      <c r="DX670" s="77"/>
      <c r="DY670" s="77"/>
      <c r="DZ670" s="77"/>
      <c r="EA670" s="77"/>
      <c r="EB670" s="77"/>
      <c r="EC670" s="77"/>
      <c r="ED670" s="77"/>
      <c r="EE670" s="77"/>
      <c r="EF670" s="77"/>
      <c r="EG670" s="77"/>
      <c r="EH670" s="77"/>
      <c r="EI670" s="77"/>
      <c r="EJ670" s="77"/>
      <c r="EK670" s="77"/>
      <c r="EL670" s="77"/>
      <c r="EM670" s="77"/>
      <c r="EN670" s="77"/>
      <c r="EO670" s="77"/>
      <c r="EP670" s="77"/>
      <c r="EQ670" s="77"/>
      <c r="ER670" s="77"/>
      <c r="ES670" s="77"/>
      <c r="ET670" s="77"/>
      <c r="EU670" s="77"/>
      <c r="EV670" s="77"/>
      <c r="EW670" s="77"/>
      <c r="EX670" s="77"/>
      <c r="EY670" s="77"/>
      <c r="EZ670" s="77"/>
      <c r="FA670" s="77"/>
      <c r="FB670" s="77"/>
      <c r="FC670" s="77"/>
      <c r="FD670" s="77"/>
    </row>
    <row r="671" spans="1:160" ht="15.75" customHeight="1" x14ac:dyDescent="0.3">
      <c r="A671" s="76"/>
      <c r="B671" s="76"/>
      <c r="C671" s="76"/>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c r="AV671" s="77"/>
      <c r="AW671" s="77"/>
      <c r="AX671" s="77"/>
      <c r="AY671" s="77"/>
      <c r="AZ671" s="77"/>
      <c r="BA671" s="77"/>
      <c r="BB671" s="77"/>
      <c r="BC671" s="77"/>
      <c r="BD671" s="77"/>
      <c r="BE671" s="77"/>
      <c r="BF671" s="77"/>
      <c r="BG671" s="77"/>
      <c r="BH671" s="77"/>
      <c r="BI671" s="77"/>
      <c r="BJ671" s="77"/>
      <c r="BK671" s="77"/>
      <c r="BL671" s="77"/>
      <c r="BM671" s="77"/>
      <c r="BN671" s="77"/>
      <c r="BO671" s="77"/>
      <c r="BP671" s="77"/>
      <c r="BQ671" s="77"/>
      <c r="BR671" s="77"/>
      <c r="BS671" s="77"/>
      <c r="BT671" s="77"/>
      <c r="BU671" s="77"/>
      <c r="BV671" s="77"/>
      <c r="BW671" s="77"/>
      <c r="BX671" s="77"/>
      <c r="BY671" s="77"/>
      <c r="BZ671" s="77"/>
      <c r="CA671" s="77"/>
      <c r="CB671" s="77"/>
      <c r="CC671" s="77"/>
      <c r="CD671" s="77"/>
      <c r="CE671" s="77"/>
      <c r="CF671" s="77"/>
      <c r="CG671" s="77"/>
      <c r="CH671" s="77"/>
      <c r="CI671" s="77"/>
      <c r="CJ671" s="77"/>
      <c r="CK671" s="77"/>
      <c r="CL671" s="77"/>
      <c r="CM671" s="77"/>
      <c r="CN671" s="77"/>
      <c r="CO671" s="77"/>
      <c r="CP671" s="77"/>
      <c r="CQ671" s="77"/>
      <c r="CR671" s="77"/>
      <c r="CS671" s="77"/>
      <c r="CT671" s="77"/>
      <c r="CU671" s="77"/>
      <c r="CV671" s="77"/>
      <c r="CW671" s="77"/>
      <c r="CX671" s="77"/>
      <c r="CY671" s="77"/>
      <c r="CZ671" s="77"/>
      <c r="DA671" s="77"/>
      <c r="DB671" s="77"/>
      <c r="DC671" s="77"/>
      <c r="DD671" s="77"/>
      <c r="DE671" s="77"/>
      <c r="DF671" s="77"/>
      <c r="DG671" s="77"/>
      <c r="DH671" s="77"/>
      <c r="DI671" s="77"/>
      <c r="DJ671" s="77"/>
      <c r="DK671" s="77"/>
      <c r="DL671" s="77"/>
      <c r="DM671" s="77"/>
      <c r="DN671" s="77"/>
      <c r="DO671" s="77"/>
      <c r="DP671" s="77"/>
      <c r="DQ671" s="77"/>
      <c r="DR671" s="77"/>
      <c r="DS671" s="77"/>
      <c r="DT671" s="77"/>
      <c r="DU671" s="77"/>
      <c r="DV671" s="77"/>
      <c r="DW671" s="77"/>
      <c r="DX671" s="77"/>
      <c r="DY671" s="77"/>
      <c r="DZ671" s="77"/>
      <c r="EA671" s="77"/>
      <c r="EB671" s="77"/>
      <c r="EC671" s="77"/>
      <c r="ED671" s="77"/>
      <c r="EE671" s="77"/>
      <c r="EF671" s="77"/>
      <c r="EG671" s="77"/>
      <c r="EH671" s="77"/>
      <c r="EI671" s="77"/>
      <c r="EJ671" s="77"/>
      <c r="EK671" s="77"/>
      <c r="EL671" s="77"/>
      <c r="EM671" s="77"/>
      <c r="EN671" s="77"/>
      <c r="EO671" s="77"/>
      <c r="EP671" s="77"/>
      <c r="EQ671" s="77"/>
      <c r="ER671" s="77"/>
      <c r="ES671" s="77"/>
      <c r="ET671" s="77"/>
      <c r="EU671" s="77"/>
      <c r="EV671" s="77"/>
      <c r="EW671" s="77"/>
      <c r="EX671" s="77"/>
      <c r="EY671" s="77"/>
      <c r="EZ671" s="77"/>
      <c r="FA671" s="77"/>
      <c r="FB671" s="77"/>
      <c r="FC671" s="77"/>
      <c r="FD671" s="77"/>
    </row>
    <row r="672" spans="1:160" ht="15.75" customHeight="1" x14ac:dyDescent="0.3">
      <c r="A672" s="76"/>
      <c r="B672" s="76"/>
      <c r="C672" s="76"/>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c r="AV672" s="77"/>
      <c r="AW672" s="77"/>
      <c r="AX672" s="77"/>
      <c r="AY672" s="77"/>
      <c r="AZ672" s="77"/>
      <c r="BA672" s="77"/>
      <c r="BB672" s="77"/>
      <c r="BC672" s="77"/>
      <c r="BD672" s="77"/>
      <c r="BE672" s="77"/>
      <c r="BF672" s="77"/>
      <c r="BG672" s="77"/>
      <c r="BH672" s="77"/>
      <c r="BI672" s="77"/>
      <c r="BJ672" s="77"/>
      <c r="BK672" s="77"/>
      <c r="BL672" s="77"/>
      <c r="BM672" s="77"/>
      <c r="BN672" s="77"/>
      <c r="BO672" s="77"/>
      <c r="BP672" s="77"/>
      <c r="BQ672" s="77"/>
      <c r="BR672" s="77"/>
      <c r="BS672" s="77"/>
      <c r="BT672" s="77"/>
      <c r="BU672" s="77"/>
      <c r="BV672" s="77"/>
      <c r="BW672" s="77"/>
      <c r="BX672" s="77"/>
      <c r="BY672" s="77"/>
      <c r="BZ672" s="77"/>
      <c r="CA672" s="77"/>
      <c r="CB672" s="77"/>
      <c r="CC672" s="77"/>
      <c r="CD672" s="77"/>
      <c r="CE672" s="77"/>
      <c r="CF672" s="77"/>
      <c r="CG672" s="77"/>
      <c r="CH672" s="77"/>
      <c r="CI672" s="77"/>
      <c r="CJ672" s="77"/>
      <c r="CK672" s="77"/>
      <c r="CL672" s="77"/>
      <c r="CM672" s="77"/>
      <c r="CN672" s="77"/>
      <c r="CO672" s="77"/>
      <c r="CP672" s="77"/>
      <c r="CQ672" s="77"/>
      <c r="CR672" s="77"/>
      <c r="CS672" s="77"/>
      <c r="CT672" s="77"/>
      <c r="CU672" s="77"/>
      <c r="CV672" s="77"/>
      <c r="CW672" s="77"/>
      <c r="CX672" s="77"/>
      <c r="CY672" s="77"/>
      <c r="CZ672" s="77"/>
      <c r="DA672" s="77"/>
      <c r="DB672" s="77"/>
      <c r="DC672" s="77"/>
      <c r="DD672" s="77"/>
      <c r="DE672" s="77"/>
      <c r="DF672" s="77"/>
      <c r="DG672" s="77"/>
      <c r="DH672" s="77"/>
      <c r="DI672" s="77"/>
      <c r="DJ672" s="77"/>
      <c r="DK672" s="77"/>
      <c r="DL672" s="77"/>
      <c r="DM672" s="77"/>
      <c r="DN672" s="77"/>
      <c r="DO672" s="77"/>
      <c r="DP672" s="77"/>
      <c r="DQ672" s="77"/>
      <c r="DR672" s="77"/>
      <c r="DS672" s="77"/>
      <c r="DT672" s="77"/>
      <c r="DU672" s="77"/>
      <c r="DV672" s="77"/>
      <c r="DW672" s="77"/>
      <c r="DX672" s="77"/>
      <c r="DY672" s="77"/>
      <c r="DZ672" s="77"/>
      <c r="EA672" s="77"/>
      <c r="EB672" s="77"/>
      <c r="EC672" s="77"/>
      <c r="ED672" s="77"/>
      <c r="EE672" s="77"/>
      <c r="EF672" s="77"/>
      <c r="EG672" s="77"/>
      <c r="EH672" s="77"/>
      <c r="EI672" s="77"/>
      <c r="EJ672" s="77"/>
      <c r="EK672" s="77"/>
      <c r="EL672" s="77"/>
      <c r="EM672" s="77"/>
      <c r="EN672" s="77"/>
      <c r="EO672" s="77"/>
      <c r="EP672" s="77"/>
      <c r="EQ672" s="77"/>
      <c r="ER672" s="77"/>
      <c r="ES672" s="77"/>
      <c r="ET672" s="77"/>
      <c r="EU672" s="77"/>
      <c r="EV672" s="77"/>
      <c r="EW672" s="77"/>
      <c r="EX672" s="77"/>
      <c r="EY672" s="77"/>
      <c r="EZ672" s="77"/>
      <c r="FA672" s="77"/>
      <c r="FB672" s="77"/>
      <c r="FC672" s="77"/>
      <c r="FD672" s="77"/>
    </row>
    <row r="673" spans="1:160" ht="15.75" customHeight="1" x14ac:dyDescent="0.3">
      <c r="A673" s="76"/>
      <c r="B673" s="76"/>
      <c r="C673" s="76"/>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c r="AV673" s="77"/>
      <c r="AW673" s="77"/>
      <c r="AX673" s="77"/>
      <c r="AY673" s="77"/>
      <c r="AZ673" s="77"/>
      <c r="BA673" s="77"/>
      <c r="BB673" s="77"/>
      <c r="BC673" s="77"/>
      <c r="BD673" s="77"/>
      <c r="BE673" s="77"/>
      <c r="BF673" s="77"/>
      <c r="BG673" s="77"/>
      <c r="BH673" s="77"/>
      <c r="BI673" s="77"/>
      <c r="BJ673" s="77"/>
      <c r="BK673" s="77"/>
      <c r="BL673" s="77"/>
      <c r="BM673" s="77"/>
      <c r="BN673" s="77"/>
      <c r="BO673" s="77"/>
      <c r="BP673" s="77"/>
      <c r="BQ673" s="77"/>
      <c r="BR673" s="77"/>
      <c r="BS673" s="77"/>
      <c r="BT673" s="77"/>
      <c r="BU673" s="77"/>
      <c r="BV673" s="77"/>
      <c r="BW673" s="77"/>
      <c r="BX673" s="77"/>
      <c r="BY673" s="77"/>
      <c r="BZ673" s="77"/>
      <c r="CA673" s="77"/>
      <c r="CB673" s="77"/>
      <c r="CC673" s="77"/>
      <c r="CD673" s="77"/>
      <c r="CE673" s="77"/>
      <c r="CF673" s="77"/>
      <c r="CG673" s="77"/>
      <c r="CH673" s="77"/>
      <c r="CI673" s="77"/>
      <c r="CJ673" s="77"/>
      <c r="CK673" s="77"/>
      <c r="CL673" s="77"/>
      <c r="CM673" s="77"/>
      <c r="CN673" s="77"/>
      <c r="CO673" s="77"/>
      <c r="CP673" s="77"/>
      <c r="CQ673" s="77"/>
      <c r="CR673" s="77"/>
      <c r="CS673" s="77"/>
      <c r="CT673" s="77"/>
      <c r="CU673" s="77"/>
      <c r="CV673" s="77"/>
      <c r="CW673" s="77"/>
      <c r="CX673" s="77"/>
      <c r="CY673" s="77"/>
      <c r="CZ673" s="77"/>
      <c r="DA673" s="77"/>
      <c r="DB673" s="77"/>
      <c r="DC673" s="77"/>
      <c r="DD673" s="77"/>
      <c r="DE673" s="77"/>
      <c r="DF673" s="77"/>
      <c r="DG673" s="77"/>
      <c r="DH673" s="77"/>
      <c r="DI673" s="77"/>
      <c r="DJ673" s="77"/>
      <c r="DK673" s="77"/>
      <c r="DL673" s="77"/>
      <c r="DM673" s="77"/>
      <c r="DN673" s="77"/>
      <c r="DO673" s="77"/>
      <c r="DP673" s="77"/>
      <c r="DQ673" s="77"/>
      <c r="DR673" s="77"/>
      <c r="DS673" s="77"/>
      <c r="DT673" s="77"/>
      <c r="DU673" s="77"/>
      <c r="DV673" s="77"/>
      <c r="DW673" s="77"/>
      <c r="DX673" s="77"/>
      <c r="DY673" s="77"/>
      <c r="DZ673" s="77"/>
      <c r="EA673" s="77"/>
      <c r="EB673" s="77"/>
      <c r="EC673" s="77"/>
      <c r="ED673" s="77"/>
      <c r="EE673" s="77"/>
      <c r="EF673" s="77"/>
      <c r="EG673" s="77"/>
      <c r="EH673" s="77"/>
      <c r="EI673" s="77"/>
      <c r="EJ673" s="77"/>
      <c r="EK673" s="77"/>
      <c r="EL673" s="77"/>
      <c r="EM673" s="77"/>
      <c r="EN673" s="77"/>
      <c r="EO673" s="77"/>
      <c r="EP673" s="77"/>
      <c r="EQ673" s="77"/>
      <c r="ER673" s="77"/>
      <c r="ES673" s="77"/>
      <c r="ET673" s="77"/>
      <c r="EU673" s="77"/>
      <c r="EV673" s="77"/>
      <c r="EW673" s="77"/>
      <c r="EX673" s="77"/>
      <c r="EY673" s="77"/>
      <c r="EZ673" s="77"/>
      <c r="FA673" s="77"/>
      <c r="FB673" s="77"/>
      <c r="FC673" s="77"/>
      <c r="FD673" s="77"/>
    </row>
    <row r="674" spans="1:160" ht="15.75" customHeight="1" x14ac:dyDescent="0.3">
      <c r="A674" s="76"/>
      <c r="B674" s="76"/>
      <c r="C674" s="76"/>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c r="AV674" s="77"/>
      <c r="AW674" s="77"/>
      <c r="AX674" s="77"/>
      <c r="AY674" s="77"/>
      <c r="AZ674" s="77"/>
      <c r="BA674" s="77"/>
      <c r="BB674" s="77"/>
      <c r="BC674" s="77"/>
      <c r="BD674" s="77"/>
      <c r="BE674" s="77"/>
      <c r="BF674" s="77"/>
      <c r="BG674" s="77"/>
      <c r="BH674" s="77"/>
      <c r="BI674" s="77"/>
      <c r="BJ674" s="77"/>
      <c r="BK674" s="77"/>
      <c r="BL674" s="77"/>
      <c r="BM674" s="77"/>
      <c r="BN674" s="77"/>
      <c r="BO674" s="77"/>
      <c r="BP674" s="77"/>
      <c r="BQ674" s="77"/>
      <c r="BR674" s="77"/>
      <c r="BS674" s="77"/>
      <c r="BT674" s="77"/>
      <c r="BU674" s="77"/>
      <c r="BV674" s="77"/>
      <c r="BW674" s="77"/>
      <c r="BX674" s="77"/>
      <c r="BY674" s="77"/>
      <c r="BZ674" s="77"/>
      <c r="CA674" s="77"/>
      <c r="CB674" s="77"/>
      <c r="CC674" s="77"/>
      <c r="CD674" s="77"/>
      <c r="CE674" s="77"/>
      <c r="CF674" s="77"/>
      <c r="CG674" s="77"/>
      <c r="CH674" s="77"/>
      <c r="CI674" s="77"/>
      <c r="CJ674" s="77"/>
      <c r="CK674" s="77"/>
      <c r="CL674" s="77"/>
      <c r="CM674" s="77"/>
      <c r="CN674" s="77"/>
      <c r="CO674" s="77"/>
      <c r="CP674" s="77"/>
      <c r="CQ674" s="77"/>
      <c r="CR674" s="77"/>
      <c r="CS674" s="77"/>
      <c r="CT674" s="77"/>
      <c r="CU674" s="77"/>
      <c r="CV674" s="77"/>
      <c r="CW674" s="77"/>
      <c r="CX674" s="77"/>
      <c r="CY674" s="77"/>
      <c r="CZ674" s="77"/>
      <c r="DA674" s="77"/>
      <c r="DB674" s="77"/>
      <c r="DC674" s="77"/>
      <c r="DD674" s="77"/>
      <c r="DE674" s="77"/>
      <c r="DF674" s="77"/>
      <c r="DG674" s="77"/>
      <c r="DH674" s="77"/>
      <c r="DI674" s="77"/>
      <c r="DJ674" s="77"/>
      <c r="DK674" s="77"/>
      <c r="DL674" s="77"/>
      <c r="DM674" s="77"/>
      <c r="DN674" s="77"/>
      <c r="DO674" s="77"/>
      <c r="DP674" s="77"/>
      <c r="DQ674" s="77"/>
      <c r="DR674" s="77"/>
      <c r="DS674" s="77"/>
      <c r="DT674" s="77"/>
      <c r="DU674" s="77"/>
      <c r="DV674" s="77"/>
      <c r="DW674" s="77"/>
      <c r="DX674" s="77"/>
      <c r="DY674" s="77"/>
      <c r="DZ674" s="77"/>
      <c r="EA674" s="77"/>
      <c r="EB674" s="77"/>
      <c r="EC674" s="77"/>
      <c r="ED674" s="77"/>
      <c r="EE674" s="77"/>
      <c r="EF674" s="77"/>
      <c r="EG674" s="77"/>
      <c r="EH674" s="77"/>
      <c r="EI674" s="77"/>
      <c r="EJ674" s="77"/>
      <c r="EK674" s="77"/>
      <c r="EL674" s="77"/>
      <c r="EM674" s="77"/>
      <c r="EN674" s="77"/>
      <c r="EO674" s="77"/>
      <c r="EP674" s="77"/>
      <c r="EQ674" s="77"/>
      <c r="ER674" s="77"/>
      <c r="ES674" s="77"/>
      <c r="ET674" s="77"/>
      <c r="EU674" s="77"/>
      <c r="EV674" s="77"/>
      <c r="EW674" s="77"/>
      <c r="EX674" s="77"/>
      <c r="EY674" s="77"/>
      <c r="EZ674" s="77"/>
      <c r="FA674" s="77"/>
      <c r="FB674" s="77"/>
      <c r="FC674" s="77"/>
      <c r="FD674" s="77"/>
    </row>
    <row r="675" spans="1:160" ht="15.75" customHeight="1" x14ac:dyDescent="0.3">
      <c r="A675" s="76"/>
      <c r="B675" s="76"/>
      <c r="C675" s="76"/>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c r="AV675" s="77"/>
      <c r="AW675" s="77"/>
      <c r="AX675" s="77"/>
      <c r="AY675" s="77"/>
      <c r="AZ675" s="77"/>
      <c r="BA675" s="77"/>
      <c r="BB675" s="77"/>
      <c r="BC675" s="77"/>
      <c r="BD675" s="77"/>
      <c r="BE675" s="77"/>
      <c r="BF675" s="77"/>
      <c r="BG675" s="77"/>
      <c r="BH675" s="77"/>
      <c r="BI675" s="77"/>
      <c r="BJ675" s="77"/>
      <c r="BK675" s="77"/>
      <c r="BL675" s="77"/>
      <c r="BM675" s="77"/>
      <c r="BN675" s="77"/>
      <c r="BO675" s="77"/>
      <c r="BP675" s="77"/>
      <c r="BQ675" s="77"/>
      <c r="BR675" s="77"/>
      <c r="BS675" s="77"/>
      <c r="BT675" s="77"/>
      <c r="BU675" s="77"/>
      <c r="BV675" s="77"/>
      <c r="BW675" s="77"/>
      <c r="BX675" s="77"/>
      <c r="BY675" s="77"/>
      <c r="BZ675" s="77"/>
      <c r="CA675" s="77"/>
      <c r="CB675" s="77"/>
      <c r="CC675" s="77"/>
      <c r="CD675" s="77"/>
      <c r="CE675" s="77"/>
      <c r="CF675" s="77"/>
      <c r="CG675" s="77"/>
      <c r="CH675" s="77"/>
      <c r="CI675" s="77"/>
      <c r="CJ675" s="77"/>
      <c r="CK675" s="77"/>
      <c r="CL675" s="77"/>
      <c r="CM675" s="77"/>
      <c r="CN675" s="77"/>
      <c r="CO675" s="77"/>
      <c r="CP675" s="77"/>
      <c r="CQ675" s="77"/>
      <c r="CR675" s="77"/>
      <c r="CS675" s="77"/>
      <c r="CT675" s="77"/>
      <c r="CU675" s="77"/>
      <c r="CV675" s="77"/>
      <c r="CW675" s="77"/>
      <c r="CX675" s="77"/>
      <c r="CY675" s="77"/>
      <c r="CZ675" s="77"/>
      <c r="DA675" s="77"/>
      <c r="DB675" s="77"/>
      <c r="DC675" s="77"/>
      <c r="DD675" s="77"/>
      <c r="DE675" s="77"/>
      <c r="DF675" s="77"/>
      <c r="DG675" s="77"/>
      <c r="DH675" s="77"/>
      <c r="DI675" s="77"/>
      <c r="DJ675" s="77"/>
      <c r="DK675" s="77"/>
      <c r="DL675" s="77"/>
      <c r="DM675" s="77"/>
      <c r="DN675" s="77"/>
      <c r="DO675" s="77"/>
      <c r="DP675" s="77"/>
      <c r="DQ675" s="77"/>
      <c r="DR675" s="77"/>
      <c r="DS675" s="77"/>
      <c r="DT675" s="77"/>
      <c r="DU675" s="77"/>
      <c r="DV675" s="77"/>
      <c r="DW675" s="77"/>
      <c r="DX675" s="77"/>
      <c r="DY675" s="77"/>
      <c r="DZ675" s="77"/>
      <c r="EA675" s="77"/>
      <c r="EB675" s="77"/>
      <c r="EC675" s="77"/>
      <c r="ED675" s="77"/>
      <c r="EE675" s="77"/>
      <c r="EF675" s="77"/>
      <c r="EG675" s="77"/>
      <c r="EH675" s="77"/>
      <c r="EI675" s="77"/>
      <c r="EJ675" s="77"/>
      <c r="EK675" s="77"/>
      <c r="EL675" s="77"/>
      <c r="EM675" s="77"/>
      <c r="EN675" s="77"/>
      <c r="EO675" s="77"/>
      <c r="EP675" s="77"/>
      <c r="EQ675" s="77"/>
      <c r="ER675" s="77"/>
      <c r="ES675" s="77"/>
      <c r="ET675" s="77"/>
      <c r="EU675" s="77"/>
      <c r="EV675" s="77"/>
      <c r="EW675" s="77"/>
      <c r="EX675" s="77"/>
      <c r="EY675" s="77"/>
      <c r="EZ675" s="77"/>
      <c r="FA675" s="77"/>
      <c r="FB675" s="77"/>
      <c r="FC675" s="77"/>
      <c r="FD675" s="77"/>
    </row>
    <row r="676" spans="1:160" ht="15.75" customHeight="1" x14ac:dyDescent="0.3">
      <c r="A676" s="76"/>
      <c r="B676" s="76"/>
      <c r="C676" s="76"/>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c r="AV676" s="77"/>
      <c r="AW676" s="77"/>
      <c r="AX676" s="77"/>
      <c r="AY676" s="77"/>
      <c r="AZ676" s="77"/>
      <c r="BA676" s="77"/>
      <c r="BB676" s="77"/>
      <c r="BC676" s="77"/>
      <c r="BD676" s="77"/>
      <c r="BE676" s="77"/>
      <c r="BF676" s="77"/>
      <c r="BG676" s="77"/>
      <c r="BH676" s="77"/>
      <c r="BI676" s="77"/>
      <c r="BJ676" s="77"/>
      <c r="BK676" s="77"/>
      <c r="BL676" s="77"/>
      <c r="BM676" s="77"/>
      <c r="BN676" s="77"/>
      <c r="BO676" s="77"/>
      <c r="BP676" s="77"/>
      <c r="BQ676" s="77"/>
      <c r="BR676" s="77"/>
      <c r="BS676" s="77"/>
      <c r="BT676" s="77"/>
      <c r="BU676" s="77"/>
      <c r="BV676" s="77"/>
      <c r="BW676" s="77"/>
      <c r="BX676" s="77"/>
      <c r="BY676" s="77"/>
      <c r="BZ676" s="77"/>
      <c r="CA676" s="77"/>
      <c r="CB676" s="77"/>
      <c r="CC676" s="77"/>
      <c r="CD676" s="77"/>
      <c r="CE676" s="77"/>
      <c r="CF676" s="77"/>
      <c r="CG676" s="77"/>
      <c r="CH676" s="77"/>
      <c r="CI676" s="77"/>
      <c r="CJ676" s="77"/>
      <c r="CK676" s="77"/>
      <c r="CL676" s="77"/>
      <c r="CM676" s="77"/>
      <c r="CN676" s="77"/>
      <c r="CO676" s="77"/>
      <c r="CP676" s="77"/>
      <c r="CQ676" s="77"/>
      <c r="CR676" s="77"/>
      <c r="CS676" s="77"/>
      <c r="CT676" s="77"/>
      <c r="CU676" s="77"/>
      <c r="CV676" s="77"/>
      <c r="CW676" s="77"/>
      <c r="CX676" s="77"/>
      <c r="CY676" s="77"/>
      <c r="CZ676" s="77"/>
      <c r="DA676" s="77"/>
      <c r="DB676" s="77"/>
      <c r="DC676" s="77"/>
      <c r="DD676" s="77"/>
      <c r="DE676" s="77"/>
      <c r="DF676" s="77"/>
      <c r="DG676" s="77"/>
      <c r="DH676" s="77"/>
      <c r="DI676" s="77"/>
      <c r="DJ676" s="77"/>
      <c r="DK676" s="77"/>
      <c r="DL676" s="77"/>
      <c r="DM676" s="77"/>
      <c r="DN676" s="77"/>
      <c r="DO676" s="77"/>
      <c r="DP676" s="77"/>
      <c r="DQ676" s="77"/>
      <c r="DR676" s="77"/>
      <c r="DS676" s="77"/>
      <c r="DT676" s="77"/>
      <c r="DU676" s="77"/>
      <c r="DV676" s="77"/>
      <c r="DW676" s="77"/>
      <c r="DX676" s="77"/>
      <c r="DY676" s="77"/>
      <c r="DZ676" s="77"/>
      <c r="EA676" s="77"/>
      <c r="EB676" s="77"/>
      <c r="EC676" s="77"/>
      <c r="ED676" s="77"/>
      <c r="EE676" s="77"/>
      <c r="EF676" s="77"/>
      <c r="EG676" s="77"/>
      <c r="EH676" s="77"/>
      <c r="EI676" s="77"/>
      <c r="EJ676" s="77"/>
      <c r="EK676" s="77"/>
      <c r="EL676" s="77"/>
      <c r="EM676" s="77"/>
      <c r="EN676" s="77"/>
      <c r="EO676" s="77"/>
      <c r="EP676" s="77"/>
      <c r="EQ676" s="77"/>
      <c r="ER676" s="77"/>
      <c r="ES676" s="77"/>
      <c r="ET676" s="77"/>
      <c r="EU676" s="77"/>
      <c r="EV676" s="77"/>
      <c r="EW676" s="77"/>
      <c r="EX676" s="77"/>
      <c r="EY676" s="77"/>
      <c r="EZ676" s="77"/>
      <c r="FA676" s="77"/>
      <c r="FB676" s="77"/>
      <c r="FC676" s="77"/>
      <c r="FD676" s="77"/>
    </row>
    <row r="677" spans="1:160" ht="15.75" customHeight="1" x14ac:dyDescent="0.3">
      <c r="A677" s="76"/>
      <c r="B677" s="76"/>
      <c r="C677" s="76"/>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c r="AV677" s="77"/>
      <c r="AW677" s="77"/>
      <c r="AX677" s="77"/>
      <c r="AY677" s="77"/>
      <c r="AZ677" s="77"/>
      <c r="BA677" s="77"/>
      <c r="BB677" s="77"/>
      <c r="BC677" s="77"/>
      <c r="BD677" s="77"/>
      <c r="BE677" s="77"/>
      <c r="BF677" s="77"/>
      <c r="BG677" s="77"/>
      <c r="BH677" s="77"/>
      <c r="BI677" s="77"/>
      <c r="BJ677" s="77"/>
      <c r="BK677" s="77"/>
      <c r="BL677" s="77"/>
      <c r="BM677" s="77"/>
      <c r="BN677" s="77"/>
      <c r="BO677" s="77"/>
      <c r="BP677" s="77"/>
      <c r="BQ677" s="77"/>
      <c r="BR677" s="77"/>
      <c r="BS677" s="77"/>
      <c r="BT677" s="77"/>
      <c r="BU677" s="77"/>
      <c r="BV677" s="77"/>
      <c r="BW677" s="77"/>
      <c r="BX677" s="77"/>
      <c r="BY677" s="77"/>
      <c r="BZ677" s="77"/>
      <c r="CA677" s="77"/>
      <c r="CB677" s="77"/>
      <c r="CC677" s="77"/>
      <c r="CD677" s="77"/>
      <c r="CE677" s="77"/>
      <c r="CF677" s="77"/>
      <c r="CG677" s="77"/>
      <c r="CH677" s="77"/>
      <c r="CI677" s="77"/>
      <c r="CJ677" s="77"/>
      <c r="CK677" s="77"/>
      <c r="CL677" s="77"/>
      <c r="CM677" s="77"/>
      <c r="CN677" s="77"/>
      <c r="CO677" s="77"/>
      <c r="CP677" s="77"/>
      <c r="CQ677" s="77"/>
      <c r="CR677" s="77"/>
      <c r="CS677" s="77"/>
      <c r="CT677" s="77"/>
      <c r="CU677" s="77"/>
      <c r="CV677" s="77"/>
      <c r="CW677" s="77"/>
      <c r="CX677" s="77"/>
      <c r="CY677" s="77"/>
      <c r="CZ677" s="77"/>
      <c r="DA677" s="77"/>
      <c r="DB677" s="77"/>
      <c r="DC677" s="77"/>
      <c r="DD677" s="77"/>
      <c r="DE677" s="77"/>
      <c r="DF677" s="77"/>
      <c r="DG677" s="77"/>
      <c r="DH677" s="77"/>
      <c r="DI677" s="77"/>
      <c r="DJ677" s="77"/>
      <c r="DK677" s="77"/>
      <c r="DL677" s="77"/>
      <c r="DM677" s="77"/>
      <c r="DN677" s="77"/>
      <c r="DO677" s="77"/>
      <c r="DP677" s="77"/>
      <c r="DQ677" s="77"/>
      <c r="DR677" s="77"/>
      <c r="DS677" s="77"/>
      <c r="DT677" s="77"/>
      <c r="DU677" s="77"/>
      <c r="DV677" s="77"/>
      <c r="DW677" s="77"/>
      <c r="DX677" s="77"/>
      <c r="DY677" s="77"/>
      <c r="DZ677" s="77"/>
      <c r="EA677" s="77"/>
      <c r="EB677" s="77"/>
      <c r="EC677" s="77"/>
      <c r="ED677" s="77"/>
      <c r="EE677" s="77"/>
      <c r="EF677" s="77"/>
      <c r="EG677" s="77"/>
      <c r="EH677" s="77"/>
      <c r="EI677" s="77"/>
      <c r="EJ677" s="77"/>
      <c r="EK677" s="77"/>
      <c r="EL677" s="77"/>
      <c r="EM677" s="77"/>
      <c r="EN677" s="77"/>
      <c r="EO677" s="77"/>
      <c r="EP677" s="77"/>
      <c r="EQ677" s="77"/>
      <c r="ER677" s="77"/>
      <c r="ES677" s="77"/>
      <c r="ET677" s="77"/>
      <c r="EU677" s="77"/>
      <c r="EV677" s="77"/>
      <c r="EW677" s="77"/>
      <c r="EX677" s="77"/>
      <c r="EY677" s="77"/>
      <c r="EZ677" s="77"/>
      <c r="FA677" s="77"/>
      <c r="FB677" s="77"/>
      <c r="FC677" s="77"/>
      <c r="FD677" s="77"/>
    </row>
    <row r="678" spans="1:160" ht="15.75" customHeight="1" x14ac:dyDescent="0.3">
      <c r="A678" s="76"/>
      <c r="B678" s="76"/>
      <c r="C678" s="76"/>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c r="AV678" s="77"/>
      <c r="AW678" s="77"/>
      <c r="AX678" s="77"/>
      <c r="AY678" s="77"/>
      <c r="AZ678" s="77"/>
      <c r="BA678" s="77"/>
      <c r="BB678" s="77"/>
      <c r="BC678" s="77"/>
      <c r="BD678" s="77"/>
      <c r="BE678" s="77"/>
      <c r="BF678" s="77"/>
      <c r="BG678" s="77"/>
      <c r="BH678" s="77"/>
      <c r="BI678" s="77"/>
      <c r="BJ678" s="77"/>
      <c r="BK678" s="77"/>
      <c r="BL678" s="77"/>
      <c r="BM678" s="77"/>
      <c r="BN678" s="77"/>
      <c r="BO678" s="77"/>
      <c r="BP678" s="77"/>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7"/>
      <c r="CM678" s="77"/>
      <c r="CN678" s="77"/>
      <c r="CO678" s="77"/>
      <c r="CP678" s="77"/>
      <c r="CQ678" s="77"/>
      <c r="CR678" s="77"/>
      <c r="CS678" s="77"/>
      <c r="CT678" s="77"/>
      <c r="CU678" s="77"/>
      <c r="CV678" s="77"/>
      <c r="CW678" s="77"/>
      <c r="CX678" s="77"/>
      <c r="CY678" s="77"/>
      <c r="CZ678" s="77"/>
      <c r="DA678" s="77"/>
      <c r="DB678" s="77"/>
      <c r="DC678" s="77"/>
      <c r="DD678" s="77"/>
      <c r="DE678" s="77"/>
      <c r="DF678" s="77"/>
      <c r="DG678" s="77"/>
      <c r="DH678" s="77"/>
      <c r="DI678" s="77"/>
      <c r="DJ678" s="77"/>
      <c r="DK678" s="77"/>
      <c r="DL678" s="77"/>
      <c r="DM678" s="77"/>
      <c r="DN678" s="77"/>
      <c r="DO678" s="77"/>
      <c r="DP678" s="77"/>
      <c r="DQ678" s="77"/>
      <c r="DR678" s="77"/>
      <c r="DS678" s="77"/>
      <c r="DT678" s="77"/>
      <c r="DU678" s="77"/>
      <c r="DV678" s="77"/>
      <c r="DW678" s="77"/>
      <c r="DX678" s="77"/>
      <c r="DY678" s="77"/>
      <c r="DZ678" s="77"/>
      <c r="EA678" s="77"/>
      <c r="EB678" s="77"/>
      <c r="EC678" s="77"/>
      <c r="ED678" s="77"/>
      <c r="EE678" s="77"/>
      <c r="EF678" s="77"/>
      <c r="EG678" s="77"/>
      <c r="EH678" s="77"/>
      <c r="EI678" s="77"/>
      <c r="EJ678" s="77"/>
      <c r="EK678" s="77"/>
      <c r="EL678" s="77"/>
      <c r="EM678" s="77"/>
      <c r="EN678" s="77"/>
      <c r="EO678" s="77"/>
      <c r="EP678" s="77"/>
      <c r="EQ678" s="77"/>
      <c r="ER678" s="77"/>
      <c r="ES678" s="77"/>
      <c r="ET678" s="77"/>
      <c r="EU678" s="77"/>
      <c r="EV678" s="77"/>
      <c r="EW678" s="77"/>
      <c r="EX678" s="77"/>
      <c r="EY678" s="77"/>
      <c r="EZ678" s="77"/>
      <c r="FA678" s="77"/>
      <c r="FB678" s="77"/>
      <c r="FC678" s="77"/>
      <c r="FD678" s="77"/>
    </row>
    <row r="679" spans="1:160" ht="15.75" customHeight="1" x14ac:dyDescent="0.3">
      <c r="A679" s="76"/>
      <c r="B679" s="76"/>
      <c r="C679" s="76"/>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c r="AV679" s="77"/>
      <c r="AW679" s="77"/>
      <c r="AX679" s="77"/>
      <c r="AY679" s="77"/>
      <c r="AZ679" s="77"/>
      <c r="BA679" s="77"/>
      <c r="BB679" s="77"/>
      <c r="BC679" s="77"/>
      <c r="BD679" s="77"/>
      <c r="BE679" s="77"/>
      <c r="BF679" s="77"/>
      <c r="BG679" s="77"/>
      <c r="BH679" s="77"/>
      <c r="BI679" s="77"/>
      <c r="BJ679" s="77"/>
      <c r="BK679" s="77"/>
      <c r="BL679" s="77"/>
      <c r="BM679" s="77"/>
      <c r="BN679" s="77"/>
      <c r="BO679" s="77"/>
      <c r="BP679" s="77"/>
      <c r="BQ679" s="77"/>
      <c r="BR679" s="77"/>
      <c r="BS679" s="77"/>
      <c r="BT679" s="77"/>
      <c r="BU679" s="77"/>
      <c r="BV679" s="77"/>
      <c r="BW679" s="77"/>
      <c r="BX679" s="77"/>
      <c r="BY679" s="77"/>
      <c r="BZ679" s="77"/>
      <c r="CA679" s="77"/>
      <c r="CB679" s="77"/>
      <c r="CC679" s="77"/>
      <c r="CD679" s="77"/>
      <c r="CE679" s="77"/>
      <c r="CF679" s="77"/>
      <c r="CG679" s="77"/>
      <c r="CH679" s="77"/>
      <c r="CI679" s="77"/>
      <c r="CJ679" s="77"/>
      <c r="CK679" s="77"/>
      <c r="CL679" s="77"/>
      <c r="CM679" s="77"/>
      <c r="CN679" s="77"/>
      <c r="CO679" s="77"/>
      <c r="CP679" s="77"/>
      <c r="CQ679" s="77"/>
      <c r="CR679" s="77"/>
      <c r="CS679" s="77"/>
      <c r="CT679" s="77"/>
      <c r="CU679" s="77"/>
      <c r="CV679" s="77"/>
      <c r="CW679" s="77"/>
      <c r="CX679" s="77"/>
      <c r="CY679" s="77"/>
      <c r="CZ679" s="77"/>
      <c r="DA679" s="77"/>
      <c r="DB679" s="77"/>
      <c r="DC679" s="77"/>
      <c r="DD679" s="77"/>
      <c r="DE679" s="77"/>
      <c r="DF679" s="77"/>
      <c r="DG679" s="77"/>
      <c r="DH679" s="77"/>
      <c r="DI679" s="77"/>
      <c r="DJ679" s="77"/>
      <c r="DK679" s="77"/>
      <c r="DL679" s="77"/>
      <c r="DM679" s="77"/>
      <c r="DN679" s="77"/>
      <c r="DO679" s="77"/>
      <c r="DP679" s="77"/>
      <c r="DQ679" s="77"/>
      <c r="DR679" s="77"/>
      <c r="DS679" s="77"/>
      <c r="DT679" s="77"/>
      <c r="DU679" s="77"/>
      <c r="DV679" s="77"/>
      <c r="DW679" s="77"/>
      <c r="DX679" s="77"/>
      <c r="DY679" s="77"/>
      <c r="DZ679" s="77"/>
      <c r="EA679" s="77"/>
      <c r="EB679" s="77"/>
      <c r="EC679" s="77"/>
      <c r="ED679" s="77"/>
      <c r="EE679" s="77"/>
      <c r="EF679" s="77"/>
      <c r="EG679" s="77"/>
      <c r="EH679" s="77"/>
      <c r="EI679" s="77"/>
      <c r="EJ679" s="77"/>
      <c r="EK679" s="77"/>
      <c r="EL679" s="77"/>
      <c r="EM679" s="77"/>
      <c r="EN679" s="77"/>
      <c r="EO679" s="77"/>
      <c r="EP679" s="77"/>
      <c r="EQ679" s="77"/>
      <c r="ER679" s="77"/>
      <c r="ES679" s="77"/>
      <c r="ET679" s="77"/>
      <c r="EU679" s="77"/>
      <c r="EV679" s="77"/>
      <c r="EW679" s="77"/>
      <c r="EX679" s="77"/>
      <c r="EY679" s="77"/>
      <c r="EZ679" s="77"/>
      <c r="FA679" s="77"/>
      <c r="FB679" s="77"/>
      <c r="FC679" s="77"/>
      <c r="FD679" s="77"/>
    </row>
    <row r="680" spans="1:160" ht="15.75" customHeight="1" x14ac:dyDescent="0.3">
      <c r="A680" s="76"/>
      <c r="B680" s="76"/>
      <c r="C680" s="76"/>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c r="AV680" s="77"/>
      <c r="AW680" s="77"/>
      <c r="AX680" s="77"/>
      <c r="AY680" s="77"/>
      <c r="AZ680" s="77"/>
      <c r="BA680" s="77"/>
      <c r="BB680" s="77"/>
      <c r="BC680" s="77"/>
      <c r="BD680" s="77"/>
      <c r="BE680" s="77"/>
      <c r="BF680" s="77"/>
      <c r="BG680" s="77"/>
      <c r="BH680" s="77"/>
      <c r="BI680" s="77"/>
      <c r="BJ680" s="77"/>
      <c r="BK680" s="77"/>
      <c r="BL680" s="77"/>
      <c r="BM680" s="77"/>
      <c r="BN680" s="77"/>
      <c r="BO680" s="77"/>
      <c r="BP680" s="77"/>
      <c r="BQ680" s="77"/>
      <c r="BR680" s="77"/>
      <c r="BS680" s="77"/>
      <c r="BT680" s="77"/>
      <c r="BU680" s="77"/>
      <c r="BV680" s="77"/>
      <c r="BW680" s="77"/>
      <c r="BX680" s="77"/>
      <c r="BY680" s="77"/>
      <c r="BZ680" s="77"/>
      <c r="CA680" s="77"/>
      <c r="CB680" s="77"/>
      <c r="CC680" s="77"/>
      <c r="CD680" s="77"/>
      <c r="CE680" s="77"/>
      <c r="CF680" s="77"/>
      <c r="CG680" s="77"/>
      <c r="CH680" s="77"/>
      <c r="CI680" s="77"/>
      <c r="CJ680" s="77"/>
      <c r="CK680" s="77"/>
      <c r="CL680" s="77"/>
      <c r="CM680" s="77"/>
      <c r="CN680" s="77"/>
      <c r="CO680" s="77"/>
      <c r="CP680" s="77"/>
      <c r="CQ680" s="77"/>
      <c r="CR680" s="77"/>
      <c r="CS680" s="77"/>
      <c r="CT680" s="77"/>
      <c r="CU680" s="77"/>
      <c r="CV680" s="77"/>
      <c r="CW680" s="77"/>
      <c r="CX680" s="77"/>
      <c r="CY680" s="77"/>
      <c r="CZ680" s="77"/>
      <c r="DA680" s="77"/>
      <c r="DB680" s="77"/>
      <c r="DC680" s="77"/>
      <c r="DD680" s="77"/>
      <c r="DE680" s="77"/>
      <c r="DF680" s="77"/>
      <c r="DG680" s="77"/>
      <c r="DH680" s="77"/>
      <c r="DI680" s="77"/>
      <c r="DJ680" s="77"/>
      <c r="DK680" s="77"/>
      <c r="DL680" s="77"/>
      <c r="DM680" s="77"/>
      <c r="DN680" s="77"/>
      <c r="DO680" s="77"/>
      <c r="DP680" s="77"/>
      <c r="DQ680" s="77"/>
      <c r="DR680" s="77"/>
      <c r="DS680" s="77"/>
      <c r="DT680" s="77"/>
      <c r="DU680" s="77"/>
      <c r="DV680" s="77"/>
      <c r="DW680" s="77"/>
      <c r="DX680" s="77"/>
      <c r="DY680" s="77"/>
      <c r="DZ680" s="77"/>
      <c r="EA680" s="77"/>
      <c r="EB680" s="77"/>
      <c r="EC680" s="77"/>
      <c r="ED680" s="77"/>
      <c r="EE680" s="77"/>
      <c r="EF680" s="77"/>
      <c r="EG680" s="77"/>
      <c r="EH680" s="77"/>
      <c r="EI680" s="77"/>
      <c r="EJ680" s="77"/>
      <c r="EK680" s="77"/>
      <c r="EL680" s="77"/>
      <c r="EM680" s="77"/>
      <c r="EN680" s="77"/>
      <c r="EO680" s="77"/>
      <c r="EP680" s="77"/>
      <c r="EQ680" s="77"/>
      <c r="ER680" s="77"/>
      <c r="ES680" s="77"/>
      <c r="ET680" s="77"/>
      <c r="EU680" s="77"/>
      <c r="EV680" s="77"/>
      <c r="EW680" s="77"/>
      <c r="EX680" s="77"/>
      <c r="EY680" s="77"/>
      <c r="EZ680" s="77"/>
      <c r="FA680" s="77"/>
      <c r="FB680" s="77"/>
      <c r="FC680" s="77"/>
      <c r="FD680" s="77"/>
    </row>
    <row r="681" spans="1:160" ht="15.75" customHeight="1" x14ac:dyDescent="0.3">
      <c r="A681" s="76"/>
      <c r="B681" s="76"/>
      <c r="C681" s="76"/>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c r="AV681" s="77"/>
      <c r="AW681" s="77"/>
      <c r="AX681" s="77"/>
      <c r="AY681" s="77"/>
      <c r="AZ681" s="77"/>
      <c r="BA681" s="77"/>
      <c r="BB681" s="77"/>
      <c r="BC681" s="77"/>
      <c r="BD681" s="77"/>
      <c r="BE681" s="77"/>
      <c r="BF681" s="77"/>
      <c r="BG681" s="77"/>
      <c r="BH681" s="77"/>
      <c r="BI681" s="77"/>
      <c r="BJ681" s="77"/>
      <c r="BK681" s="77"/>
      <c r="BL681" s="77"/>
      <c r="BM681" s="77"/>
      <c r="BN681" s="77"/>
      <c r="BO681" s="77"/>
      <c r="BP681" s="77"/>
      <c r="BQ681" s="77"/>
      <c r="BR681" s="77"/>
      <c r="BS681" s="77"/>
      <c r="BT681" s="77"/>
      <c r="BU681" s="77"/>
      <c r="BV681" s="77"/>
      <c r="BW681" s="77"/>
      <c r="BX681" s="77"/>
      <c r="BY681" s="77"/>
      <c r="BZ681" s="77"/>
      <c r="CA681" s="77"/>
      <c r="CB681" s="77"/>
      <c r="CC681" s="77"/>
      <c r="CD681" s="77"/>
      <c r="CE681" s="77"/>
      <c r="CF681" s="77"/>
      <c r="CG681" s="77"/>
      <c r="CH681" s="77"/>
      <c r="CI681" s="77"/>
      <c r="CJ681" s="77"/>
      <c r="CK681" s="77"/>
      <c r="CL681" s="77"/>
      <c r="CM681" s="77"/>
      <c r="CN681" s="77"/>
      <c r="CO681" s="77"/>
      <c r="CP681" s="77"/>
      <c r="CQ681" s="77"/>
      <c r="CR681" s="77"/>
      <c r="CS681" s="77"/>
      <c r="CT681" s="77"/>
      <c r="CU681" s="77"/>
      <c r="CV681" s="77"/>
      <c r="CW681" s="77"/>
      <c r="CX681" s="77"/>
      <c r="CY681" s="77"/>
      <c r="CZ681" s="77"/>
      <c r="DA681" s="77"/>
      <c r="DB681" s="77"/>
      <c r="DC681" s="77"/>
      <c r="DD681" s="77"/>
      <c r="DE681" s="77"/>
      <c r="DF681" s="77"/>
      <c r="DG681" s="77"/>
      <c r="DH681" s="77"/>
      <c r="DI681" s="77"/>
      <c r="DJ681" s="77"/>
      <c r="DK681" s="77"/>
      <c r="DL681" s="77"/>
      <c r="DM681" s="77"/>
      <c r="DN681" s="77"/>
      <c r="DO681" s="77"/>
      <c r="DP681" s="77"/>
      <c r="DQ681" s="77"/>
      <c r="DR681" s="77"/>
      <c r="DS681" s="77"/>
      <c r="DT681" s="77"/>
      <c r="DU681" s="77"/>
      <c r="DV681" s="77"/>
      <c r="DW681" s="77"/>
      <c r="DX681" s="77"/>
      <c r="DY681" s="77"/>
      <c r="DZ681" s="77"/>
      <c r="EA681" s="77"/>
      <c r="EB681" s="77"/>
      <c r="EC681" s="77"/>
      <c r="ED681" s="77"/>
      <c r="EE681" s="77"/>
      <c r="EF681" s="77"/>
      <c r="EG681" s="77"/>
      <c r="EH681" s="77"/>
      <c r="EI681" s="77"/>
      <c r="EJ681" s="77"/>
      <c r="EK681" s="77"/>
      <c r="EL681" s="77"/>
      <c r="EM681" s="77"/>
      <c r="EN681" s="77"/>
      <c r="EO681" s="77"/>
      <c r="EP681" s="77"/>
      <c r="EQ681" s="77"/>
      <c r="ER681" s="77"/>
      <c r="ES681" s="77"/>
      <c r="ET681" s="77"/>
      <c r="EU681" s="77"/>
      <c r="EV681" s="77"/>
      <c r="EW681" s="77"/>
      <c r="EX681" s="77"/>
      <c r="EY681" s="77"/>
      <c r="EZ681" s="77"/>
      <c r="FA681" s="77"/>
      <c r="FB681" s="77"/>
      <c r="FC681" s="77"/>
      <c r="FD681" s="77"/>
    </row>
    <row r="682" spans="1:160" ht="15.75" customHeight="1" x14ac:dyDescent="0.3">
      <c r="A682" s="76"/>
      <c r="B682" s="76"/>
      <c r="C682" s="76"/>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c r="AV682" s="77"/>
      <c r="AW682" s="77"/>
      <c r="AX682" s="77"/>
      <c r="AY682" s="77"/>
      <c r="AZ682" s="77"/>
      <c r="BA682" s="77"/>
      <c r="BB682" s="77"/>
      <c r="BC682" s="77"/>
      <c r="BD682" s="77"/>
      <c r="BE682" s="77"/>
      <c r="BF682" s="77"/>
      <c r="BG682" s="77"/>
      <c r="BH682" s="77"/>
      <c r="BI682" s="77"/>
      <c r="BJ682" s="77"/>
      <c r="BK682" s="77"/>
      <c r="BL682" s="77"/>
      <c r="BM682" s="77"/>
      <c r="BN682" s="77"/>
      <c r="BO682" s="77"/>
      <c r="BP682" s="77"/>
      <c r="BQ682" s="77"/>
      <c r="BR682" s="77"/>
      <c r="BS682" s="77"/>
      <c r="BT682" s="77"/>
      <c r="BU682" s="77"/>
      <c r="BV682" s="77"/>
      <c r="BW682" s="77"/>
      <c r="BX682" s="77"/>
      <c r="BY682" s="77"/>
      <c r="BZ682" s="77"/>
      <c r="CA682" s="77"/>
      <c r="CB682" s="77"/>
      <c r="CC682" s="77"/>
      <c r="CD682" s="77"/>
      <c r="CE682" s="77"/>
      <c r="CF682" s="77"/>
      <c r="CG682" s="77"/>
      <c r="CH682" s="77"/>
      <c r="CI682" s="77"/>
      <c r="CJ682" s="77"/>
      <c r="CK682" s="77"/>
      <c r="CL682" s="77"/>
      <c r="CM682" s="77"/>
      <c r="CN682" s="77"/>
      <c r="CO682" s="77"/>
      <c r="CP682" s="77"/>
      <c r="CQ682" s="77"/>
      <c r="CR682" s="77"/>
      <c r="CS682" s="77"/>
      <c r="CT682" s="77"/>
      <c r="CU682" s="77"/>
      <c r="CV682" s="77"/>
      <c r="CW682" s="77"/>
      <c r="CX682" s="77"/>
      <c r="CY682" s="77"/>
      <c r="CZ682" s="77"/>
      <c r="DA682" s="77"/>
      <c r="DB682" s="77"/>
      <c r="DC682" s="77"/>
      <c r="DD682" s="77"/>
      <c r="DE682" s="77"/>
      <c r="DF682" s="77"/>
      <c r="DG682" s="77"/>
      <c r="DH682" s="77"/>
      <c r="DI682" s="77"/>
      <c r="DJ682" s="77"/>
      <c r="DK682" s="77"/>
      <c r="DL682" s="77"/>
      <c r="DM682" s="77"/>
      <c r="DN682" s="77"/>
      <c r="DO682" s="77"/>
      <c r="DP682" s="77"/>
      <c r="DQ682" s="77"/>
      <c r="DR682" s="77"/>
      <c r="DS682" s="77"/>
      <c r="DT682" s="77"/>
      <c r="DU682" s="77"/>
      <c r="DV682" s="77"/>
      <c r="DW682" s="77"/>
      <c r="DX682" s="77"/>
      <c r="DY682" s="77"/>
      <c r="DZ682" s="77"/>
      <c r="EA682" s="77"/>
      <c r="EB682" s="77"/>
      <c r="EC682" s="77"/>
      <c r="ED682" s="77"/>
      <c r="EE682" s="77"/>
      <c r="EF682" s="77"/>
      <c r="EG682" s="77"/>
      <c r="EH682" s="77"/>
      <c r="EI682" s="77"/>
      <c r="EJ682" s="77"/>
      <c r="EK682" s="77"/>
      <c r="EL682" s="77"/>
      <c r="EM682" s="77"/>
      <c r="EN682" s="77"/>
      <c r="EO682" s="77"/>
      <c r="EP682" s="77"/>
      <c r="EQ682" s="77"/>
      <c r="ER682" s="77"/>
      <c r="ES682" s="77"/>
      <c r="ET682" s="77"/>
      <c r="EU682" s="77"/>
      <c r="EV682" s="77"/>
      <c r="EW682" s="77"/>
      <c r="EX682" s="77"/>
      <c r="EY682" s="77"/>
      <c r="EZ682" s="77"/>
      <c r="FA682" s="77"/>
      <c r="FB682" s="77"/>
      <c r="FC682" s="77"/>
      <c r="FD682" s="77"/>
    </row>
    <row r="683" spans="1:160" ht="15.75" customHeight="1" x14ac:dyDescent="0.3">
      <c r="A683" s="76"/>
      <c r="B683" s="76"/>
      <c r="C683" s="76"/>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c r="AV683" s="77"/>
      <c r="AW683" s="77"/>
      <c r="AX683" s="77"/>
      <c r="AY683" s="77"/>
      <c r="AZ683" s="77"/>
      <c r="BA683" s="77"/>
      <c r="BB683" s="77"/>
      <c r="BC683" s="77"/>
      <c r="BD683" s="77"/>
      <c r="BE683" s="77"/>
      <c r="BF683" s="77"/>
      <c r="BG683" s="77"/>
      <c r="BH683" s="77"/>
      <c r="BI683" s="77"/>
      <c r="BJ683" s="77"/>
      <c r="BK683" s="77"/>
      <c r="BL683" s="77"/>
      <c r="BM683" s="77"/>
      <c r="BN683" s="77"/>
      <c r="BO683" s="77"/>
      <c r="BP683" s="77"/>
      <c r="BQ683" s="77"/>
      <c r="BR683" s="77"/>
      <c r="BS683" s="77"/>
      <c r="BT683" s="77"/>
      <c r="BU683" s="77"/>
      <c r="BV683" s="77"/>
      <c r="BW683" s="77"/>
      <c r="BX683" s="77"/>
      <c r="BY683" s="77"/>
      <c r="BZ683" s="77"/>
      <c r="CA683" s="77"/>
      <c r="CB683" s="77"/>
      <c r="CC683" s="77"/>
      <c r="CD683" s="77"/>
      <c r="CE683" s="77"/>
      <c r="CF683" s="77"/>
      <c r="CG683" s="77"/>
      <c r="CH683" s="77"/>
      <c r="CI683" s="77"/>
      <c r="CJ683" s="77"/>
      <c r="CK683" s="77"/>
      <c r="CL683" s="77"/>
      <c r="CM683" s="77"/>
      <c r="CN683" s="77"/>
      <c r="CO683" s="77"/>
      <c r="CP683" s="77"/>
      <c r="CQ683" s="77"/>
      <c r="CR683" s="77"/>
      <c r="CS683" s="77"/>
      <c r="CT683" s="77"/>
      <c r="CU683" s="77"/>
      <c r="CV683" s="77"/>
      <c r="CW683" s="77"/>
      <c r="CX683" s="77"/>
      <c r="CY683" s="77"/>
      <c r="CZ683" s="77"/>
      <c r="DA683" s="77"/>
      <c r="DB683" s="77"/>
      <c r="DC683" s="77"/>
      <c r="DD683" s="77"/>
      <c r="DE683" s="77"/>
      <c r="DF683" s="77"/>
      <c r="DG683" s="77"/>
      <c r="DH683" s="77"/>
      <c r="DI683" s="77"/>
      <c r="DJ683" s="77"/>
      <c r="DK683" s="77"/>
      <c r="DL683" s="77"/>
      <c r="DM683" s="77"/>
      <c r="DN683" s="77"/>
      <c r="DO683" s="77"/>
      <c r="DP683" s="77"/>
      <c r="DQ683" s="77"/>
      <c r="DR683" s="77"/>
      <c r="DS683" s="77"/>
      <c r="DT683" s="77"/>
      <c r="DU683" s="77"/>
      <c r="DV683" s="77"/>
      <c r="DW683" s="77"/>
      <c r="DX683" s="77"/>
      <c r="DY683" s="77"/>
      <c r="DZ683" s="77"/>
      <c r="EA683" s="77"/>
      <c r="EB683" s="77"/>
      <c r="EC683" s="77"/>
      <c r="ED683" s="77"/>
      <c r="EE683" s="77"/>
      <c r="EF683" s="77"/>
      <c r="EG683" s="77"/>
      <c r="EH683" s="77"/>
      <c r="EI683" s="77"/>
      <c r="EJ683" s="77"/>
      <c r="EK683" s="77"/>
      <c r="EL683" s="77"/>
      <c r="EM683" s="77"/>
      <c r="EN683" s="77"/>
      <c r="EO683" s="77"/>
      <c r="EP683" s="77"/>
      <c r="EQ683" s="77"/>
      <c r="ER683" s="77"/>
      <c r="ES683" s="77"/>
      <c r="ET683" s="77"/>
      <c r="EU683" s="77"/>
      <c r="EV683" s="77"/>
      <c r="EW683" s="77"/>
      <c r="EX683" s="77"/>
      <c r="EY683" s="77"/>
      <c r="EZ683" s="77"/>
      <c r="FA683" s="77"/>
      <c r="FB683" s="77"/>
      <c r="FC683" s="77"/>
      <c r="FD683" s="77"/>
    </row>
    <row r="684" spans="1:160" ht="15.75" customHeight="1" x14ac:dyDescent="0.3">
      <c r="A684" s="76"/>
      <c r="B684" s="76"/>
      <c r="C684" s="76"/>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c r="AV684" s="77"/>
      <c r="AW684" s="77"/>
      <c r="AX684" s="77"/>
      <c r="AY684" s="77"/>
      <c r="AZ684" s="77"/>
      <c r="BA684" s="77"/>
      <c r="BB684" s="77"/>
      <c r="BC684" s="77"/>
      <c r="BD684" s="77"/>
      <c r="BE684" s="77"/>
      <c r="BF684" s="77"/>
      <c r="BG684" s="77"/>
      <c r="BH684" s="77"/>
      <c r="BI684" s="77"/>
      <c r="BJ684" s="77"/>
      <c r="BK684" s="77"/>
      <c r="BL684" s="77"/>
      <c r="BM684" s="77"/>
      <c r="BN684" s="77"/>
      <c r="BO684" s="77"/>
      <c r="BP684" s="77"/>
      <c r="BQ684" s="77"/>
      <c r="BR684" s="77"/>
      <c r="BS684" s="77"/>
      <c r="BT684" s="77"/>
      <c r="BU684" s="77"/>
      <c r="BV684" s="77"/>
      <c r="BW684" s="77"/>
      <c r="BX684" s="77"/>
      <c r="BY684" s="77"/>
      <c r="BZ684" s="77"/>
      <c r="CA684" s="77"/>
      <c r="CB684" s="77"/>
      <c r="CC684" s="77"/>
      <c r="CD684" s="77"/>
      <c r="CE684" s="77"/>
      <c r="CF684" s="77"/>
      <c r="CG684" s="77"/>
      <c r="CH684" s="77"/>
      <c r="CI684" s="77"/>
      <c r="CJ684" s="77"/>
      <c r="CK684" s="77"/>
      <c r="CL684" s="77"/>
      <c r="CM684" s="77"/>
      <c r="CN684" s="77"/>
      <c r="CO684" s="77"/>
      <c r="CP684" s="77"/>
      <c r="CQ684" s="77"/>
      <c r="CR684" s="77"/>
      <c r="CS684" s="77"/>
      <c r="CT684" s="77"/>
      <c r="CU684" s="77"/>
      <c r="CV684" s="77"/>
      <c r="CW684" s="77"/>
      <c r="CX684" s="77"/>
      <c r="CY684" s="77"/>
      <c r="CZ684" s="77"/>
      <c r="DA684" s="77"/>
      <c r="DB684" s="77"/>
      <c r="DC684" s="77"/>
      <c r="DD684" s="77"/>
      <c r="DE684" s="77"/>
      <c r="DF684" s="77"/>
      <c r="DG684" s="77"/>
      <c r="DH684" s="77"/>
      <c r="DI684" s="77"/>
      <c r="DJ684" s="77"/>
      <c r="DK684" s="77"/>
      <c r="DL684" s="77"/>
      <c r="DM684" s="77"/>
      <c r="DN684" s="77"/>
      <c r="DO684" s="77"/>
      <c r="DP684" s="77"/>
      <c r="DQ684" s="77"/>
      <c r="DR684" s="77"/>
      <c r="DS684" s="77"/>
      <c r="DT684" s="77"/>
      <c r="DU684" s="77"/>
      <c r="DV684" s="77"/>
      <c r="DW684" s="77"/>
      <c r="DX684" s="77"/>
      <c r="DY684" s="77"/>
      <c r="DZ684" s="77"/>
      <c r="EA684" s="77"/>
      <c r="EB684" s="77"/>
      <c r="EC684" s="77"/>
      <c r="ED684" s="77"/>
      <c r="EE684" s="77"/>
      <c r="EF684" s="77"/>
      <c r="EG684" s="77"/>
      <c r="EH684" s="77"/>
      <c r="EI684" s="77"/>
      <c r="EJ684" s="77"/>
      <c r="EK684" s="77"/>
      <c r="EL684" s="77"/>
      <c r="EM684" s="77"/>
      <c r="EN684" s="77"/>
      <c r="EO684" s="77"/>
      <c r="EP684" s="77"/>
      <c r="EQ684" s="77"/>
      <c r="ER684" s="77"/>
      <c r="ES684" s="77"/>
      <c r="ET684" s="77"/>
      <c r="EU684" s="77"/>
      <c r="EV684" s="77"/>
      <c r="EW684" s="77"/>
      <c r="EX684" s="77"/>
      <c r="EY684" s="77"/>
      <c r="EZ684" s="77"/>
      <c r="FA684" s="77"/>
      <c r="FB684" s="77"/>
      <c r="FC684" s="77"/>
      <c r="FD684" s="77"/>
    </row>
    <row r="685" spans="1:160" ht="15.75" customHeight="1" x14ac:dyDescent="0.3">
      <c r="A685" s="76"/>
      <c r="B685" s="76"/>
      <c r="C685" s="76"/>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C685" s="77"/>
      <c r="CD685" s="77"/>
      <c r="CE685" s="77"/>
      <c r="CF685" s="77"/>
      <c r="CG685" s="77"/>
      <c r="CH685" s="77"/>
      <c r="CI685" s="77"/>
      <c r="CJ685" s="77"/>
      <c r="CK685" s="77"/>
      <c r="CL685" s="77"/>
      <c r="CM685" s="77"/>
      <c r="CN685" s="77"/>
      <c r="CO685" s="77"/>
      <c r="CP685" s="77"/>
      <c r="CQ685" s="77"/>
      <c r="CR685" s="77"/>
      <c r="CS685" s="77"/>
      <c r="CT685" s="77"/>
      <c r="CU685" s="77"/>
      <c r="CV685" s="77"/>
      <c r="CW685" s="77"/>
      <c r="CX685" s="77"/>
      <c r="CY685" s="77"/>
      <c r="CZ685" s="77"/>
      <c r="DA685" s="77"/>
      <c r="DB685" s="77"/>
      <c r="DC685" s="77"/>
      <c r="DD685" s="77"/>
      <c r="DE685" s="77"/>
      <c r="DF685" s="77"/>
      <c r="DG685" s="77"/>
      <c r="DH685" s="77"/>
      <c r="DI685" s="77"/>
      <c r="DJ685" s="77"/>
      <c r="DK685" s="77"/>
      <c r="DL685" s="77"/>
      <c r="DM685" s="77"/>
      <c r="DN685" s="77"/>
      <c r="DO685" s="77"/>
      <c r="DP685" s="77"/>
      <c r="DQ685" s="77"/>
      <c r="DR685" s="77"/>
      <c r="DS685" s="77"/>
      <c r="DT685" s="77"/>
      <c r="DU685" s="77"/>
      <c r="DV685" s="77"/>
      <c r="DW685" s="77"/>
      <c r="DX685" s="77"/>
      <c r="DY685" s="77"/>
      <c r="DZ685" s="77"/>
      <c r="EA685" s="77"/>
      <c r="EB685" s="77"/>
      <c r="EC685" s="77"/>
      <c r="ED685" s="77"/>
      <c r="EE685" s="77"/>
      <c r="EF685" s="77"/>
      <c r="EG685" s="77"/>
      <c r="EH685" s="77"/>
      <c r="EI685" s="77"/>
      <c r="EJ685" s="77"/>
      <c r="EK685" s="77"/>
      <c r="EL685" s="77"/>
      <c r="EM685" s="77"/>
      <c r="EN685" s="77"/>
      <c r="EO685" s="77"/>
      <c r="EP685" s="77"/>
      <c r="EQ685" s="77"/>
      <c r="ER685" s="77"/>
      <c r="ES685" s="77"/>
      <c r="ET685" s="77"/>
      <c r="EU685" s="77"/>
      <c r="EV685" s="77"/>
      <c r="EW685" s="77"/>
      <c r="EX685" s="77"/>
      <c r="EY685" s="77"/>
      <c r="EZ685" s="77"/>
      <c r="FA685" s="77"/>
      <c r="FB685" s="77"/>
      <c r="FC685" s="77"/>
      <c r="FD685" s="77"/>
    </row>
    <row r="686" spans="1:160" ht="15.75" customHeight="1" x14ac:dyDescent="0.3">
      <c r="A686" s="76"/>
      <c r="B686" s="76"/>
      <c r="C686" s="76"/>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c r="AV686" s="77"/>
      <c r="AW686" s="77"/>
      <c r="AX686" s="77"/>
      <c r="AY686" s="77"/>
      <c r="AZ686" s="77"/>
      <c r="BA686" s="77"/>
      <c r="BB686" s="77"/>
      <c r="BC686" s="77"/>
      <c r="BD686" s="77"/>
      <c r="BE686" s="77"/>
      <c r="BF686" s="77"/>
      <c r="BG686" s="77"/>
      <c r="BH686" s="77"/>
      <c r="BI686" s="77"/>
      <c r="BJ686" s="77"/>
      <c r="BK686" s="77"/>
      <c r="BL686" s="77"/>
      <c r="BM686" s="77"/>
      <c r="BN686" s="77"/>
      <c r="BO686" s="77"/>
      <c r="BP686" s="77"/>
      <c r="BQ686" s="77"/>
      <c r="BR686" s="77"/>
      <c r="BS686" s="77"/>
      <c r="BT686" s="77"/>
      <c r="BU686" s="77"/>
      <c r="BV686" s="77"/>
      <c r="BW686" s="77"/>
      <c r="BX686" s="77"/>
      <c r="BY686" s="77"/>
      <c r="BZ686" s="77"/>
      <c r="CA686" s="77"/>
      <c r="CB686" s="77"/>
      <c r="CC686" s="77"/>
      <c r="CD686" s="77"/>
      <c r="CE686" s="77"/>
      <c r="CF686" s="77"/>
      <c r="CG686" s="77"/>
      <c r="CH686" s="77"/>
      <c r="CI686" s="77"/>
      <c r="CJ686" s="77"/>
      <c r="CK686" s="77"/>
      <c r="CL686" s="77"/>
      <c r="CM686" s="77"/>
      <c r="CN686" s="77"/>
      <c r="CO686" s="77"/>
      <c r="CP686" s="77"/>
      <c r="CQ686" s="77"/>
      <c r="CR686" s="77"/>
      <c r="CS686" s="77"/>
      <c r="CT686" s="77"/>
      <c r="CU686" s="77"/>
      <c r="CV686" s="77"/>
      <c r="CW686" s="77"/>
      <c r="CX686" s="77"/>
      <c r="CY686" s="77"/>
      <c r="CZ686" s="77"/>
      <c r="DA686" s="77"/>
      <c r="DB686" s="77"/>
      <c r="DC686" s="77"/>
      <c r="DD686" s="77"/>
      <c r="DE686" s="77"/>
      <c r="DF686" s="77"/>
      <c r="DG686" s="77"/>
      <c r="DH686" s="77"/>
      <c r="DI686" s="77"/>
      <c r="DJ686" s="77"/>
      <c r="DK686" s="77"/>
      <c r="DL686" s="77"/>
      <c r="DM686" s="77"/>
      <c r="DN686" s="77"/>
      <c r="DO686" s="77"/>
      <c r="DP686" s="77"/>
      <c r="DQ686" s="77"/>
      <c r="DR686" s="77"/>
      <c r="DS686" s="77"/>
      <c r="DT686" s="77"/>
      <c r="DU686" s="77"/>
      <c r="DV686" s="77"/>
      <c r="DW686" s="77"/>
      <c r="DX686" s="77"/>
      <c r="DY686" s="77"/>
      <c r="DZ686" s="77"/>
      <c r="EA686" s="77"/>
      <c r="EB686" s="77"/>
      <c r="EC686" s="77"/>
      <c r="ED686" s="77"/>
      <c r="EE686" s="77"/>
      <c r="EF686" s="77"/>
      <c r="EG686" s="77"/>
      <c r="EH686" s="77"/>
      <c r="EI686" s="77"/>
      <c r="EJ686" s="77"/>
      <c r="EK686" s="77"/>
      <c r="EL686" s="77"/>
      <c r="EM686" s="77"/>
      <c r="EN686" s="77"/>
      <c r="EO686" s="77"/>
      <c r="EP686" s="77"/>
      <c r="EQ686" s="77"/>
      <c r="ER686" s="77"/>
      <c r="ES686" s="77"/>
      <c r="ET686" s="77"/>
      <c r="EU686" s="77"/>
      <c r="EV686" s="77"/>
      <c r="EW686" s="77"/>
      <c r="EX686" s="77"/>
      <c r="EY686" s="77"/>
      <c r="EZ686" s="77"/>
      <c r="FA686" s="77"/>
      <c r="FB686" s="77"/>
      <c r="FC686" s="77"/>
      <c r="FD686" s="77"/>
    </row>
    <row r="687" spans="1:160" ht="15.75" customHeight="1" x14ac:dyDescent="0.3">
      <c r="A687" s="76"/>
      <c r="B687" s="76"/>
      <c r="C687" s="76"/>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c r="AV687" s="77"/>
      <c r="AW687" s="77"/>
      <c r="AX687" s="77"/>
      <c r="AY687" s="77"/>
      <c r="AZ687" s="77"/>
      <c r="BA687" s="77"/>
      <c r="BB687" s="77"/>
      <c r="BC687" s="77"/>
      <c r="BD687" s="77"/>
      <c r="BE687" s="77"/>
      <c r="BF687" s="77"/>
      <c r="BG687" s="77"/>
      <c r="BH687" s="77"/>
      <c r="BI687" s="77"/>
      <c r="BJ687" s="77"/>
      <c r="BK687" s="77"/>
      <c r="BL687" s="77"/>
      <c r="BM687" s="77"/>
      <c r="BN687" s="77"/>
      <c r="BO687" s="77"/>
      <c r="BP687" s="77"/>
      <c r="BQ687" s="77"/>
      <c r="BR687" s="77"/>
      <c r="BS687" s="77"/>
      <c r="BT687" s="77"/>
      <c r="BU687" s="77"/>
      <c r="BV687" s="77"/>
      <c r="BW687" s="77"/>
      <c r="BX687" s="77"/>
      <c r="BY687" s="77"/>
      <c r="BZ687" s="77"/>
      <c r="CA687" s="77"/>
      <c r="CB687" s="77"/>
      <c r="CC687" s="77"/>
      <c r="CD687" s="77"/>
      <c r="CE687" s="77"/>
      <c r="CF687" s="77"/>
      <c r="CG687" s="77"/>
      <c r="CH687" s="77"/>
      <c r="CI687" s="77"/>
      <c r="CJ687" s="77"/>
      <c r="CK687" s="77"/>
      <c r="CL687" s="77"/>
      <c r="CM687" s="77"/>
      <c r="CN687" s="77"/>
      <c r="CO687" s="77"/>
      <c r="CP687" s="77"/>
      <c r="CQ687" s="77"/>
      <c r="CR687" s="77"/>
      <c r="CS687" s="77"/>
      <c r="CT687" s="77"/>
      <c r="CU687" s="77"/>
      <c r="CV687" s="77"/>
      <c r="CW687" s="77"/>
      <c r="CX687" s="77"/>
      <c r="CY687" s="77"/>
      <c r="CZ687" s="77"/>
      <c r="DA687" s="77"/>
      <c r="DB687" s="77"/>
      <c r="DC687" s="77"/>
      <c r="DD687" s="77"/>
      <c r="DE687" s="77"/>
      <c r="DF687" s="77"/>
      <c r="DG687" s="77"/>
      <c r="DH687" s="77"/>
      <c r="DI687" s="77"/>
      <c r="DJ687" s="77"/>
      <c r="DK687" s="77"/>
      <c r="DL687" s="77"/>
      <c r="DM687" s="77"/>
      <c r="DN687" s="77"/>
      <c r="DO687" s="77"/>
      <c r="DP687" s="77"/>
      <c r="DQ687" s="77"/>
      <c r="DR687" s="77"/>
      <c r="DS687" s="77"/>
      <c r="DT687" s="77"/>
      <c r="DU687" s="77"/>
      <c r="DV687" s="77"/>
      <c r="DW687" s="77"/>
      <c r="DX687" s="77"/>
      <c r="DY687" s="77"/>
      <c r="DZ687" s="77"/>
      <c r="EA687" s="77"/>
      <c r="EB687" s="77"/>
      <c r="EC687" s="77"/>
      <c r="ED687" s="77"/>
      <c r="EE687" s="77"/>
      <c r="EF687" s="77"/>
      <c r="EG687" s="77"/>
      <c r="EH687" s="77"/>
      <c r="EI687" s="77"/>
      <c r="EJ687" s="77"/>
      <c r="EK687" s="77"/>
      <c r="EL687" s="77"/>
      <c r="EM687" s="77"/>
      <c r="EN687" s="77"/>
      <c r="EO687" s="77"/>
      <c r="EP687" s="77"/>
      <c r="EQ687" s="77"/>
      <c r="ER687" s="77"/>
      <c r="ES687" s="77"/>
      <c r="ET687" s="77"/>
      <c r="EU687" s="77"/>
      <c r="EV687" s="77"/>
      <c r="EW687" s="77"/>
      <c r="EX687" s="77"/>
      <c r="EY687" s="77"/>
      <c r="EZ687" s="77"/>
      <c r="FA687" s="77"/>
      <c r="FB687" s="77"/>
      <c r="FC687" s="77"/>
      <c r="FD687" s="77"/>
    </row>
    <row r="688" spans="1:160" ht="15.75" customHeight="1" x14ac:dyDescent="0.3">
      <c r="A688" s="76"/>
      <c r="B688" s="76"/>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c r="AV688" s="77"/>
      <c r="AW688" s="77"/>
      <c r="AX688" s="77"/>
      <c r="AY688" s="77"/>
      <c r="AZ688" s="77"/>
      <c r="BA688" s="77"/>
      <c r="BB688" s="77"/>
      <c r="BC688" s="77"/>
      <c r="BD688" s="77"/>
      <c r="BE688" s="77"/>
      <c r="BF688" s="77"/>
      <c r="BG688" s="77"/>
      <c r="BH688" s="77"/>
      <c r="BI688" s="77"/>
      <c r="BJ688" s="77"/>
      <c r="BK688" s="77"/>
      <c r="BL688" s="77"/>
      <c r="BM688" s="77"/>
      <c r="BN688" s="77"/>
      <c r="BO688" s="77"/>
      <c r="BP688" s="77"/>
      <c r="BQ688" s="77"/>
      <c r="BR688" s="77"/>
      <c r="BS688" s="77"/>
      <c r="BT688" s="77"/>
      <c r="BU688" s="77"/>
      <c r="BV688" s="77"/>
      <c r="BW688" s="77"/>
      <c r="BX688" s="77"/>
      <c r="BY688" s="77"/>
      <c r="BZ688" s="77"/>
      <c r="CA688" s="77"/>
      <c r="CB688" s="77"/>
      <c r="CC688" s="77"/>
      <c r="CD688" s="77"/>
      <c r="CE688" s="77"/>
      <c r="CF688" s="77"/>
      <c r="CG688" s="77"/>
      <c r="CH688" s="77"/>
      <c r="CI688" s="77"/>
      <c r="CJ688" s="77"/>
      <c r="CK688" s="77"/>
      <c r="CL688" s="77"/>
      <c r="CM688" s="77"/>
      <c r="CN688" s="77"/>
      <c r="CO688" s="77"/>
      <c r="CP688" s="77"/>
      <c r="CQ688" s="77"/>
      <c r="CR688" s="77"/>
      <c r="CS688" s="77"/>
      <c r="CT688" s="77"/>
      <c r="CU688" s="77"/>
      <c r="CV688" s="77"/>
      <c r="CW688" s="77"/>
      <c r="CX688" s="77"/>
      <c r="CY688" s="77"/>
      <c r="CZ688" s="77"/>
      <c r="DA688" s="77"/>
      <c r="DB688" s="77"/>
      <c r="DC688" s="77"/>
      <c r="DD688" s="77"/>
      <c r="DE688" s="77"/>
      <c r="DF688" s="77"/>
      <c r="DG688" s="77"/>
      <c r="DH688" s="77"/>
      <c r="DI688" s="77"/>
      <c r="DJ688" s="77"/>
      <c r="DK688" s="77"/>
      <c r="DL688" s="77"/>
      <c r="DM688" s="77"/>
      <c r="DN688" s="77"/>
      <c r="DO688" s="77"/>
      <c r="DP688" s="77"/>
      <c r="DQ688" s="77"/>
      <c r="DR688" s="77"/>
      <c r="DS688" s="77"/>
      <c r="DT688" s="77"/>
      <c r="DU688" s="77"/>
      <c r="DV688" s="77"/>
      <c r="DW688" s="77"/>
      <c r="DX688" s="77"/>
      <c r="DY688" s="77"/>
      <c r="DZ688" s="77"/>
      <c r="EA688" s="77"/>
      <c r="EB688" s="77"/>
      <c r="EC688" s="77"/>
      <c r="ED688" s="77"/>
      <c r="EE688" s="77"/>
      <c r="EF688" s="77"/>
      <c r="EG688" s="77"/>
      <c r="EH688" s="77"/>
      <c r="EI688" s="77"/>
      <c r="EJ688" s="77"/>
      <c r="EK688" s="77"/>
      <c r="EL688" s="77"/>
      <c r="EM688" s="77"/>
      <c r="EN688" s="77"/>
      <c r="EO688" s="77"/>
      <c r="EP688" s="77"/>
      <c r="EQ688" s="77"/>
      <c r="ER688" s="77"/>
      <c r="ES688" s="77"/>
      <c r="ET688" s="77"/>
      <c r="EU688" s="77"/>
      <c r="EV688" s="77"/>
      <c r="EW688" s="77"/>
      <c r="EX688" s="77"/>
      <c r="EY688" s="77"/>
      <c r="EZ688" s="77"/>
      <c r="FA688" s="77"/>
      <c r="FB688" s="77"/>
      <c r="FC688" s="77"/>
      <c r="FD688" s="77"/>
    </row>
    <row r="689" spans="1:160" ht="15.75" customHeight="1" x14ac:dyDescent="0.3">
      <c r="A689" s="76"/>
      <c r="B689" s="76"/>
      <c r="C689" s="76"/>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c r="AV689" s="77"/>
      <c r="AW689" s="77"/>
      <c r="AX689" s="77"/>
      <c r="AY689" s="77"/>
      <c r="AZ689" s="77"/>
      <c r="BA689" s="77"/>
      <c r="BB689" s="77"/>
      <c r="BC689" s="77"/>
      <c r="BD689" s="77"/>
      <c r="BE689" s="77"/>
      <c r="BF689" s="77"/>
      <c r="BG689" s="77"/>
      <c r="BH689" s="77"/>
      <c r="BI689" s="77"/>
      <c r="BJ689" s="77"/>
      <c r="BK689" s="77"/>
      <c r="BL689" s="77"/>
      <c r="BM689" s="77"/>
      <c r="BN689" s="77"/>
      <c r="BO689" s="77"/>
      <c r="BP689" s="77"/>
      <c r="BQ689" s="77"/>
      <c r="BR689" s="77"/>
      <c r="BS689" s="77"/>
      <c r="BT689" s="77"/>
      <c r="BU689" s="77"/>
      <c r="BV689" s="77"/>
      <c r="BW689" s="77"/>
      <c r="BX689" s="77"/>
      <c r="BY689" s="77"/>
      <c r="BZ689" s="77"/>
      <c r="CA689" s="77"/>
      <c r="CB689" s="77"/>
      <c r="CC689" s="77"/>
      <c r="CD689" s="77"/>
      <c r="CE689" s="77"/>
      <c r="CF689" s="77"/>
      <c r="CG689" s="77"/>
      <c r="CH689" s="77"/>
      <c r="CI689" s="77"/>
      <c r="CJ689" s="77"/>
      <c r="CK689" s="77"/>
      <c r="CL689" s="77"/>
      <c r="CM689" s="77"/>
      <c r="CN689" s="77"/>
      <c r="CO689" s="77"/>
      <c r="CP689" s="77"/>
      <c r="CQ689" s="77"/>
      <c r="CR689" s="77"/>
      <c r="CS689" s="77"/>
      <c r="CT689" s="77"/>
      <c r="CU689" s="77"/>
      <c r="CV689" s="77"/>
      <c r="CW689" s="77"/>
      <c r="CX689" s="77"/>
      <c r="CY689" s="77"/>
      <c r="CZ689" s="77"/>
      <c r="DA689" s="77"/>
      <c r="DB689" s="77"/>
      <c r="DC689" s="77"/>
      <c r="DD689" s="77"/>
      <c r="DE689" s="77"/>
      <c r="DF689" s="77"/>
      <c r="DG689" s="77"/>
      <c r="DH689" s="77"/>
      <c r="DI689" s="77"/>
      <c r="DJ689" s="77"/>
      <c r="DK689" s="77"/>
      <c r="DL689" s="77"/>
      <c r="DM689" s="77"/>
      <c r="DN689" s="77"/>
      <c r="DO689" s="77"/>
      <c r="DP689" s="77"/>
      <c r="DQ689" s="77"/>
      <c r="DR689" s="77"/>
      <c r="DS689" s="77"/>
      <c r="DT689" s="77"/>
      <c r="DU689" s="77"/>
      <c r="DV689" s="77"/>
      <c r="DW689" s="77"/>
      <c r="DX689" s="77"/>
      <c r="DY689" s="77"/>
      <c r="DZ689" s="77"/>
      <c r="EA689" s="77"/>
      <c r="EB689" s="77"/>
      <c r="EC689" s="77"/>
      <c r="ED689" s="77"/>
      <c r="EE689" s="77"/>
      <c r="EF689" s="77"/>
      <c r="EG689" s="77"/>
      <c r="EH689" s="77"/>
      <c r="EI689" s="77"/>
      <c r="EJ689" s="77"/>
      <c r="EK689" s="77"/>
      <c r="EL689" s="77"/>
      <c r="EM689" s="77"/>
      <c r="EN689" s="77"/>
      <c r="EO689" s="77"/>
      <c r="EP689" s="77"/>
      <c r="EQ689" s="77"/>
      <c r="ER689" s="77"/>
      <c r="ES689" s="77"/>
      <c r="ET689" s="77"/>
      <c r="EU689" s="77"/>
      <c r="EV689" s="77"/>
      <c r="EW689" s="77"/>
      <c r="EX689" s="77"/>
      <c r="EY689" s="77"/>
      <c r="EZ689" s="77"/>
      <c r="FA689" s="77"/>
      <c r="FB689" s="77"/>
      <c r="FC689" s="77"/>
      <c r="FD689" s="77"/>
    </row>
    <row r="690" spans="1:160" ht="15.75" customHeight="1" x14ac:dyDescent="0.3">
      <c r="A690" s="76"/>
      <c r="B690" s="76"/>
      <c r="C690" s="76"/>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c r="AV690" s="77"/>
      <c r="AW690" s="77"/>
      <c r="AX690" s="77"/>
      <c r="AY690" s="77"/>
      <c r="AZ690" s="77"/>
      <c r="BA690" s="77"/>
      <c r="BB690" s="77"/>
      <c r="BC690" s="77"/>
      <c r="BD690" s="77"/>
      <c r="BE690" s="77"/>
      <c r="BF690" s="77"/>
      <c r="BG690" s="77"/>
      <c r="BH690" s="77"/>
      <c r="BI690" s="77"/>
      <c r="BJ690" s="77"/>
      <c r="BK690" s="77"/>
      <c r="BL690" s="77"/>
      <c r="BM690" s="77"/>
      <c r="BN690" s="77"/>
      <c r="BO690" s="77"/>
      <c r="BP690" s="77"/>
      <c r="BQ690" s="77"/>
      <c r="BR690" s="77"/>
      <c r="BS690" s="77"/>
      <c r="BT690" s="77"/>
      <c r="BU690" s="77"/>
      <c r="BV690" s="77"/>
      <c r="BW690" s="77"/>
      <c r="BX690" s="77"/>
      <c r="BY690" s="77"/>
      <c r="BZ690" s="77"/>
      <c r="CA690" s="77"/>
      <c r="CB690" s="77"/>
      <c r="CC690" s="77"/>
      <c r="CD690" s="77"/>
      <c r="CE690" s="77"/>
      <c r="CF690" s="77"/>
      <c r="CG690" s="77"/>
      <c r="CH690" s="77"/>
      <c r="CI690" s="77"/>
      <c r="CJ690" s="77"/>
      <c r="CK690" s="77"/>
      <c r="CL690" s="77"/>
      <c r="CM690" s="77"/>
      <c r="CN690" s="77"/>
      <c r="CO690" s="77"/>
      <c r="CP690" s="77"/>
      <c r="CQ690" s="77"/>
      <c r="CR690" s="77"/>
      <c r="CS690" s="77"/>
      <c r="CT690" s="77"/>
      <c r="CU690" s="77"/>
      <c r="CV690" s="77"/>
      <c r="CW690" s="77"/>
      <c r="CX690" s="77"/>
      <c r="CY690" s="77"/>
      <c r="CZ690" s="77"/>
      <c r="DA690" s="77"/>
      <c r="DB690" s="77"/>
      <c r="DC690" s="77"/>
      <c r="DD690" s="77"/>
      <c r="DE690" s="77"/>
      <c r="DF690" s="77"/>
      <c r="DG690" s="77"/>
      <c r="DH690" s="77"/>
      <c r="DI690" s="77"/>
      <c r="DJ690" s="77"/>
      <c r="DK690" s="77"/>
      <c r="DL690" s="77"/>
      <c r="DM690" s="77"/>
      <c r="DN690" s="77"/>
      <c r="DO690" s="77"/>
      <c r="DP690" s="77"/>
      <c r="DQ690" s="77"/>
      <c r="DR690" s="77"/>
      <c r="DS690" s="77"/>
      <c r="DT690" s="77"/>
      <c r="DU690" s="77"/>
      <c r="DV690" s="77"/>
      <c r="DW690" s="77"/>
      <c r="DX690" s="77"/>
      <c r="DY690" s="77"/>
      <c r="DZ690" s="77"/>
      <c r="EA690" s="77"/>
      <c r="EB690" s="77"/>
      <c r="EC690" s="77"/>
      <c r="ED690" s="77"/>
      <c r="EE690" s="77"/>
      <c r="EF690" s="77"/>
      <c r="EG690" s="77"/>
      <c r="EH690" s="77"/>
      <c r="EI690" s="77"/>
      <c r="EJ690" s="77"/>
      <c r="EK690" s="77"/>
      <c r="EL690" s="77"/>
      <c r="EM690" s="77"/>
      <c r="EN690" s="77"/>
      <c r="EO690" s="77"/>
      <c r="EP690" s="77"/>
      <c r="EQ690" s="77"/>
      <c r="ER690" s="77"/>
      <c r="ES690" s="77"/>
      <c r="ET690" s="77"/>
      <c r="EU690" s="77"/>
      <c r="EV690" s="77"/>
      <c r="EW690" s="77"/>
      <c r="EX690" s="77"/>
      <c r="EY690" s="77"/>
      <c r="EZ690" s="77"/>
      <c r="FA690" s="77"/>
      <c r="FB690" s="77"/>
      <c r="FC690" s="77"/>
      <c r="FD690" s="77"/>
    </row>
    <row r="691" spans="1:160" ht="15.75" customHeight="1" x14ac:dyDescent="0.3">
      <c r="A691" s="76"/>
      <c r="B691" s="76"/>
      <c r="C691" s="76"/>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c r="AV691" s="77"/>
      <c r="AW691" s="77"/>
      <c r="AX691" s="77"/>
      <c r="AY691" s="77"/>
      <c r="AZ691" s="77"/>
      <c r="BA691" s="77"/>
      <c r="BB691" s="77"/>
      <c r="BC691" s="77"/>
      <c r="BD691" s="77"/>
      <c r="BE691" s="77"/>
      <c r="BF691" s="77"/>
      <c r="BG691" s="77"/>
      <c r="BH691" s="77"/>
      <c r="BI691" s="77"/>
      <c r="BJ691" s="77"/>
      <c r="BK691" s="77"/>
      <c r="BL691" s="77"/>
      <c r="BM691" s="77"/>
      <c r="BN691" s="77"/>
      <c r="BO691" s="77"/>
      <c r="BP691" s="77"/>
      <c r="BQ691" s="77"/>
      <c r="BR691" s="77"/>
      <c r="BS691" s="77"/>
      <c r="BT691" s="77"/>
      <c r="BU691" s="77"/>
      <c r="BV691" s="77"/>
      <c r="BW691" s="77"/>
      <c r="BX691" s="77"/>
      <c r="BY691" s="77"/>
      <c r="BZ691" s="77"/>
      <c r="CA691" s="77"/>
      <c r="CB691" s="77"/>
      <c r="CC691" s="77"/>
      <c r="CD691" s="77"/>
      <c r="CE691" s="77"/>
      <c r="CF691" s="77"/>
      <c r="CG691" s="77"/>
      <c r="CH691" s="77"/>
      <c r="CI691" s="77"/>
      <c r="CJ691" s="77"/>
      <c r="CK691" s="77"/>
      <c r="CL691" s="77"/>
      <c r="CM691" s="77"/>
      <c r="CN691" s="77"/>
      <c r="CO691" s="77"/>
      <c r="CP691" s="77"/>
      <c r="CQ691" s="77"/>
      <c r="CR691" s="77"/>
      <c r="CS691" s="77"/>
      <c r="CT691" s="77"/>
      <c r="CU691" s="77"/>
      <c r="CV691" s="77"/>
      <c r="CW691" s="77"/>
      <c r="CX691" s="77"/>
      <c r="CY691" s="77"/>
      <c r="CZ691" s="77"/>
      <c r="DA691" s="77"/>
      <c r="DB691" s="77"/>
      <c r="DC691" s="77"/>
      <c r="DD691" s="77"/>
      <c r="DE691" s="77"/>
      <c r="DF691" s="77"/>
      <c r="DG691" s="77"/>
      <c r="DH691" s="77"/>
      <c r="DI691" s="77"/>
      <c r="DJ691" s="77"/>
      <c r="DK691" s="77"/>
      <c r="DL691" s="77"/>
      <c r="DM691" s="77"/>
      <c r="DN691" s="77"/>
      <c r="DO691" s="77"/>
      <c r="DP691" s="77"/>
      <c r="DQ691" s="77"/>
      <c r="DR691" s="77"/>
      <c r="DS691" s="77"/>
      <c r="DT691" s="77"/>
      <c r="DU691" s="77"/>
      <c r="DV691" s="77"/>
      <c r="DW691" s="77"/>
      <c r="DX691" s="77"/>
      <c r="DY691" s="77"/>
      <c r="DZ691" s="77"/>
      <c r="EA691" s="77"/>
      <c r="EB691" s="77"/>
      <c r="EC691" s="77"/>
      <c r="ED691" s="77"/>
      <c r="EE691" s="77"/>
      <c r="EF691" s="77"/>
      <c r="EG691" s="77"/>
      <c r="EH691" s="77"/>
      <c r="EI691" s="77"/>
      <c r="EJ691" s="77"/>
      <c r="EK691" s="77"/>
      <c r="EL691" s="77"/>
      <c r="EM691" s="77"/>
      <c r="EN691" s="77"/>
      <c r="EO691" s="77"/>
      <c r="EP691" s="77"/>
      <c r="EQ691" s="77"/>
      <c r="ER691" s="77"/>
      <c r="ES691" s="77"/>
      <c r="ET691" s="77"/>
      <c r="EU691" s="77"/>
      <c r="EV691" s="77"/>
      <c r="EW691" s="77"/>
      <c r="EX691" s="77"/>
      <c r="EY691" s="77"/>
      <c r="EZ691" s="77"/>
      <c r="FA691" s="77"/>
      <c r="FB691" s="77"/>
      <c r="FC691" s="77"/>
      <c r="FD691" s="77"/>
    </row>
    <row r="692" spans="1:160" ht="15.75" customHeight="1" x14ac:dyDescent="0.3">
      <c r="A692" s="76"/>
      <c r="B692" s="76"/>
      <c r="C692" s="76"/>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c r="BB692" s="77"/>
      <c r="BC692" s="77"/>
      <c r="BD692" s="77"/>
      <c r="BE692" s="77"/>
      <c r="BF692" s="77"/>
      <c r="BG692" s="77"/>
      <c r="BH692" s="77"/>
      <c r="BI692" s="77"/>
      <c r="BJ692" s="77"/>
      <c r="BK692" s="77"/>
      <c r="BL692" s="77"/>
      <c r="BM692" s="77"/>
      <c r="BN692" s="77"/>
      <c r="BO692" s="77"/>
      <c r="BP692" s="77"/>
      <c r="BQ692" s="77"/>
      <c r="BR692" s="77"/>
      <c r="BS692" s="77"/>
      <c r="BT692" s="77"/>
      <c r="BU692" s="77"/>
      <c r="BV692" s="77"/>
      <c r="BW692" s="77"/>
      <c r="BX692" s="77"/>
      <c r="BY692" s="77"/>
      <c r="BZ692" s="77"/>
      <c r="CA692" s="77"/>
      <c r="CB692" s="77"/>
      <c r="CC692" s="77"/>
      <c r="CD692" s="77"/>
      <c r="CE692" s="77"/>
      <c r="CF692" s="77"/>
      <c r="CG692" s="77"/>
      <c r="CH692" s="77"/>
      <c r="CI692" s="77"/>
      <c r="CJ692" s="77"/>
      <c r="CK692" s="77"/>
      <c r="CL692" s="77"/>
      <c r="CM692" s="77"/>
      <c r="CN692" s="77"/>
      <c r="CO692" s="77"/>
      <c r="CP692" s="77"/>
      <c r="CQ692" s="77"/>
      <c r="CR692" s="77"/>
      <c r="CS692" s="77"/>
      <c r="CT692" s="77"/>
      <c r="CU692" s="77"/>
      <c r="CV692" s="77"/>
      <c r="CW692" s="77"/>
      <c r="CX692" s="77"/>
      <c r="CY692" s="77"/>
      <c r="CZ692" s="77"/>
      <c r="DA692" s="77"/>
      <c r="DB692" s="77"/>
      <c r="DC692" s="77"/>
      <c r="DD692" s="77"/>
      <c r="DE692" s="77"/>
      <c r="DF692" s="77"/>
      <c r="DG692" s="77"/>
      <c r="DH692" s="77"/>
      <c r="DI692" s="77"/>
      <c r="DJ692" s="77"/>
      <c r="DK692" s="77"/>
      <c r="DL692" s="77"/>
      <c r="DM692" s="77"/>
      <c r="DN692" s="77"/>
      <c r="DO692" s="77"/>
      <c r="DP692" s="77"/>
      <c r="DQ692" s="77"/>
      <c r="DR692" s="77"/>
      <c r="DS692" s="77"/>
      <c r="DT692" s="77"/>
      <c r="DU692" s="77"/>
      <c r="DV692" s="77"/>
      <c r="DW692" s="77"/>
      <c r="DX692" s="77"/>
      <c r="DY692" s="77"/>
      <c r="DZ692" s="77"/>
      <c r="EA692" s="77"/>
      <c r="EB692" s="77"/>
      <c r="EC692" s="77"/>
      <c r="ED692" s="77"/>
      <c r="EE692" s="77"/>
      <c r="EF692" s="77"/>
      <c r="EG692" s="77"/>
      <c r="EH692" s="77"/>
      <c r="EI692" s="77"/>
      <c r="EJ692" s="77"/>
      <c r="EK692" s="77"/>
      <c r="EL692" s="77"/>
      <c r="EM692" s="77"/>
      <c r="EN692" s="77"/>
      <c r="EO692" s="77"/>
      <c r="EP692" s="77"/>
      <c r="EQ692" s="77"/>
      <c r="ER692" s="77"/>
      <c r="ES692" s="77"/>
      <c r="ET692" s="77"/>
      <c r="EU692" s="77"/>
      <c r="EV692" s="77"/>
      <c r="EW692" s="77"/>
      <c r="EX692" s="77"/>
      <c r="EY692" s="77"/>
      <c r="EZ692" s="77"/>
      <c r="FA692" s="77"/>
      <c r="FB692" s="77"/>
      <c r="FC692" s="77"/>
      <c r="FD692" s="77"/>
    </row>
    <row r="693" spans="1:160" ht="15.75" customHeight="1" x14ac:dyDescent="0.3">
      <c r="A693" s="76"/>
      <c r="B693" s="76"/>
      <c r="C693" s="76"/>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c r="AV693" s="77"/>
      <c r="AW693" s="77"/>
      <c r="AX693" s="77"/>
      <c r="AY693" s="77"/>
      <c r="AZ693" s="77"/>
      <c r="BA693" s="77"/>
      <c r="BB693" s="77"/>
      <c r="BC693" s="77"/>
      <c r="BD693" s="77"/>
      <c r="BE693" s="77"/>
      <c r="BF693" s="77"/>
      <c r="BG693" s="77"/>
      <c r="BH693" s="77"/>
      <c r="BI693" s="77"/>
      <c r="BJ693" s="77"/>
      <c r="BK693" s="77"/>
      <c r="BL693" s="77"/>
      <c r="BM693" s="77"/>
      <c r="BN693" s="77"/>
      <c r="BO693" s="77"/>
      <c r="BP693" s="77"/>
      <c r="BQ693" s="77"/>
      <c r="BR693" s="77"/>
      <c r="BS693" s="77"/>
      <c r="BT693" s="77"/>
      <c r="BU693" s="77"/>
      <c r="BV693" s="77"/>
      <c r="BW693" s="77"/>
      <c r="BX693" s="77"/>
      <c r="BY693" s="77"/>
      <c r="BZ693" s="77"/>
      <c r="CA693" s="77"/>
      <c r="CB693" s="77"/>
      <c r="CC693" s="77"/>
      <c r="CD693" s="77"/>
      <c r="CE693" s="77"/>
      <c r="CF693" s="77"/>
      <c r="CG693" s="77"/>
      <c r="CH693" s="77"/>
      <c r="CI693" s="77"/>
      <c r="CJ693" s="77"/>
      <c r="CK693" s="77"/>
      <c r="CL693" s="77"/>
      <c r="CM693" s="77"/>
      <c r="CN693" s="77"/>
      <c r="CO693" s="77"/>
      <c r="CP693" s="77"/>
      <c r="CQ693" s="77"/>
      <c r="CR693" s="77"/>
      <c r="CS693" s="77"/>
      <c r="CT693" s="77"/>
      <c r="CU693" s="77"/>
      <c r="CV693" s="77"/>
      <c r="CW693" s="77"/>
      <c r="CX693" s="77"/>
      <c r="CY693" s="77"/>
      <c r="CZ693" s="77"/>
      <c r="DA693" s="77"/>
      <c r="DB693" s="77"/>
      <c r="DC693" s="77"/>
      <c r="DD693" s="77"/>
      <c r="DE693" s="77"/>
      <c r="DF693" s="77"/>
      <c r="DG693" s="77"/>
      <c r="DH693" s="77"/>
      <c r="DI693" s="77"/>
      <c r="DJ693" s="77"/>
      <c r="DK693" s="77"/>
      <c r="DL693" s="77"/>
      <c r="DM693" s="77"/>
      <c r="DN693" s="77"/>
      <c r="DO693" s="77"/>
      <c r="DP693" s="77"/>
      <c r="DQ693" s="77"/>
      <c r="DR693" s="77"/>
      <c r="DS693" s="77"/>
      <c r="DT693" s="77"/>
      <c r="DU693" s="77"/>
      <c r="DV693" s="77"/>
      <c r="DW693" s="77"/>
      <c r="DX693" s="77"/>
      <c r="DY693" s="77"/>
      <c r="DZ693" s="77"/>
      <c r="EA693" s="77"/>
      <c r="EB693" s="77"/>
      <c r="EC693" s="77"/>
      <c r="ED693" s="77"/>
      <c r="EE693" s="77"/>
      <c r="EF693" s="77"/>
      <c r="EG693" s="77"/>
      <c r="EH693" s="77"/>
      <c r="EI693" s="77"/>
      <c r="EJ693" s="77"/>
      <c r="EK693" s="77"/>
      <c r="EL693" s="77"/>
      <c r="EM693" s="77"/>
      <c r="EN693" s="77"/>
      <c r="EO693" s="77"/>
      <c r="EP693" s="77"/>
      <c r="EQ693" s="77"/>
      <c r="ER693" s="77"/>
      <c r="ES693" s="77"/>
      <c r="ET693" s="77"/>
      <c r="EU693" s="77"/>
      <c r="EV693" s="77"/>
      <c r="EW693" s="77"/>
      <c r="EX693" s="77"/>
      <c r="EY693" s="77"/>
      <c r="EZ693" s="77"/>
      <c r="FA693" s="77"/>
      <c r="FB693" s="77"/>
      <c r="FC693" s="77"/>
      <c r="FD693" s="77"/>
    </row>
    <row r="694" spans="1:160" ht="15.75" customHeight="1" x14ac:dyDescent="0.3">
      <c r="A694" s="76"/>
      <c r="B694" s="76"/>
      <c r="C694" s="76"/>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c r="AV694" s="77"/>
      <c r="AW694" s="77"/>
      <c r="AX694" s="77"/>
      <c r="AY694" s="77"/>
      <c r="AZ694" s="77"/>
      <c r="BA694" s="77"/>
      <c r="BB694" s="77"/>
      <c r="BC694" s="77"/>
      <c r="BD694" s="77"/>
      <c r="BE694" s="77"/>
      <c r="BF694" s="77"/>
      <c r="BG694" s="77"/>
      <c r="BH694" s="77"/>
      <c r="BI694" s="77"/>
      <c r="BJ694" s="77"/>
      <c r="BK694" s="77"/>
      <c r="BL694" s="77"/>
      <c r="BM694" s="77"/>
      <c r="BN694" s="77"/>
      <c r="BO694" s="77"/>
      <c r="BP694" s="77"/>
      <c r="BQ694" s="77"/>
      <c r="BR694" s="77"/>
      <c r="BS694" s="77"/>
      <c r="BT694" s="77"/>
      <c r="BU694" s="77"/>
      <c r="BV694" s="77"/>
      <c r="BW694" s="77"/>
      <c r="BX694" s="77"/>
      <c r="BY694" s="77"/>
      <c r="BZ694" s="77"/>
      <c r="CA694" s="77"/>
      <c r="CB694" s="77"/>
      <c r="CC694" s="77"/>
      <c r="CD694" s="77"/>
      <c r="CE694" s="77"/>
      <c r="CF694" s="77"/>
      <c r="CG694" s="77"/>
      <c r="CH694" s="77"/>
      <c r="CI694" s="77"/>
      <c r="CJ694" s="77"/>
      <c r="CK694" s="77"/>
      <c r="CL694" s="77"/>
      <c r="CM694" s="77"/>
      <c r="CN694" s="77"/>
      <c r="CO694" s="77"/>
      <c r="CP694" s="77"/>
      <c r="CQ694" s="77"/>
      <c r="CR694" s="77"/>
      <c r="CS694" s="77"/>
      <c r="CT694" s="77"/>
      <c r="CU694" s="77"/>
      <c r="CV694" s="77"/>
      <c r="CW694" s="77"/>
      <c r="CX694" s="77"/>
      <c r="CY694" s="77"/>
      <c r="CZ694" s="77"/>
      <c r="DA694" s="77"/>
      <c r="DB694" s="77"/>
      <c r="DC694" s="77"/>
      <c r="DD694" s="77"/>
      <c r="DE694" s="77"/>
      <c r="DF694" s="77"/>
      <c r="DG694" s="77"/>
      <c r="DH694" s="77"/>
      <c r="DI694" s="77"/>
      <c r="DJ694" s="77"/>
      <c r="DK694" s="77"/>
      <c r="DL694" s="77"/>
      <c r="DM694" s="77"/>
      <c r="DN694" s="77"/>
      <c r="DO694" s="77"/>
      <c r="DP694" s="77"/>
      <c r="DQ694" s="77"/>
      <c r="DR694" s="77"/>
      <c r="DS694" s="77"/>
      <c r="DT694" s="77"/>
      <c r="DU694" s="77"/>
      <c r="DV694" s="77"/>
      <c r="DW694" s="77"/>
      <c r="DX694" s="77"/>
      <c r="DY694" s="77"/>
      <c r="DZ694" s="77"/>
      <c r="EA694" s="77"/>
      <c r="EB694" s="77"/>
      <c r="EC694" s="77"/>
      <c r="ED694" s="77"/>
      <c r="EE694" s="77"/>
      <c r="EF694" s="77"/>
      <c r="EG694" s="77"/>
      <c r="EH694" s="77"/>
      <c r="EI694" s="77"/>
      <c r="EJ694" s="77"/>
      <c r="EK694" s="77"/>
      <c r="EL694" s="77"/>
      <c r="EM694" s="77"/>
      <c r="EN694" s="77"/>
      <c r="EO694" s="77"/>
      <c r="EP694" s="77"/>
      <c r="EQ694" s="77"/>
      <c r="ER694" s="77"/>
      <c r="ES694" s="77"/>
      <c r="ET694" s="77"/>
      <c r="EU694" s="77"/>
      <c r="EV694" s="77"/>
      <c r="EW694" s="77"/>
      <c r="EX694" s="77"/>
      <c r="EY694" s="77"/>
      <c r="EZ694" s="77"/>
      <c r="FA694" s="77"/>
      <c r="FB694" s="77"/>
      <c r="FC694" s="77"/>
      <c r="FD694" s="77"/>
    </row>
    <row r="695" spans="1:160" ht="15.75" customHeight="1" x14ac:dyDescent="0.3">
      <c r="A695" s="76"/>
      <c r="B695" s="76"/>
      <c r="C695" s="76"/>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c r="AV695" s="77"/>
      <c r="AW695" s="77"/>
      <c r="AX695" s="77"/>
      <c r="AY695" s="77"/>
      <c r="AZ695" s="77"/>
      <c r="BA695" s="77"/>
      <c r="BB695" s="77"/>
      <c r="BC695" s="77"/>
      <c r="BD695" s="77"/>
      <c r="BE695" s="77"/>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7"/>
      <c r="CD695" s="77"/>
      <c r="CE695" s="77"/>
      <c r="CF695" s="77"/>
      <c r="CG695" s="77"/>
      <c r="CH695" s="77"/>
      <c r="CI695" s="77"/>
      <c r="CJ695" s="77"/>
      <c r="CK695" s="77"/>
      <c r="CL695" s="77"/>
      <c r="CM695" s="77"/>
      <c r="CN695" s="77"/>
      <c r="CO695" s="77"/>
      <c r="CP695" s="77"/>
      <c r="CQ695" s="77"/>
      <c r="CR695" s="77"/>
      <c r="CS695" s="77"/>
      <c r="CT695" s="77"/>
      <c r="CU695" s="77"/>
      <c r="CV695" s="77"/>
      <c r="CW695" s="77"/>
      <c r="CX695" s="77"/>
      <c r="CY695" s="77"/>
      <c r="CZ695" s="77"/>
      <c r="DA695" s="77"/>
      <c r="DB695" s="77"/>
      <c r="DC695" s="77"/>
      <c r="DD695" s="77"/>
      <c r="DE695" s="77"/>
      <c r="DF695" s="77"/>
      <c r="DG695" s="77"/>
      <c r="DH695" s="77"/>
      <c r="DI695" s="77"/>
      <c r="DJ695" s="77"/>
      <c r="DK695" s="77"/>
      <c r="DL695" s="77"/>
      <c r="DM695" s="77"/>
      <c r="DN695" s="77"/>
      <c r="DO695" s="77"/>
      <c r="DP695" s="77"/>
      <c r="DQ695" s="77"/>
      <c r="DR695" s="77"/>
      <c r="DS695" s="77"/>
      <c r="DT695" s="77"/>
      <c r="DU695" s="77"/>
      <c r="DV695" s="77"/>
      <c r="DW695" s="77"/>
      <c r="DX695" s="77"/>
      <c r="DY695" s="77"/>
      <c r="DZ695" s="77"/>
      <c r="EA695" s="77"/>
      <c r="EB695" s="77"/>
      <c r="EC695" s="77"/>
      <c r="ED695" s="77"/>
      <c r="EE695" s="77"/>
      <c r="EF695" s="77"/>
      <c r="EG695" s="77"/>
      <c r="EH695" s="77"/>
      <c r="EI695" s="77"/>
      <c r="EJ695" s="77"/>
      <c r="EK695" s="77"/>
      <c r="EL695" s="77"/>
      <c r="EM695" s="77"/>
      <c r="EN695" s="77"/>
      <c r="EO695" s="77"/>
      <c r="EP695" s="77"/>
      <c r="EQ695" s="77"/>
      <c r="ER695" s="77"/>
      <c r="ES695" s="77"/>
      <c r="ET695" s="77"/>
      <c r="EU695" s="77"/>
      <c r="EV695" s="77"/>
      <c r="EW695" s="77"/>
      <c r="EX695" s="77"/>
      <c r="EY695" s="77"/>
      <c r="EZ695" s="77"/>
      <c r="FA695" s="77"/>
      <c r="FB695" s="77"/>
      <c r="FC695" s="77"/>
      <c r="FD695" s="77"/>
    </row>
    <row r="696" spans="1:160" ht="15.75" customHeight="1" x14ac:dyDescent="0.3">
      <c r="A696" s="76"/>
      <c r="B696" s="76"/>
      <c r="C696" s="76"/>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c r="AV696" s="77"/>
      <c r="AW696" s="77"/>
      <c r="AX696" s="77"/>
      <c r="AY696" s="77"/>
      <c r="AZ696" s="77"/>
      <c r="BA696" s="77"/>
      <c r="BB696" s="77"/>
      <c r="BC696" s="77"/>
      <c r="BD696" s="77"/>
      <c r="BE696" s="77"/>
      <c r="BF696" s="77"/>
      <c r="BG696" s="77"/>
      <c r="BH696" s="77"/>
      <c r="BI696" s="77"/>
      <c r="BJ696" s="77"/>
      <c r="BK696" s="77"/>
      <c r="BL696" s="77"/>
      <c r="BM696" s="77"/>
      <c r="BN696" s="77"/>
      <c r="BO696" s="77"/>
      <c r="BP696" s="77"/>
      <c r="BQ696" s="77"/>
      <c r="BR696" s="77"/>
      <c r="BS696" s="77"/>
      <c r="BT696" s="77"/>
      <c r="BU696" s="77"/>
      <c r="BV696" s="77"/>
      <c r="BW696" s="77"/>
      <c r="BX696" s="77"/>
      <c r="BY696" s="77"/>
      <c r="BZ696" s="77"/>
      <c r="CA696" s="77"/>
      <c r="CB696" s="77"/>
      <c r="CC696" s="77"/>
      <c r="CD696" s="77"/>
      <c r="CE696" s="77"/>
      <c r="CF696" s="77"/>
      <c r="CG696" s="77"/>
      <c r="CH696" s="77"/>
      <c r="CI696" s="77"/>
      <c r="CJ696" s="77"/>
      <c r="CK696" s="77"/>
      <c r="CL696" s="77"/>
      <c r="CM696" s="77"/>
      <c r="CN696" s="77"/>
      <c r="CO696" s="77"/>
      <c r="CP696" s="77"/>
      <c r="CQ696" s="77"/>
      <c r="CR696" s="77"/>
      <c r="CS696" s="77"/>
      <c r="CT696" s="77"/>
      <c r="CU696" s="77"/>
      <c r="CV696" s="77"/>
      <c r="CW696" s="77"/>
      <c r="CX696" s="77"/>
      <c r="CY696" s="77"/>
      <c r="CZ696" s="77"/>
      <c r="DA696" s="77"/>
      <c r="DB696" s="77"/>
      <c r="DC696" s="77"/>
      <c r="DD696" s="77"/>
      <c r="DE696" s="77"/>
      <c r="DF696" s="77"/>
      <c r="DG696" s="77"/>
      <c r="DH696" s="77"/>
      <c r="DI696" s="77"/>
      <c r="DJ696" s="77"/>
      <c r="DK696" s="77"/>
      <c r="DL696" s="77"/>
      <c r="DM696" s="77"/>
      <c r="DN696" s="77"/>
      <c r="DO696" s="77"/>
      <c r="DP696" s="77"/>
      <c r="DQ696" s="77"/>
      <c r="DR696" s="77"/>
      <c r="DS696" s="77"/>
      <c r="DT696" s="77"/>
      <c r="DU696" s="77"/>
      <c r="DV696" s="77"/>
      <c r="DW696" s="77"/>
      <c r="DX696" s="77"/>
      <c r="DY696" s="77"/>
      <c r="DZ696" s="77"/>
      <c r="EA696" s="77"/>
      <c r="EB696" s="77"/>
      <c r="EC696" s="77"/>
      <c r="ED696" s="77"/>
      <c r="EE696" s="77"/>
      <c r="EF696" s="77"/>
      <c r="EG696" s="77"/>
      <c r="EH696" s="77"/>
      <c r="EI696" s="77"/>
      <c r="EJ696" s="77"/>
      <c r="EK696" s="77"/>
      <c r="EL696" s="77"/>
      <c r="EM696" s="77"/>
      <c r="EN696" s="77"/>
      <c r="EO696" s="77"/>
      <c r="EP696" s="77"/>
      <c r="EQ696" s="77"/>
      <c r="ER696" s="77"/>
      <c r="ES696" s="77"/>
      <c r="ET696" s="77"/>
      <c r="EU696" s="77"/>
      <c r="EV696" s="77"/>
      <c r="EW696" s="77"/>
      <c r="EX696" s="77"/>
      <c r="EY696" s="77"/>
      <c r="EZ696" s="77"/>
      <c r="FA696" s="77"/>
      <c r="FB696" s="77"/>
      <c r="FC696" s="77"/>
      <c r="FD696" s="77"/>
    </row>
    <row r="697" spans="1:160" ht="15.75" customHeight="1" x14ac:dyDescent="0.3">
      <c r="A697" s="76"/>
      <c r="B697" s="76"/>
      <c r="C697" s="76"/>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77"/>
      <c r="CD697" s="77"/>
      <c r="CE697" s="77"/>
      <c r="CF697" s="77"/>
      <c r="CG697" s="77"/>
      <c r="CH697" s="77"/>
      <c r="CI697" s="77"/>
      <c r="CJ697" s="77"/>
      <c r="CK697" s="77"/>
      <c r="CL697" s="77"/>
      <c r="CM697" s="77"/>
      <c r="CN697" s="77"/>
      <c r="CO697" s="77"/>
      <c r="CP697" s="77"/>
      <c r="CQ697" s="77"/>
      <c r="CR697" s="77"/>
      <c r="CS697" s="77"/>
      <c r="CT697" s="77"/>
      <c r="CU697" s="77"/>
      <c r="CV697" s="77"/>
      <c r="CW697" s="77"/>
      <c r="CX697" s="77"/>
      <c r="CY697" s="77"/>
      <c r="CZ697" s="77"/>
      <c r="DA697" s="77"/>
      <c r="DB697" s="77"/>
      <c r="DC697" s="77"/>
      <c r="DD697" s="77"/>
      <c r="DE697" s="77"/>
      <c r="DF697" s="77"/>
      <c r="DG697" s="77"/>
      <c r="DH697" s="77"/>
      <c r="DI697" s="77"/>
      <c r="DJ697" s="77"/>
      <c r="DK697" s="77"/>
      <c r="DL697" s="77"/>
      <c r="DM697" s="77"/>
      <c r="DN697" s="77"/>
      <c r="DO697" s="77"/>
      <c r="DP697" s="77"/>
      <c r="DQ697" s="77"/>
      <c r="DR697" s="77"/>
      <c r="DS697" s="77"/>
      <c r="DT697" s="77"/>
      <c r="DU697" s="77"/>
      <c r="DV697" s="77"/>
      <c r="DW697" s="77"/>
      <c r="DX697" s="77"/>
      <c r="DY697" s="77"/>
      <c r="DZ697" s="77"/>
      <c r="EA697" s="77"/>
      <c r="EB697" s="77"/>
      <c r="EC697" s="77"/>
      <c r="ED697" s="77"/>
      <c r="EE697" s="77"/>
      <c r="EF697" s="77"/>
      <c r="EG697" s="77"/>
      <c r="EH697" s="77"/>
      <c r="EI697" s="77"/>
      <c r="EJ697" s="77"/>
      <c r="EK697" s="77"/>
      <c r="EL697" s="77"/>
      <c r="EM697" s="77"/>
      <c r="EN697" s="77"/>
      <c r="EO697" s="77"/>
      <c r="EP697" s="77"/>
      <c r="EQ697" s="77"/>
      <c r="ER697" s="77"/>
      <c r="ES697" s="77"/>
      <c r="ET697" s="77"/>
      <c r="EU697" s="77"/>
      <c r="EV697" s="77"/>
      <c r="EW697" s="77"/>
      <c r="EX697" s="77"/>
      <c r="EY697" s="77"/>
      <c r="EZ697" s="77"/>
      <c r="FA697" s="77"/>
      <c r="FB697" s="77"/>
      <c r="FC697" s="77"/>
      <c r="FD697" s="77"/>
    </row>
    <row r="698" spans="1:160" ht="15.75" customHeight="1" x14ac:dyDescent="0.3">
      <c r="A698" s="76"/>
      <c r="B698" s="76"/>
      <c r="C698" s="76"/>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c r="AV698" s="77"/>
      <c r="AW698" s="77"/>
      <c r="AX698" s="77"/>
      <c r="AY698" s="77"/>
      <c r="AZ698" s="77"/>
      <c r="BA698" s="77"/>
      <c r="BB698" s="77"/>
      <c r="BC698" s="77"/>
      <c r="BD698" s="77"/>
      <c r="BE698" s="77"/>
      <c r="BF698" s="77"/>
      <c r="BG698" s="77"/>
      <c r="BH698" s="77"/>
      <c r="BI698" s="77"/>
      <c r="BJ698" s="77"/>
      <c r="BK698" s="77"/>
      <c r="BL698" s="77"/>
      <c r="BM698" s="77"/>
      <c r="BN698" s="77"/>
      <c r="BO698" s="77"/>
      <c r="BP698" s="77"/>
      <c r="BQ698" s="77"/>
      <c r="BR698" s="77"/>
      <c r="BS698" s="77"/>
      <c r="BT698" s="77"/>
      <c r="BU698" s="77"/>
      <c r="BV698" s="77"/>
      <c r="BW698" s="77"/>
      <c r="BX698" s="77"/>
      <c r="BY698" s="77"/>
      <c r="BZ698" s="77"/>
      <c r="CA698" s="77"/>
      <c r="CB698" s="77"/>
      <c r="CC698" s="77"/>
      <c r="CD698" s="77"/>
      <c r="CE698" s="77"/>
      <c r="CF698" s="77"/>
      <c r="CG698" s="77"/>
      <c r="CH698" s="77"/>
      <c r="CI698" s="77"/>
      <c r="CJ698" s="77"/>
      <c r="CK698" s="77"/>
      <c r="CL698" s="77"/>
      <c r="CM698" s="77"/>
      <c r="CN698" s="77"/>
      <c r="CO698" s="77"/>
      <c r="CP698" s="77"/>
      <c r="CQ698" s="77"/>
      <c r="CR698" s="77"/>
      <c r="CS698" s="77"/>
      <c r="CT698" s="77"/>
      <c r="CU698" s="77"/>
      <c r="CV698" s="77"/>
      <c r="CW698" s="77"/>
      <c r="CX698" s="77"/>
      <c r="CY698" s="77"/>
      <c r="CZ698" s="77"/>
      <c r="DA698" s="77"/>
      <c r="DB698" s="77"/>
      <c r="DC698" s="77"/>
      <c r="DD698" s="77"/>
      <c r="DE698" s="77"/>
      <c r="DF698" s="77"/>
      <c r="DG698" s="77"/>
      <c r="DH698" s="77"/>
      <c r="DI698" s="77"/>
      <c r="DJ698" s="77"/>
      <c r="DK698" s="77"/>
      <c r="DL698" s="77"/>
      <c r="DM698" s="77"/>
      <c r="DN698" s="77"/>
      <c r="DO698" s="77"/>
      <c r="DP698" s="77"/>
      <c r="DQ698" s="77"/>
      <c r="DR698" s="77"/>
      <c r="DS698" s="77"/>
      <c r="DT698" s="77"/>
      <c r="DU698" s="77"/>
      <c r="DV698" s="77"/>
      <c r="DW698" s="77"/>
      <c r="DX698" s="77"/>
      <c r="DY698" s="77"/>
      <c r="DZ698" s="77"/>
      <c r="EA698" s="77"/>
      <c r="EB698" s="77"/>
      <c r="EC698" s="77"/>
      <c r="ED698" s="77"/>
      <c r="EE698" s="77"/>
      <c r="EF698" s="77"/>
      <c r="EG698" s="77"/>
      <c r="EH698" s="77"/>
      <c r="EI698" s="77"/>
      <c r="EJ698" s="77"/>
      <c r="EK698" s="77"/>
      <c r="EL698" s="77"/>
      <c r="EM698" s="77"/>
      <c r="EN698" s="77"/>
      <c r="EO698" s="77"/>
      <c r="EP698" s="77"/>
      <c r="EQ698" s="77"/>
      <c r="ER698" s="77"/>
      <c r="ES698" s="77"/>
      <c r="ET698" s="77"/>
      <c r="EU698" s="77"/>
      <c r="EV698" s="77"/>
      <c r="EW698" s="77"/>
      <c r="EX698" s="77"/>
      <c r="EY698" s="77"/>
      <c r="EZ698" s="77"/>
      <c r="FA698" s="77"/>
      <c r="FB698" s="77"/>
      <c r="FC698" s="77"/>
      <c r="FD698" s="77"/>
    </row>
    <row r="699" spans="1:160" ht="15.75" customHeight="1" x14ac:dyDescent="0.3">
      <c r="A699" s="76"/>
      <c r="B699" s="76"/>
      <c r="C699" s="76"/>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c r="AV699" s="77"/>
      <c r="AW699" s="77"/>
      <c r="AX699" s="77"/>
      <c r="AY699" s="77"/>
      <c r="AZ699" s="77"/>
      <c r="BA699" s="77"/>
      <c r="BB699" s="77"/>
      <c r="BC699" s="77"/>
      <c r="BD699" s="77"/>
      <c r="BE699" s="77"/>
      <c r="BF699" s="77"/>
      <c r="BG699" s="77"/>
      <c r="BH699" s="77"/>
      <c r="BI699" s="77"/>
      <c r="BJ699" s="77"/>
      <c r="BK699" s="77"/>
      <c r="BL699" s="77"/>
      <c r="BM699" s="77"/>
      <c r="BN699" s="77"/>
      <c r="BO699" s="77"/>
      <c r="BP699" s="77"/>
      <c r="BQ699" s="77"/>
      <c r="BR699" s="77"/>
      <c r="BS699" s="77"/>
      <c r="BT699" s="77"/>
      <c r="BU699" s="77"/>
      <c r="BV699" s="77"/>
      <c r="BW699" s="77"/>
      <c r="BX699" s="77"/>
      <c r="BY699" s="77"/>
      <c r="BZ699" s="77"/>
      <c r="CA699" s="77"/>
      <c r="CB699" s="77"/>
      <c r="CC699" s="77"/>
      <c r="CD699" s="77"/>
      <c r="CE699" s="77"/>
      <c r="CF699" s="77"/>
      <c r="CG699" s="77"/>
      <c r="CH699" s="77"/>
      <c r="CI699" s="77"/>
      <c r="CJ699" s="77"/>
      <c r="CK699" s="77"/>
      <c r="CL699" s="77"/>
      <c r="CM699" s="77"/>
      <c r="CN699" s="77"/>
      <c r="CO699" s="77"/>
      <c r="CP699" s="77"/>
      <c r="CQ699" s="77"/>
      <c r="CR699" s="77"/>
      <c r="CS699" s="77"/>
      <c r="CT699" s="77"/>
      <c r="CU699" s="77"/>
      <c r="CV699" s="77"/>
      <c r="CW699" s="77"/>
      <c r="CX699" s="77"/>
      <c r="CY699" s="77"/>
      <c r="CZ699" s="77"/>
      <c r="DA699" s="77"/>
      <c r="DB699" s="77"/>
      <c r="DC699" s="77"/>
      <c r="DD699" s="77"/>
      <c r="DE699" s="77"/>
      <c r="DF699" s="77"/>
      <c r="DG699" s="77"/>
      <c r="DH699" s="77"/>
      <c r="DI699" s="77"/>
      <c r="DJ699" s="77"/>
      <c r="DK699" s="77"/>
      <c r="DL699" s="77"/>
      <c r="DM699" s="77"/>
      <c r="DN699" s="77"/>
      <c r="DO699" s="77"/>
      <c r="DP699" s="77"/>
      <c r="DQ699" s="77"/>
      <c r="DR699" s="77"/>
      <c r="DS699" s="77"/>
      <c r="DT699" s="77"/>
      <c r="DU699" s="77"/>
      <c r="DV699" s="77"/>
      <c r="DW699" s="77"/>
      <c r="DX699" s="77"/>
      <c r="DY699" s="77"/>
      <c r="DZ699" s="77"/>
      <c r="EA699" s="77"/>
      <c r="EB699" s="77"/>
      <c r="EC699" s="77"/>
      <c r="ED699" s="77"/>
      <c r="EE699" s="77"/>
      <c r="EF699" s="77"/>
      <c r="EG699" s="77"/>
      <c r="EH699" s="77"/>
      <c r="EI699" s="77"/>
      <c r="EJ699" s="77"/>
      <c r="EK699" s="77"/>
      <c r="EL699" s="77"/>
      <c r="EM699" s="77"/>
      <c r="EN699" s="77"/>
      <c r="EO699" s="77"/>
      <c r="EP699" s="77"/>
      <c r="EQ699" s="77"/>
      <c r="ER699" s="77"/>
      <c r="ES699" s="77"/>
      <c r="ET699" s="77"/>
      <c r="EU699" s="77"/>
      <c r="EV699" s="77"/>
      <c r="EW699" s="77"/>
      <c r="EX699" s="77"/>
      <c r="EY699" s="77"/>
      <c r="EZ699" s="77"/>
      <c r="FA699" s="77"/>
      <c r="FB699" s="77"/>
      <c r="FC699" s="77"/>
      <c r="FD699" s="77"/>
    </row>
    <row r="700" spans="1:160" ht="15.75" customHeight="1" x14ac:dyDescent="0.3">
      <c r="A700" s="76"/>
      <c r="B700" s="76"/>
      <c r="C700" s="76"/>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7"/>
      <c r="BF700" s="77"/>
      <c r="BG700" s="77"/>
      <c r="BH700" s="77"/>
      <c r="BI700" s="77"/>
      <c r="BJ700" s="77"/>
      <c r="BK700" s="77"/>
      <c r="BL700" s="77"/>
      <c r="BM700" s="77"/>
      <c r="BN700" s="77"/>
      <c r="BO700" s="77"/>
      <c r="BP700" s="77"/>
      <c r="BQ700" s="77"/>
      <c r="BR700" s="77"/>
      <c r="BS700" s="77"/>
      <c r="BT700" s="77"/>
      <c r="BU700" s="77"/>
      <c r="BV700" s="77"/>
      <c r="BW700" s="77"/>
      <c r="BX700" s="77"/>
      <c r="BY700" s="77"/>
      <c r="BZ700" s="77"/>
      <c r="CA700" s="77"/>
      <c r="CB700" s="77"/>
      <c r="CC700" s="77"/>
      <c r="CD700" s="77"/>
      <c r="CE700" s="77"/>
      <c r="CF700" s="77"/>
      <c r="CG700" s="77"/>
      <c r="CH700" s="77"/>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7"/>
      <c r="DV700" s="77"/>
      <c r="DW700" s="77"/>
      <c r="DX700" s="77"/>
      <c r="DY700" s="77"/>
      <c r="DZ700" s="77"/>
      <c r="EA700" s="77"/>
      <c r="EB700" s="77"/>
      <c r="EC700" s="77"/>
      <c r="ED700" s="77"/>
      <c r="EE700" s="77"/>
      <c r="EF700" s="77"/>
      <c r="EG700" s="77"/>
      <c r="EH700" s="77"/>
      <c r="EI700" s="77"/>
      <c r="EJ700" s="77"/>
      <c r="EK700" s="77"/>
      <c r="EL700" s="77"/>
      <c r="EM700" s="77"/>
      <c r="EN700" s="77"/>
      <c r="EO700" s="77"/>
      <c r="EP700" s="77"/>
      <c r="EQ700" s="77"/>
      <c r="ER700" s="77"/>
      <c r="ES700" s="77"/>
      <c r="ET700" s="77"/>
      <c r="EU700" s="77"/>
      <c r="EV700" s="77"/>
      <c r="EW700" s="77"/>
      <c r="EX700" s="77"/>
      <c r="EY700" s="77"/>
      <c r="EZ700" s="77"/>
      <c r="FA700" s="77"/>
      <c r="FB700" s="77"/>
      <c r="FC700" s="77"/>
      <c r="FD700" s="77"/>
    </row>
    <row r="701" spans="1:160" ht="15.75" customHeight="1" x14ac:dyDescent="0.3">
      <c r="A701" s="76"/>
      <c r="B701" s="76"/>
      <c r="C701" s="76"/>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c r="AV701" s="77"/>
      <c r="AW701" s="77"/>
      <c r="AX701" s="77"/>
      <c r="AY701" s="77"/>
      <c r="AZ701" s="77"/>
      <c r="BA701" s="77"/>
      <c r="BB701" s="77"/>
      <c r="BC701" s="77"/>
      <c r="BD701" s="77"/>
      <c r="BE701" s="77"/>
      <c r="BF701" s="77"/>
      <c r="BG701" s="77"/>
      <c r="BH701" s="77"/>
      <c r="BI701" s="77"/>
      <c r="BJ701" s="77"/>
      <c r="BK701" s="77"/>
      <c r="BL701" s="77"/>
      <c r="BM701" s="77"/>
      <c r="BN701" s="77"/>
      <c r="BO701" s="77"/>
      <c r="BP701" s="77"/>
      <c r="BQ701" s="77"/>
      <c r="BR701" s="77"/>
      <c r="BS701" s="77"/>
      <c r="BT701" s="77"/>
      <c r="BU701" s="77"/>
      <c r="BV701" s="77"/>
      <c r="BW701" s="77"/>
      <c r="BX701" s="77"/>
      <c r="BY701" s="77"/>
      <c r="BZ701" s="77"/>
      <c r="CA701" s="77"/>
      <c r="CB701" s="77"/>
      <c r="CC701" s="77"/>
      <c r="CD701" s="77"/>
      <c r="CE701" s="77"/>
      <c r="CF701" s="77"/>
      <c r="CG701" s="77"/>
      <c r="CH701" s="77"/>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7"/>
      <c r="DV701" s="77"/>
      <c r="DW701" s="77"/>
      <c r="DX701" s="77"/>
      <c r="DY701" s="77"/>
      <c r="DZ701" s="77"/>
      <c r="EA701" s="77"/>
      <c r="EB701" s="77"/>
      <c r="EC701" s="77"/>
      <c r="ED701" s="77"/>
      <c r="EE701" s="77"/>
      <c r="EF701" s="77"/>
      <c r="EG701" s="77"/>
      <c r="EH701" s="77"/>
      <c r="EI701" s="77"/>
      <c r="EJ701" s="77"/>
      <c r="EK701" s="77"/>
      <c r="EL701" s="77"/>
      <c r="EM701" s="77"/>
      <c r="EN701" s="77"/>
      <c r="EO701" s="77"/>
      <c r="EP701" s="77"/>
      <c r="EQ701" s="77"/>
      <c r="ER701" s="77"/>
      <c r="ES701" s="77"/>
      <c r="ET701" s="77"/>
      <c r="EU701" s="77"/>
      <c r="EV701" s="77"/>
      <c r="EW701" s="77"/>
      <c r="EX701" s="77"/>
      <c r="EY701" s="77"/>
      <c r="EZ701" s="77"/>
      <c r="FA701" s="77"/>
      <c r="FB701" s="77"/>
      <c r="FC701" s="77"/>
      <c r="FD701" s="77"/>
    </row>
    <row r="702" spans="1:160" ht="15.75" customHeight="1" x14ac:dyDescent="0.3">
      <c r="A702" s="76"/>
      <c r="B702" s="76"/>
      <c r="C702" s="76"/>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c r="AV702" s="77"/>
      <c r="AW702" s="77"/>
      <c r="AX702" s="77"/>
      <c r="AY702" s="77"/>
      <c r="AZ702" s="77"/>
      <c r="BA702" s="77"/>
      <c r="BB702" s="77"/>
      <c r="BC702" s="77"/>
      <c r="BD702" s="77"/>
      <c r="BE702" s="77"/>
      <c r="BF702" s="77"/>
      <c r="BG702" s="77"/>
      <c r="BH702" s="77"/>
      <c r="BI702" s="77"/>
      <c r="BJ702" s="77"/>
      <c r="BK702" s="77"/>
      <c r="BL702" s="77"/>
      <c r="BM702" s="77"/>
      <c r="BN702" s="77"/>
      <c r="BO702" s="77"/>
      <c r="BP702" s="77"/>
      <c r="BQ702" s="77"/>
      <c r="BR702" s="77"/>
      <c r="BS702" s="77"/>
      <c r="BT702" s="77"/>
      <c r="BU702" s="77"/>
      <c r="BV702" s="77"/>
      <c r="BW702" s="77"/>
      <c r="BX702" s="77"/>
      <c r="BY702" s="77"/>
      <c r="BZ702" s="77"/>
      <c r="CA702" s="77"/>
      <c r="CB702" s="77"/>
      <c r="CC702" s="77"/>
      <c r="CD702" s="77"/>
      <c r="CE702" s="77"/>
      <c r="CF702" s="77"/>
      <c r="CG702" s="77"/>
      <c r="CH702" s="77"/>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7"/>
      <c r="DV702" s="77"/>
      <c r="DW702" s="77"/>
      <c r="DX702" s="77"/>
      <c r="DY702" s="77"/>
      <c r="DZ702" s="77"/>
      <c r="EA702" s="77"/>
      <c r="EB702" s="77"/>
      <c r="EC702" s="77"/>
      <c r="ED702" s="77"/>
      <c r="EE702" s="77"/>
      <c r="EF702" s="77"/>
      <c r="EG702" s="77"/>
      <c r="EH702" s="77"/>
      <c r="EI702" s="77"/>
      <c r="EJ702" s="77"/>
      <c r="EK702" s="77"/>
      <c r="EL702" s="77"/>
      <c r="EM702" s="77"/>
      <c r="EN702" s="77"/>
      <c r="EO702" s="77"/>
      <c r="EP702" s="77"/>
      <c r="EQ702" s="77"/>
      <c r="ER702" s="77"/>
      <c r="ES702" s="77"/>
      <c r="ET702" s="77"/>
      <c r="EU702" s="77"/>
      <c r="EV702" s="77"/>
      <c r="EW702" s="77"/>
      <c r="EX702" s="77"/>
      <c r="EY702" s="77"/>
      <c r="EZ702" s="77"/>
      <c r="FA702" s="77"/>
      <c r="FB702" s="77"/>
      <c r="FC702" s="77"/>
      <c r="FD702" s="77"/>
    </row>
    <row r="703" spans="1:160" ht="15.75" customHeight="1" x14ac:dyDescent="0.3">
      <c r="A703" s="76"/>
      <c r="B703" s="76"/>
      <c r="C703" s="76"/>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c r="AV703" s="77"/>
      <c r="AW703" s="77"/>
      <c r="AX703" s="77"/>
      <c r="AY703" s="77"/>
      <c r="AZ703" s="77"/>
      <c r="BA703" s="77"/>
      <c r="BB703" s="77"/>
      <c r="BC703" s="77"/>
      <c r="BD703" s="77"/>
      <c r="BE703" s="77"/>
      <c r="BF703" s="77"/>
      <c r="BG703" s="77"/>
      <c r="BH703" s="77"/>
      <c r="BI703" s="77"/>
      <c r="BJ703" s="77"/>
      <c r="BK703" s="77"/>
      <c r="BL703" s="77"/>
      <c r="BM703" s="77"/>
      <c r="BN703" s="77"/>
      <c r="BO703" s="77"/>
      <c r="BP703" s="77"/>
      <c r="BQ703" s="77"/>
      <c r="BR703" s="77"/>
      <c r="BS703" s="77"/>
      <c r="BT703" s="77"/>
      <c r="BU703" s="77"/>
      <c r="BV703" s="77"/>
      <c r="BW703" s="77"/>
      <c r="BX703" s="77"/>
      <c r="BY703" s="77"/>
      <c r="BZ703" s="77"/>
      <c r="CA703" s="77"/>
      <c r="CB703" s="77"/>
      <c r="CC703" s="77"/>
      <c r="CD703" s="77"/>
      <c r="CE703" s="77"/>
      <c r="CF703" s="77"/>
      <c r="CG703" s="77"/>
      <c r="CH703" s="77"/>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7"/>
      <c r="DV703" s="77"/>
      <c r="DW703" s="77"/>
      <c r="DX703" s="77"/>
      <c r="DY703" s="77"/>
      <c r="DZ703" s="77"/>
      <c r="EA703" s="77"/>
      <c r="EB703" s="77"/>
      <c r="EC703" s="77"/>
      <c r="ED703" s="77"/>
      <c r="EE703" s="77"/>
      <c r="EF703" s="77"/>
      <c r="EG703" s="77"/>
      <c r="EH703" s="77"/>
      <c r="EI703" s="77"/>
      <c r="EJ703" s="77"/>
      <c r="EK703" s="77"/>
      <c r="EL703" s="77"/>
      <c r="EM703" s="77"/>
      <c r="EN703" s="77"/>
      <c r="EO703" s="77"/>
      <c r="EP703" s="77"/>
      <c r="EQ703" s="77"/>
      <c r="ER703" s="77"/>
      <c r="ES703" s="77"/>
      <c r="ET703" s="77"/>
      <c r="EU703" s="77"/>
      <c r="EV703" s="77"/>
      <c r="EW703" s="77"/>
      <c r="EX703" s="77"/>
      <c r="EY703" s="77"/>
      <c r="EZ703" s="77"/>
      <c r="FA703" s="77"/>
      <c r="FB703" s="77"/>
      <c r="FC703" s="77"/>
      <c r="FD703" s="77"/>
    </row>
    <row r="704" spans="1:160" ht="15.75" customHeight="1" x14ac:dyDescent="0.3">
      <c r="A704" s="76"/>
      <c r="B704" s="76"/>
      <c r="C704" s="76"/>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c r="AV704" s="77"/>
      <c r="AW704" s="77"/>
      <c r="AX704" s="77"/>
      <c r="AY704" s="77"/>
      <c r="AZ704" s="77"/>
      <c r="BA704" s="77"/>
      <c r="BB704" s="77"/>
      <c r="BC704" s="77"/>
      <c r="BD704" s="77"/>
      <c r="BE704" s="77"/>
      <c r="BF704" s="77"/>
      <c r="BG704" s="77"/>
      <c r="BH704" s="77"/>
      <c r="BI704" s="77"/>
      <c r="BJ704" s="77"/>
      <c r="BK704" s="77"/>
      <c r="BL704" s="77"/>
      <c r="BM704" s="77"/>
      <c r="BN704" s="77"/>
      <c r="BO704" s="77"/>
      <c r="BP704" s="77"/>
      <c r="BQ704" s="77"/>
      <c r="BR704" s="77"/>
      <c r="BS704" s="77"/>
      <c r="BT704" s="77"/>
      <c r="BU704" s="77"/>
      <c r="BV704" s="77"/>
      <c r="BW704" s="77"/>
      <c r="BX704" s="77"/>
      <c r="BY704" s="77"/>
      <c r="BZ704" s="77"/>
      <c r="CA704" s="77"/>
      <c r="CB704" s="77"/>
      <c r="CC704" s="77"/>
      <c r="CD704" s="77"/>
      <c r="CE704" s="77"/>
      <c r="CF704" s="77"/>
      <c r="CG704" s="77"/>
      <c r="CH704" s="77"/>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7"/>
      <c r="DV704" s="77"/>
      <c r="DW704" s="77"/>
      <c r="DX704" s="77"/>
      <c r="DY704" s="77"/>
      <c r="DZ704" s="77"/>
      <c r="EA704" s="77"/>
      <c r="EB704" s="77"/>
      <c r="EC704" s="77"/>
      <c r="ED704" s="77"/>
      <c r="EE704" s="77"/>
      <c r="EF704" s="77"/>
      <c r="EG704" s="77"/>
      <c r="EH704" s="77"/>
      <c r="EI704" s="77"/>
      <c r="EJ704" s="77"/>
      <c r="EK704" s="77"/>
      <c r="EL704" s="77"/>
      <c r="EM704" s="77"/>
      <c r="EN704" s="77"/>
      <c r="EO704" s="77"/>
      <c r="EP704" s="77"/>
      <c r="EQ704" s="77"/>
      <c r="ER704" s="77"/>
      <c r="ES704" s="77"/>
      <c r="ET704" s="77"/>
      <c r="EU704" s="77"/>
      <c r="EV704" s="77"/>
      <c r="EW704" s="77"/>
      <c r="EX704" s="77"/>
      <c r="EY704" s="77"/>
      <c r="EZ704" s="77"/>
      <c r="FA704" s="77"/>
      <c r="FB704" s="77"/>
      <c r="FC704" s="77"/>
      <c r="FD704" s="77"/>
    </row>
    <row r="705" spans="1:160" ht="15.75" customHeight="1" x14ac:dyDescent="0.3">
      <c r="A705" s="76"/>
      <c r="B705" s="76"/>
      <c r="C705" s="76"/>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c r="AV705" s="77"/>
      <c r="AW705" s="77"/>
      <c r="AX705" s="77"/>
      <c r="AY705" s="77"/>
      <c r="AZ705" s="77"/>
      <c r="BA705" s="77"/>
      <c r="BB705" s="77"/>
      <c r="BC705" s="77"/>
      <c r="BD705" s="77"/>
      <c r="BE705" s="77"/>
      <c r="BF705" s="77"/>
      <c r="BG705" s="77"/>
      <c r="BH705" s="77"/>
      <c r="BI705" s="77"/>
      <c r="BJ705" s="77"/>
      <c r="BK705" s="77"/>
      <c r="BL705" s="77"/>
      <c r="BM705" s="77"/>
      <c r="BN705" s="77"/>
      <c r="BO705" s="77"/>
      <c r="BP705" s="77"/>
      <c r="BQ705" s="77"/>
      <c r="BR705" s="77"/>
      <c r="BS705" s="77"/>
      <c r="BT705" s="77"/>
      <c r="BU705" s="77"/>
      <c r="BV705" s="77"/>
      <c r="BW705" s="77"/>
      <c r="BX705" s="77"/>
      <c r="BY705" s="77"/>
      <c r="BZ705" s="77"/>
      <c r="CA705" s="77"/>
      <c r="CB705" s="77"/>
      <c r="CC705" s="77"/>
      <c r="CD705" s="77"/>
      <c r="CE705" s="77"/>
      <c r="CF705" s="77"/>
      <c r="CG705" s="77"/>
      <c r="CH705" s="77"/>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7"/>
      <c r="DV705" s="77"/>
      <c r="DW705" s="77"/>
      <c r="DX705" s="77"/>
      <c r="DY705" s="77"/>
      <c r="DZ705" s="77"/>
      <c r="EA705" s="77"/>
      <c r="EB705" s="77"/>
      <c r="EC705" s="77"/>
      <c r="ED705" s="77"/>
      <c r="EE705" s="77"/>
      <c r="EF705" s="77"/>
      <c r="EG705" s="77"/>
      <c r="EH705" s="77"/>
      <c r="EI705" s="77"/>
      <c r="EJ705" s="77"/>
      <c r="EK705" s="77"/>
      <c r="EL705" s="77"/>
      <c r="EM705" s="77"/>
      <c r="EN705" s="77"/>
      <c r="EO705" s="77"/>
      <c r="EP705" s="77"/>
      <c r="EQ705" s="77"/>
      <c r="ER705" s="77"/>
      <c r="ES705" s="77"/>
      <c r="ET705" s="77"/>
      <c r="EU705" s="77"/>
      <c r="EV705" s="77"/>
      <c r="EW705" s="77"/>
      <c r="EX705" s="77"/>
      <c r="EY705" s="77"/>
      <c r="EZ705" s="77"/>
      <c r="FA705" s="77"/>
      <c r="FB705" s="77"/>
      <c r="FC705" s="77"/>
      <c r="FD705" s="77"/>
    </row>
    <row r="706" spans="1:160" ht="15.75" customHeight="1" x14ac:dyDescent="0.3">
      <c r="A706" s="76"/>
      <c r="B706" s="76"/>
      <c r="C706" s="76"/>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c r="AV706" s="77"/>
      <c r="AW706" s="77"/>
      <c r="AX706" s="77"/>
      <c r="AY706" s="77"/>
      <c r="AZ706" s="77"/>
      <c r="BA706" s="77"/>
      <c r="BB706" s="77"/>
      <c r="BC706" s="77"/>
      <c r="BD706" s="77"/>
      <c r="BE706" s="77"/>
      <c r="BF706" s="77"/>
      <c r="BG706" s="77"/>
      <c r="BH706" s="77"/>
      <c r="BI706" s="77"/>
      <c r="BJ706" s="77"/>
      <c r="BK706" s="77"/>
      <c r="BL706" s="77"/>
      <c r="BM706" s="77"/>
      <c r="BN706" s="77"/>
      <c r="BO706" s="77"/>
      <c r="BP706" s="77"/>
      <c r="BQ706" s="77"/>
      <c r="BR706" s="77"/>
      <c r="BS706" s="77"/>
      <c r="BT706" s="77"/>
      <c r="BU706" s="77"/>
      <c r="BV706" s="77"/>
      <c r="BW706" s="77"/>
      <c r="BX706" s="77"/>
      <c r="BY706" s="77"/>
      <c r="BZ706" s="77"/>
      <c r="CA706" s="77"/>
      <c r="CB706" s="77"/>
      <c r="CC706" s="77"/>
      <c r="CD706" s="77"/>
      <c r="CE706" s="77"/>
      <c r="CF706" s="77"/>
      <c r="CG706" s="77"/>
      <c r="CH706" s="77"/>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7"/>
      <c r="DV706" s="77"/>
      <c r="DW706" s="77"/>
      <c r="DX706" s="77"/>
      <c r="DY706" s="77"/>
      <c r="DZ706" s="77"/>
      <c r="EA706" s="77"/>
      <c r="EB706" s="77"/>
      <c r="EC706" s="77"/>
      <c r="ED706" s="77"/>
      <c r="EE706" s="77"/>
      <c r="EF706" s="77"/>
      <c r="EG706" s="77"/>
      <c r="EH706" s="77"/>
      <c r="EI706" s="77"/>
      <c r="EJ706" s="77"/>
      <c r="EK706" s="77"/>
      <c r="EL706" s="77"/>
      <c r="EM706" s="77"/>
      <c r="EN706" s="77"/>
      <c r="EO706" s="77"/>
      <c r="EP706" s="77"/>
      <c r="EQ706" s="77"/>
      <c r="ER706" s="77"/>
      <c r="ES706" s="77"/>
      <c r="ET706" s="77"/>
      <c r="EU706" s="77"/>
      <c r="EV706" s="77"/>
      <c r="EW706" s="77"/>
      <c r="EX706" s="77"/>
      <c r="EY706" s="77"/>
      <c r="EZ706" s="77"/>
      <c r="FA706" s="77"/>
      <c r="FB706" s="77"/>
      <c r="FC706" s="77"/>
      <c r="FD706" s="77"/>
    </row>
    <row r="707" spans="1:160" ht="15.75" customHeight="1" x14ac:dyDescent="0.3">
      <c r="A707" s="76"/>
      <c r="B707" s="76"/>
      <c r="C707" s="76"/>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c r="AV707" s="77"/>
      <c r="AW707" s="77"/>
      <c r="AX707" s="77"/>
      <c r="AY707" s="77"/>
      <c r="AZ707" s="77"/>
      <c r="BA707" s="77"/>
      <c r="BB707" s="77"/>
      <c r="BC707" s="77"/>
      <c r="BD707" s="77"/>
      <c r="BE707" s="77"/>
      <c r="BF707" s="77"/>
      <c r="BG707" s="77"/>
      <c r="BH707" s="77"/>
      <c r="BI707" s="77"/>
      <c r="BJ707" s="77"/>
      <c r="BK707" s="77"/>
      <c r="BL707" s="77"/>
      <c r="BM707" s="77"/>
      <c r="BN707" s="77"/>
      <c r="BO707" s="77"/>
      <c r="BP707" s="77"/>
      <c r="BQ707" s="77"/>
      <c r="BR707" s="77"/>
      <c r="BS707" s="77"/>
      <c r="BT707" s="77"/>
      <c r="BU707" s="77"/>
      <c r="BV707" s="77"/>
      <c r="BW707" s="77"/>
      <c r="BX707" s="77"/>
      <c r="BY707" s="77"/>
      <c r="BZ707" s="77"/>
      <c r="CA707" s="77"/>
      <c r="CB707" s="77"/>
      <c r="CC707" s="77"/>
      <c r="CD707" s="77"/>
      <c r="CE707" s="77"/>
      <c r="CF707" s="77"/>
      <c r="CG707" s="77"/>
      <c r="CH707" s="77"/>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7"/>
      <c r="DV707" s="77"/>
      <c r="DW707" s="77"/>
      <c r="DX707" s="77"/>
      <c r="DY707" s="77"/>
      <c r="DZ707" s="77"/>
      <c r="EA707" s="77"/>
      <c r="EB707" s="77"/>
      <c r="EC707" s="77"/>
      <c r="ED707" s="77"/>
      <c r="EE707" s="77"/>
      <c r="EF707" s="77"/>
      <c r="EG707" s="77"/>
      <c r="EH707" s="77"/>
      <c r="EI707" s="77"/>
      <c r="EJ707" s="77"/>
      <c r="EK707" s="77"/>
      <c r="EL707" s="77"/>
      <c r="EM707" s="77"/>
      <c r="EN707" s="77"/>
      <c r="EO707" s="77"/>
      <c r="EP707" s="77"/>
      <c r="EQ707" s="77"/>
      <c r="ER707" s="77"/>
      <c r="ES707" s="77"/>
      <c r="ET707" s="77"/>
      <c r="EU707" s="77"/>
      <c r="EV707" s="77"/>
      <c r="EW707" s="77"/>
      <c r="EX707" s="77"/>
      <c r="EY707" s="77"/>
      <c r="EZ707" s="77"/>
      <c r="FA707" s="77"/>
      <c r="FB707" s="77"/>
      <c r="FC707" s="77"/>
      <c r="FD707" s="77"/>
    </row>
    <row r="708" spans="1:160" ht="15.75" customHeight="1" x14ac:dyDescent="0.3">
      <c r="A708" s="76"/>
      <c r="B708" s="76"/>
      <c r="C708" s="76"/>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c r="AV708" s="77"/>
      <c r="AW708" s="77"/>
      <c r="AX708" s="77"/>
      <c r="AY708" s="77"/>
      <c r="AZ708" s="77"/>
      <c r="BA708" s="77"/>
      <c r="BB708" s="77"/>
      <c r="BC708" s="77"/>
      <c r="BD708" s="77"/>
      <c r="BE708" s="77"/>
      <c r="BF708" s="77"/>
      <c r="BG708" s="77"/>
      <c r="BH708" s="77"/>
      <c r="BI708" s="77"/>
      <c r="BJ708" s="77"/>
      <c r="BK708" s="77"/>
      <c r="BL708" s="77"/>
      <c r="BM708" s="77"/>
      <c r="BN708" s="77"/>
      <c r="BO708" s="77"/>
      <c r="BP708" s="77"/>
      <c r="BQ708" s="77"/>
      <c r="BR708" s="77"/>
      <c r="BS708" s="77"/>
      <c r="BT708" s="77"/>
      <c r="BU708" s="77"/>
      <c r="BV708" s="77"/>
      <c r="BW708" s="77"/>
      <c r="BX708" s="77"/>
      <c r="BY708" s="77"/>
      <c r="BZ708" s="77"/>
      <c r="CA708" s="77"/>
      <c r="CB708" s="77"/>
      <c r="CC708" s="77"/>
      <c r="CD708" s="77"/>
      <c r="CE708" s="77"/>
      <c r="CF708" s="77"/>
      <c r="CG708" s="77"/>
      <c r="CH708" s="77"/>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7"/>
      <c r="DV708" s="77"/>
      <c r="DW708" s="77"/>
      <c r="DX708" s="77"/>
      <c r="DY708" s="77"/>
      <c r="DZ708" s="77"/>
      <c r="EA708" s="77"/>
      <c r="EB708" s="77"/>
      <c r="EC708" s="77"/>
      <c r="ED708" s="77"/>
      <c r="EE708" s="77"/>
      <c r="EF708" s="77"/>
      <c r="EG708" s="77"/>
      <c r="EH708" s="77"/>
      <c r="EI708" s="77"/>
      <c r="EJ708" s="77"/>
      <c r="EK708" s="77"/>
      <c r="EL708" s="77"/>
      <c r="EM708" s="77"/>
      <c r="EN708" s="77"/>
      <c r="EO708" s="77"/>
      <c r="EP708" s="77"/>
      <c r="EQ708" s="77"/>
      <c r="ER708" s="77"/>
      <c r="ES708" s="77"/>
      <c r="ET708" s="77"/>
      <c r="EU708" s="77"/>
      <c r="EV708" s="77"/>
      <c r="EW708" s="77"/>
      <c r="EX708" s="77"/>
      <c r="EY708" s="77"/>
      <c r="EZ708" s="77"/>
      <c r="FA708" s="77"/>
      <c r="FB708" s="77"/>
      <c r="FC708" s="77"/>
      <c r="FD708" s="77"/>
    </row>
    <row r="709" spans="1:160" ht="15.75" customHeight="1" x14ac:dyDescent="0.3">
      <c r="A709" s="76"/>
      <c r="B709" s="76"/>
      <c r="C709" s="76"/>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c r="AV709" s="77"/>
      <c r="AW709" s="77"/>
      <c r="AX709" s="77"/>
      <c r="AY709" s="77"/>
      <c r="AZ709" s="77"/>
      <c r="BA709" s="77"/>
      <c r="BB709" s="77"/>
      <c r="BC709" s="77"/>
      <c r="BD709" s="77"/>
      <c r="BE709" s="77"/>
      <c r="BF709" s="77"/>
      <c r="BG709" s="77"/>
      <c r="BH709" s="77"/>
      <c r="BI709" s="77"/>
      <c r="BJ709" s="77"/>
      <c r="BK709" s="77"/>
      <c r="BL709" s="77"/>
      <c r="BM709" s="77"/>
      <c r="BN709" s="77"/>
      <c r="BO709" s="77"/>
      <c r="BP709" s="77"/>
      <c r="BQ709" s="77"/>
      <c r="BR709" s="77"/>
      <c r="BS709" s="77"/>
      <c r="BT709" s="77"/>
      <c r="BU709" s="77"/>
      <c r="BV709" s="77"/>
      <c r="BW709" s="77"/>
      <c r="BX709" s="77"/>
      <c r="BY709" s="77"/>
      <c r="BZ709" s="77"/>
      <c r="CA709" s="77"/>
      <c r="CB709" s="77"/>
      <c r="CC709" s="77"/>
      <c r="CD709" s="77"/>
      <c r="CE709" s="77"/>
      <c r="CF709" s="77"/>
      <c r="CG709" s="77"/>
      <c r="CH709" s="77"/>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7"/>
      <c r="DV709" s="77"/>
      <c r="DW709" s="77"/>
      <c r="DX709" s="77"/>
      <c r="DY709" s="77"/>
      <c r="DZ709" s="77"/>
      <c r="EA709" s="77"/>
      <c r="EB709" s="77"/>
      <c r="EC709" s="77"/>
      <c r="ED709" s="77"/>
      <c r="EE709" s="77"/>
      <c r="EF709" s="77"/>
      <c r="EG709" s="77"/>
      <c r="EH709" s="77"/>
      <c r="EI709" s="77"/>
      <c r="EJ709" s="77"/>
      <c r="EK709" s="77"/>
      <c r="EL709" s="77"/>
      <c r="EM709" s="77"/>
      <c r="EN709" s="77"/>
      <c r="EO709" s="77"/>
      <c r="EP709" s="77"/>
      <c r="EQ709" s="77"/>
      <c r="ER709" s="77"/>
      <c r="ES709" s="77"/>
      <c r="ET709" s="77"/>
      <c r="EU709" s="77"/>
      <c r="EV709" s="77"/>
      <c r="EW709" s="77"/>
      <c r="EX709" s="77"/>
      <c r="EY709" s="77"/>
      <c r="EZ709" s="77"/>
      <c r="FA709" s="77"/>
      <c r="FB709" s="77"/>
      <c r="FC709" s="77"/>
      <c r="FD709" s="77"/>
    </row>
    <row r="710" spans="1:160" ht="15.75" customHeight="1" x14ac:dyDescent="0.3">
      <c r="A710" s="76"/>
      <c r="B710" s="76"/>
      <c r="C710" s="76"/>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c r="AV710" s="77"/>
      <c r="AW710" s="77"/>
      <c r="AX710" s="77"/>
      <c r="AY710" s="77"/>
      <c r="AZ710" s="77"/>
      <c r="BA710" s="77"/>
      <c r="BB710" s="77"/>
      <c r="BC710" s="77"/>
      <c r="BD710" s="77"/>
      <c r="BE710" s="77"/>
      <c r="BF710" s="77"/>
      <c r="BG710" s="77"/>
      <c r="BH710" s="77"/>
      <c r="BI710" s="77"/>
      <c r="BJ710" s="77"/>
      <c r="BK710" s="77"/>
      <c r="BL710" s="77"/>
      <c r="BM710" s="77"/>
      <c r="BN710" s="77"/>
      <c r="BO710" s="77"/>
      <c r="BP710" s="77"/>
      <c r="BQ710" s="77"/>
      <c r="BR710" s="77"/>
      <c r="BS710" s="77"/>
      <c r="BT710" s="77"/>
      <c r="BU710" s="77"/>
      <c r="BV710" s="77"/>
      <c r="BW710" s="77"/>
      <c r="BX710" s="77"/>
      <c r="BY710" s="77"/>
      <c r="BZ710" s="77"/>
      <c r="CA710" s="77"/>
      <c r="CB710" s="77"/>
      <c r="CC710" s="77"/>
      <c r="CD710" s="77"/>
      <c r="CE710" s="77"/>
      <c r="CF710" s="77"/>
      <c r="CG710" s="77"/>
      <c r="CH710" s="77"/>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7"/>
      <c r="DV710" s="77"/>
      <c r="DW710" s="77"/>
      <c r="DX710" s="77"/>
      <c r="DY710" s="77"/>
      <c r="DZ710" s="77"/>
      <c r="EA710" s="77"/>
      <c r="EB710" s="77"/>
      <c r="EC710" s="77"/>
      <c r="ED710" s="77"/>
      <c r="EE710" s="77"/>
      <c r="EF710" s="77"/>
      <c r="EG710" s="77"/>
      <c r="EH710" s="77"/>
      <c r="EI710" s="77"/>
      <c r="EJ710" s="77"/>
      <c r="EK710" s="77"/>
      <c r="EL710" s="77"/>
      <c r="EM710" s="77"/>
      <c r="EN710" s="77"/>
      <c r="EO710" s="77"/>
      <c r="EP710" s="77"/>
      <c r="EQ710" s="77"/>
      <c r="ER710" s="77"/>
      <c r="ES710" s="77"/>
      <c r="ET710" s="77"/>
      <c r="EU710" s="77"/>
      <c r="EV710" s="77"/>
      <c r="EW710" s="77"/>
      <c r="EX710" s="77"/>
      <c r="EY710" s="77"/>
      <c r="EZ710" s="77"/>
      <c r="FA710" s="77"/>
      <c r="FB710" s="77"/>
      <c r="FC710" s="77"/>
      <c r="FD710" s="77"/>
    </row>
    <row r="711" spans="1:160" ht="15.75" customHeight="1" x14ac:dyDescent="0.3">
      <c r="A711" s="76"/>
      <c r="B711" s="76"/>
      <c r="C711" s="76"/>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c r="AV711" s="77"/>
      <c r="AW711" s="77"/>
      <c r="AX711" s="77"/>
      <c r="AY711" s="77"/>
      <c r="AZ711" s="77"/>
      <c r="BA711" s="77"/>
      <c r="BB711" s="77"/>
      <c r="BC711" s="77"/>
      <c r="BD711" s="77"/>
      <c r="BE711" s="77"/>
      <c r="BF711" s="77"/>
      <c r="BG711" s="77"/>
      <c r="BH711" s="77"/>
      <c r="BI711" s="77"/>
      <c r="BJ711" s="77"/>
      <c r="BK711" s="77"/>
      <c r="BL711" s="77"/>
      <c r="BM711" s="77"/>
      <c r="BN711" s="77"/>
      <c r="BO711" s="77"/>
      <c r="BP711" s="77"/>
      <c r="BQ711" s="77"/>
      <c r="BR711" s="77"/>
      <c r="BS711" s="77"/>
      <c r="BT711" s="77"/>
      <c r="BU711" s="77"/>
      <c r="BV711" s="77"/>
      <c r="BW711" s="77"/>
      <c r="BX711" s="77"/>
      <c r="BY711" s="77"/>
      <c r="BZ711" s="77"/>
      <c r="CA711" s="77"/>
      <c r="CB711" s="77"/>
      <c r="CC711" s="77"/>
      <c r="CD711" s="77"/>
      <c r="CE711" s="77"/>
      <c r="CF711" s="77"/>
      <c r="CG711" s="77"/>
      <c r="CH711" s="77"/>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7"/>
      <c r="DV711" s="77"/>
      <c r="DW711" s="77"/>
      <c r="DX711" s="77"/>
      <c r="DY711" s="77"/>
      <c r="DZ711" s="77"/>
      <c r="EA711" s="77"/>
      <c r="EB711" s="77"/>
      <c r="EC711" s="77"/>
      <c r="ED711" s="77"/>
      <c r="EE711" s="77"/>
      <c r="EF711" s="77"/>
      <c r="EG711" s="77"/>
      <c r="EH711" s="77"/>
      <c r="EI711" s="77"/>
      <c r="EJ711" s="77"/>
      <c r="EK711" s="77"/>
      <c r="EL711" s="77"/>
      <c r="EM711" s="77"/>
      <c r="EN711" s="77"/>
      <c r="EO711" s="77"/>
      <c r="EP711" s="77"/>
      <c r="EQ711" s="77"/>
      <c r="ER711" s="77"/>
      <c r="ES711" s="77"/>
      <c r="ET711" s="77"/>
      <c r="EU711" s="77"/>
      <c r="EV711" s="77"/>
      <c r="EW711" s="77"/>
      <c r="EX711" s="77"/>
      <c r="EY711" s="77"/>
      <c r="EZ711" s="77"/>
      <c r="FA711" s="77"/>
      <c r="FB711" s="77"/>
      <c r="FC711" s="77"/>
      <c r="FD711" s="77"/>
    </row>
    <row r="712" spans="1:160" ht="15.75" customHeight="1" x14ac:dyDescent="0.3">
      <c r="A712" s="76"/>
      <c r="B712" s="76"/>
      <c r="C712" s="76"/>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c r="AV712" s="77"/>
      <c r="AW712" s="77"/>
      <c r="AX712" s="77"/>
      <c r="AY712" s="77"/>
      <c r="AZ712" s="77"/>
      <c r="BA712" s="77"/>
      <c r="BB712" s="77"/>
      <c r="BC712" s="77"/>
      <c r="BD712" s="77"/>
      <c r="BE712" s="77"/>
      <c r="BF712" s="77"/>
      <c r="BG712" s="77"/>
      <c r="BH712" s="77"/>
      <c r="BI712" s="77"/>
      <c r="BJ712" s="77"/>
      <c r="BK712" s="77"/>
      <c r="BL712" s="77"/>
      <c r="BM712" s="77"/>
      <c r="BN712" s="77"/>
      <c r="BO712" s="77"/>
      <c r="BP712" s="77"/>
      <c r="BQ712" s="77"/>
      <c r="BR712" s="77"/>
      <c r="BS712" s="77"/>
      <c r="BT712" s="77"/>
      <c r="BU712" s="77"/>
      <c r="BV712" s="77"/>
      <c r="BW712" s="77"/>
      <c r="BX712" s="77"/>
      <c r="BY712" s="77"/>
      <c r="BZ712" s="77"/>
      <c r="CA712" s="77"/>
      <c r="CB712" s="77"/>
      <c r="CC712" s="77"/>
      <c r="CD712" s="77"/>
      <c r="CE712" s="77"/>
      <c r="CF712" s="77"/>
      <c r="CG712" s="77"/>
      <c r="CH712" s="77"/>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7"/>
      <c r="DV712" s="77"/>
      <c r="DW712" s="77"/>
      <c r="DX712" s="77"/>
      <c r="DY712" s="77"/>
      <c r="DZ712" s="77"/>
      <c r="EA712" s="77"/>
      <c r="EB712" s="77"/>
      <c r="EC712" s="77"/>
      <c r="ED712" s="77"/>
      <c r="EE712" s="77"/>
      <c r="EF712" s="77"/>
      <c r="EG712" s="77"/>
      <c r="EH712" s="77"/>
      <c r="EI712" s="77"/>
      <c r="EJ712" s="77"/>
      <c r="EK712" s="77"/>
      <c r="EL712" s="77"/>
      <c r="EM712" s="77"/>
      <c r="EN712" s="77"/>
      <c r="EO712" s="77"/>
      <c r="EP712" s="77"/>
      <c r="EQ712" s="77"/>
      <c r="ER712" s="77"/>
      <c r="ES712" s="77"/>
      <c r="ET712" s="77"/>
      <c r="EU712" s="77"/>
      <c r="EV712" s="77"/>
      <c r="EW712" s="77"/>
      <c r="EX712" s="77"/>
      <c r="EY712" s="77"/>
      <c r="EZ712" s="77"/>
      <c r="FA712" s="77"/>
      <c r="FB712" s="77"/>
      <c r="FC712" s="77"/>
      <c r="FD712" s="77"/>
    </row>
    <row r="713" spans="1:160" ht="15.75" customHeight="1" x14ac:dyDescent="0.3">
      <c r="A713" s="76"/>
      <c r="B713" s="76"/>
      <c r="C713" s="76"/>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c r="AV713" s="77"/>
      <c r="AW713" s="77"/>
      <c r="AX713" s="77"/>
      <c r="AY713" s="77"/>
      <c r="AZ713" s="77"/>
      <c r="BA713" s="77"/>
      <c r="BB713" s="77"/>
      <c r="BC713" s="77"/>
      <c r="BD713" s="77"/>
      <c r="BE713" s="77"/>
      <c r="BF713" s="77"/>
      <c r="BG713" s="77"/>
      <c r="BH713" s="77"/>
      <c r="BI713" s="77"/>
      <c r="BJ713" s="77"/>
      <c r="BK713" s="77"/>
      <c r="BL713" s="77"/>
      <c r="BM713" s="77"/>
      <c r="BN713" s="77"/>
      <c r="BO713" s="77"/>
      <c r="BP713" s="77"/>
      <c r="BQ713" s="77"/>
      <c r="BR713" s="77"/>
      <c r="BS713" s="77"/>
      <c r="BT713" s="77"/>
      <c r="BU713" s="77"/>
      <c r="BV713" s="77"/>
      <c r="BW713" s="77"/>
      <c r="BX713" s="77"/>
      <c r="BY713" s="77"/>
      <c r="BZ713" s="77"/>
      <c r="CA713" s="77"/>
      <c r="CB713" s="77"/>
      <c r="CC713" s="77"/>
      <c r="CD713" s="77"/>
      <c r="CE713" s="77"/>
      <c r="CF713" s="77"/>
      <c r="CG713" s="77"/>
      <c r="CH713" s="77"/>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7"/>
      <c r="DV713" s="77"/>
      <c r="DW713" s="77"/>
      <c r="DX713" s="77"/>
      <c r="DY713" s="77"/>
      <c r="DZ713" s="77"/>
      <c r="EA713" s="77"/>
      <c r="EB713" s="77"/>
      <c r="EC713" s="77"/>
      <c r="ED713" s="77"/>
      <c r="EE713" s="77"/>
      <c r="EF713" s="77"/>
      <c r="EG713" s="77"/>
      <c r="EH713" s="77"/>
      <c r="EI713" s="77"/>
      <c r="EJ713" s="77"/>
      <c r="EK713" s="77"/>
      <c r="EL713" s="77"/>
      <c r="EM713" s="77"/>
      <c r="EN713" s="77"/>
      <c r="EO713" s="77"/>
      <c r="EP713" s="77"/>
      <c r="EQ713" s="77"/>
      <c r="ER713" s="77"/>
      <c r="ES713" s="77"/>
      <c r="ET713" s="77"/>
      <c r="EU713" s="77"/>
      <c r="EV713" s="77"/>
      <c r="EW713" s="77"/>
      <c r="EX713" s="77"/>
      <c r="EY713" s="77"/>
      <c r="EZ713" s="77"/>
      <c r="FA713" s="77"/>
      <c r="FB713" s="77"/>
      <c r="FC713" s="77"/>
      <c r="FD713" s="77"/>
    </row>
    <row r="714" spans="1:160" ht="15.75" customHeight="1" x14ac:dyDescent="0.3">
      <c r="A714" s="76"/>
      <c r="B714" s="76"/>
      <c r="C714" s="76"/>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c r="AV714" s="77"/>
      <c r="AW714" s="77"/>
      <c r="AX714" s="77"/>
      <c r="AY714" s="77"/>
      <c r="AZ714" s="77"/>
      <c r="BA714" s="77"/>
      <c r="BB714" s="77"/>
      <c r="BC714" s="77"/>
      <c r="BD714" s="77"/>
      <c r="BE714" s="77"/>
      <c r="BF714" s="77"/>
      <c r="BG714" s="77"/>
      <c r="BH714" s="77"/>
      <c r="BI714" s="77"/>
      <c r="BJ714" s="77"/>
      <c r="BK714" s="77"/>
      <c r="BL714" s="77"/>
      <c r="BM714" s="77"/>
      <c r="BN714" s="77"/>
      <c r="BO714" s="77"/>
      <c r="BP714" s="77"/>
      <c r="BQ714" s="77"/>
      <c r="BR714" s="77"/>
      <c r="BS714" s="77"/>
      <c r="BT714" s="77"/>
      <c r="BU714" s="77"/>
      <c r="BV714" s="77"/>
      <c r="BW714" s="77"/>
      <c r="BX714" s="77"/>
      <c r="BY714" s="77"/>
      <c r="BZ714" s="77"/>
      <c r="CA714" s="77"/>
      <c r="CB714" s="77"/>
      <c r="CC714" s="77"/>
      <c r="CD714" s="77"/>
      <c r="CE714" s="77"/>
      <c r="CF714" s="77"/>
      <c r="CG714" s="77"/>
      <c r="CH714" s="77"/>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7"/>
      <c r="DV714" s="77"/>
      <c r="DW714" s="77"/>
      <c r="DX714" s="77"/>
      <c r="DY714" s="77"/>
      <c r="DZ714" s="77"/>
      <c r="EA714" s="77"/>
      <c r="EB714" s="77"/>
      <c r="EC714" s="77"/>
      <c r="ED714" s="77"/>
      <c r="EE714" s="77"/>
      <c r="EF714" s="77"/>
      <c r="EG714" s="77"/>
      <c r="EH714" s="77"/>
      <c r="EI714" s="77"/>
      <c r="EJ714" s="77"/>
      <c r="EK714" s="77"/>
      <c r="EL714" s="77"/>
      <c r="EM714" s="77"/>
      <c r="EN714" s="77"/>
      <c r="EO714" s="77"/>
      <c r="EP714" s="77"/>
      <c r="EQ714" s="77"/>
      <c r="ER714" s="77"/>
      <c r="ES714" s="77"/>
      <c r="ET714" s="77"/>
      <c r="EU714" s="77"/>
      <c r="EV714" s="77"/>
      <c r="EW714" s="77"/>
      <c r="EX714" s="77"/>
      <c r="EY714" s="77"/>
      <c r="EZ714" s="77"/>
      <c r="FA714" s="77"/>
      <c r="FB714" s="77"/>
      <c r="FC714" s="77"/>
      <c r="FD714" s="77"/>
    </row>
    <row r="715" spans="1:160" ht="15.75" customHeight="1" x14ac:dyDescent="0.3">
      <c r="A715" s="76"/>
      <c r="B715" s="76"/>
      <c r="C715" s="76"/>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c r="AV715" s="77"/>
      <c r="AW715" s="77"/>
      <c r="AX715" s="77"/>
      <c r="AY715" s="77"/>
      <c r="AZ715" s="77"/>
      <c r="BA715" s="77"/>
      <c r="BB715" s="77"/>
      <c r="BC715" s="77"/>
      <c r="BD715" s="77"/>
      <c r="BE715" s="77"/>
      <c r="BF715" s="77"/>
      <c r="BG715" s="77"/>
      <c r="BH715" s="77"/>
      <c r="BI715" s="77"/>
      <c r="BJ715" s="77"/>
      <c r="BK715" s="77"/>
      <c r="BL715" s="77"/>
      <c r="BM715" s="77"/>
      <c r="BN715" s="77"/>
      <c r="BO715" s="77"/>
      <c r="BP715" s="77"/>
      <c r="BQ715" s="77"/>
      <c r="BR715" s="77"/>
      <c r="BS715" s="77"/>
      <c r="BT715" s="77"/>
      <c r="BU715" s="77"/>
      <c r="BV715" s="77"/>
      <c r="BW715" s="77"/>
      <c r="BX715" s="77"/>
      <c r="BY715" s="77"/>
      <c r="BZ715" s="77"/>
      <c r="CA715" s="77"/>
      <c r="CB715" s="77"/>
      <c r="CC715" s="77"/>
      <c r="CD715" s="77"/>
      <c r="CE715" s="77"/>
      <c r="CF715" s="77"/>
      <c r="CG715" s="77"/>
      <c r="CH715" s="77"/>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7"/>
      <c r="DV715" s="77"/>
      <c r="DW715" s="77"/>
      <c r="DX715" s="77"/>
      <c r="DY715" s="77"/>
      <c r="DZ715" s="77"/>
      <c r="EA715" s="77"/>
      <c r="EB715" s="77"/>
      <c r="EC715" s="77"/>
      <c r="ED715" s="77"/>
      <c r="EE715" s="77"/>
      <c r="EF715" s="77"/>
      <c r="EG715" s="77"/>
      <c r="EH715" s="77"/>
      <c r="EI715" s="77"/>
      <c r="EJ715" s="77"/>
      <c r="EK715" s="77"/>
      <c r="EL715" s="77"/>
      <c r="EM715" s="77"/>
      <c r="EN715" s="77"/>
      <c r="EO715" s="77"/>
      <c r="EP715" s="77"/>
      <c r="EQ715" s="77"/>
      <c r="ER715" s="77"/>
      <c r="ES715" s="77"/>
      <c r="ET715" s="77"/>
      <c r="EU715" s="77"/>
      <c r="EV715" s="77"/>
      <c r="EW715" s="77"/>
      <c r="EX715" s="77"/>
      <c r="EY715" s="77"/>
      <c r="EZ715" s="77"/>
      <c r="FA715" s="77"/>
      <c r="FB715" s="77"/>
      <c r="FC715" s="77"/>
      <c r="FD715" s="77"/>
    </row>
    <row r="716" spans="1:160" ht="15.75" customHeight="1" x14ac:dyDescent="0.3">
      <c r="A716" s="76"/>
      <c r="B716" s="76"/>
      <c r="C716" s="76"/>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c r="AV716" s="77"/>
      <c r="AW716" s="77"/>
      <c r="AX716" s="77"/>
      <c r="AY716" s="77"/>
      <c r="AZ716" s="77"/>
      <c r="BA716" s="77"/>
      <c r="BB716" s="77"/>
      <c r="BC716" s="77"/>
      <c r="BD716" s="77"/>
      <c r="BE716" s="77"/>
      <c r="BF716" s="77"/>
      <c r="BG716" s="77"/>
      <c r="BH716" s="77"/>
      <c r="BI716" s="77"/>
      <c r="BJ716" s="77"/>
      <c r="BK716" s="77"/>
      <c r="BL716" s="77"/>
      <c r="BM716" s="77"/>
      <c r="BN716" s="77"/>
      <c r="BO716" s="77"/>
      <c r="BP716" s="77"/>
      <c r="BQ716" s="77"/>
      <c r="BR716" s="77"/>
      <c r="BS716" s="77"/>
      <c r="BT716" s="77"/>
      <c r="BU716" s="77"/>
      <c r="BV716" s="77"/>
      <c r="BW716" s="77"/>
      <c r="BX716" s="77"/>
      <c r="BY716" s="77"/>
      <c r="BZ716" s="77"/>
      <c r="CA716" s="77"/>
      <c r="CB716" s="77"/>
      <c r="CC716" s="77"/>
      <c r="CD716" s="77"/>
      <c r="CE716" s="77"/>
      <c r="CF716" s="77"/>
      <c r="CG716" s="77"/>
      <c r="CH716" s="77"/>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7"/>
      <c r="DV716" s="77"/>
      <c r="DW716" s="77"/>
      <c r="DX716" s="77"/>
      <c r="DY716" s="77"/>
      <c r="DZ716" s="77"/>
      <c r="EA716" s="77"/>
      <c r="EB716" s="77"/>
      <c r="EC716" s="77"/>
      <c r="ED716" s="77"/>
      <c r="EE716" s="77"/>
      <c r="EF716" s="77"/>
      <c r="EG716" s="77"/>
      <c r="EH716" s="77"/>
      <c r="EI716" s="77"/>
      <c r="EJ716" s="77"/>
      <c r="EK716" s="77"/>
      <c r="EL716" s="77"/>
      <c r="EM716" s="77"/>
      <c r="EN716" s="77"/>
      <c r="EO716" s="77"/>
      <c r="EP716" s="77"/>
      <c r="EQ716" s="77"/>
      <c r="ER716" s="77"/>
      <c r="ES716" s="77"/>
      <c r="ET716" s="77"/>
      <c r="EU716" s="77"/>
      <c r="EV716" s="77"/>
      <c r="EW716" s="77"/>
      <c r="EX716" s="77"/>
      <c r="EY716" s="77"/>
      <c r="EZ716" s="77"/>
      <c r="FA716" s="77"/>
      <c r="FB716" s="77"/>
      <c r="FC716" s="77"/>
      <c r="FD716" s="77"/>
    </row>
    <row r="717" spans="1:160" ht="15.75" customHeight="1" x14ac:dyDescent="0.3">
      <c r="A717" s="76"/>
      <c r="B717" s="76"/>
      <c r="C717" s="76"/>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c r="AV717" s="77"/>
      <c r="AW717" s="77"/>
      <c r="AX717" s="77"/>
      <c r="AY717" s="77"/>
      <c r="AZ717" s="77"/>
      <c r="BA717" s="77"/>
      <c r="BB717" s="77"/>
      <c r="BC717" s="77"/>
      <c r="BD717" s="77"/>
      <c r="BE717" s="77"/>
      <c r="BF717" s="77"/>
      <c r="BG717" s="77"/>
      <c r="BH717" s="77"/>
      <c r="BI717" s="77"/>
      <c r="BJ717" s="77"/>
      <c r="BK717" s="77"/>
      <c r="BL717" s="77"/>
      <c r="BM717" s="77"/>
      <c r="BN717" s="77"/>
      <c r="BO717" s="77"/>
      <c r="BP717" s="77"/>
      <c r="BQ717" s="77"/>
      <c r="BR717" s="77"/>
      <c r="BS717" s="77"/>
      <c r="BT717" s="77"/>
      <c r="BU717" s="77"/>
      <c r="BV717" s="77"/>
      <c r="BW717" s="77"/>
      <c r="BX717" s="77"/>
      <c r="BY717" s="77"/>
      <c r="BZ717" s="77"/>
      <c r="CA717" s="77"/>
      <c r="CB717" s="77"/>
      <c r="CC717" s="77"/>
      <c r="CD717" s="77"/>
      <c r="CE717" s="77"/>
      <c r="CF717" s="77"/>
      <c r="CG717" s="77"/>
      <c r="CH717" s="77"/>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7"/>
      <c r="DV717" s="77"/>
      <c r="DW717" s="77"/>
      <c r="DX717" s="77"/>
      <c r="DY717" s="77"/>
      <c r="DZ717" s="77"/>
      <c r="EA717" s="77"/>
      <c r="EB717" s="77"/>
      <c r="EC717" s="77"/>
      <c r="ED717" s="77"/>
      <c r="EE717" s="77"/>
      <c r="EF717" s="77"/>
      <c r="EG717" s="77"/>
      <c r="EH717" s="77"/>
      <c r="EI717" s="77"/>
      <c r="EJ717" s="77"/>
      <c r="EK717" s="77"/>
      <c r="EL717" s="77"/>
      <c r="EM717" s="77"/>
      <c r="EN717" s="77"/>
      <c r="EO717" s="77"/>
      <c r="EP717" s="77"/>
      <c r="EQ717" s="77"/>
      <c r="ER717" s="77"/>
      <c r="ES717" s="77"/>
      <c r="ET717" s="77"/>
      <c r="EU717" s="77"/>
      <c r="EV717" s="77"/>
      <c r="EW717" s="77"/>
      <c r="EX717" s="77"/>
      <c r="EY717" s="77"/>
      <c r="EZ717" s="77"/>
      <c r="FA717" s="77"/>
      <c r="FB717" s="77"/>
      <c r="FC717" s="77"/>
      <c r="FD717" s="77"/>
    </row>
    <row r="718" spans="1:160" ht="15.75" customHeight="1" x14ac:dyDescent="0.3">
      <c r="A718" s="76"/>
      <c r="B718" s="76"/>
      <c r="C718" s="76"/>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c r="AV718" s="77"/>
      <c r="AW718" s="77"/>
      <c r="AX718" s="77"/>
      <c r="AY718" s="77"/>
      <c r="AZ718" s="77"/>
      <c r="BA718" s="77"/>
      <c r="BB718" s="77"/>
      <c r="BC718" s="77"/>
      <c r="BD718" s="77"/>
      <c r="BE718" s="77"/>
      <c r="BF718" s="77"/>
      <c r="BG718" s="77"/>
      <c r="BH718" s="77"/>
      <c r="BI718" s="77"/>
      <c r="BJ718" s="77"/>
      <c r="BK718" s="77"/>
      <c r="BL718" s="77"/>
      <c r="BM718" s="77"/>
      <c r="BN718" s="77"/>
      <c r="BO718" s="77"/>
      <c r="BP718" s="77"/>
      <c r="BQ718" s="77"/>
      <c r="BR718" s="77"/>
      <c r="BS718" s="77"/>
      <c r="BT718" s="77"/>
      <c r="BU718" s="77"/>
      <c r="BV718" s="77"/>
      <c r="BW718" s="77"/>
      <c r="BX718" s="77"/>
      <c r="BY718" s="77"/>
      <c r="BZ718" s="77"/>
      <c r="CA718" s="77"/>
      <c r="CB718" s="77"/>
      <c r="CC718" s="77"/>
      <c r="CD718" s="77"/>
      <c r="CE718" s="77"/>
      <c r="CF718" s="77"/>
      <c r="CG718" s="77"/>
      <c r="CH718" s="77"/>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7"/>
      <c r="DV718" s="77"/>
      <c r="DW718" s="77"/>
      <c r="DX718" s="77"/>
      <c r="DY718" s="77"/>
      <c r="DZ718" s="77"/>
      <c r="EA718" s="77"/>
      <c r="EB718" s="77"/>
      <c r="EC718" s="77"/>
      <c r="ED718" s="77"/>
      <c r="EE718" s="77"/>
      <c r="EF718" s="77"/>
      <c r="EG718" s="77"/>
      <c r="EH718" s="77"/>
      <c r="EI718" s="77"/>
      <c r="EJ718" s="77"/>
      <c r="EK718" s="77"/>
      <c r="EL718" s="77"/>
      <c r="EM718" s="77"/>
      <c r="EN718" s="77"/>
      <c r="EO718" s="77"/>
      <c r="EP718" s="77"/>
      <c r="EQ718" s="77"/>
      <c r="ER718" s="77"/>
      <c r="ES718" s="77"/>
      <c r="ET718" s="77"/>
      <c r="EU718" s="77"/>
      <c r="EV718" s="77"/>
      <c r="EW718" s="77"/>
      <c r="EX718" s="77"/>
      <c r="EY718" s="77"/>
      <c r="EZ718" s="77"/>
      <c r="FA718" s="77"/>
      <c r="FB718" s="77"/>
      <c r="FC718" s="77"/>
      <c r="FD718" s="77"/>
    </row>
    <row r="719" spans="1:160" ht="15.75" customHeight="1" x14ac:dyDescent="0.3">
      <c r="A719" s="76"/>
      <c r="B719" s="76"/>
      <c r="C719" s="76"/>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c r="AV719" s="77"/>
      <c r="AW719" s="77"/>
      <c r="AX719" s="77"/>
      <c r="AY719" s="77"/>
      <c r="AZ719" s="77"/>
      <c r="BA719" s="77"/>
      <c r="BB719" s="77"/>
      <c r="BC719" s="77"/>
      <c r="BD719" s="77"/>
      <c r="BE719" s="77"/>
      <c r="BF719" s="77"/>
      <c r="BG719" s="77"/>
      <c r="BH719" s="77"/>
      <c r="BI719" s="77"/>
      <c r="BJ719" s="77"/>
      <c r="BK719" s="77"/>
      <c r="BL719" s="77"/>
      <c r="BM719" s="77"/>
      <c r="BN719" s="77"/>
      <c r="BO719" s="77"/>
      <c r="BP719" s="77"/>
      <c r="BQ719" s="77"/>
      <c r="BR719" s="77"/>
      <c r="BS719" s="77"/>
      <c r="BT719" s="77"/>
      <c r="BU719" s="77"/>
      <c r="BV719" s="77"/>
      <c r="BW719" s="77"/>
      <c r="BX719" s="77"/>
      <c r="BY719" s="77"/>
      <c r="BZ719" s="77"/>
      <c r="CA719" s="77"/>
      <c r="CB719" s="77"/>
      <c r="CC719" s="77"/>
      <c r="CD719" s="77"/>
      <c r="CE719" s="77"/>
      <c r="CF719" s="77"/>
      <c r="CG719" s="77"/>
      <c r="CH719" s="77"/>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7"/>
      <c r="DV719" s="77"/>
      <c r="DW719" s="77"/>
      <c r="DX719" s="77"/>
      <c r="DY719" s="77"/>
      <c r="DZ719" s="77"/>
      <c r="EA719" s="77"/>
      <c r="EB719" s="77"/>
      <c r="EC719" s="77"/>
      <c r="ED719" s="77"/>
      <c r="EE719" s="77"/>
      <c r="EF719" s="77"/>
      <c r="EG719" s="77"/>
      <c r="EH719" s="77"/>
      <c r="EI719" s="77"/>
      <c r="EJ719" s="77"/>
      <c r="EK719" s="77"/>
      <c r="EL719" s="77"/>
      <c r="EM719" s="77"/>
      <c r="EN719" s="77"/>
      <c r="EO719" s="77"/>
      <c r="EP719" s="77"/>
      <c r="EQ719" s="77"/>
      <c r="ER719" s="77"/>
      <c r="ES719" s="77"/>
      <c r="ET719" s="77"/>
      <c r="EU719" s="77"/>
      <c r="EV719" s="77"/>
      <c r="EW719" s="77"/>
      <c r="EX719" s="77"/>
      <c r="EY719" s="77"/>
      <c r="EZ719" s="77"/>
      <c r="FA719" s="77"/>
      <c r="FB719" s="77"/>
      <c r="FC719" s="77"/>
      <c r="FD719" s="77"/>
    </row>
    <row r="720" spans="1:160" ht="15.75" customHeight="1" x14ac:dyDescent="0.3">
      <c r="A720" s="76"/>
      <c r="B720" s="76"/>
      <c r="C720" s="76"/>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c r="AV720" s="77"/>
      <c r="AW720" s="77"/>
      <c r="AX720" s="77"/>
      <c r="AY720" s="77"/>
      <c r="AZ720" s="77"/>
      <c r="BA720" s="77"/>
      <c r="BB720" s="77"/>
      <c r="BC720" s="77"/>
      <c r="BD720" s="77"/>
      <c r="BE720" s="77"/>
      <c r="BF720" s="77"/>
      <c r="BG720" s="77"/>
      <c r="BH720" s="77"/>
      <c r="BI720" s="77"/>
      <c r="BJ720" s="77"/>
      <c r="BK720" s="77"/>
      <c r="BL720" s="77"/>
      <c r="BM720" s="77"/>
      <c r="BN720" s="77"/>
      <c r="BO720" s="77"/>
      <c r="BP720" s="77"/>
      <c r="BQ720" s="77"/>
      <c r="BR720" s="77"/>
      <c r="BS720" s="77"/>
      <c r="BT720" s="77"/>
      <c r="BU720" s="77"/>
      <c r="BV720" s="77"/>
      <c r="BW720" s="77"/>
      <c r="BX720" s="77"/>
      <c r="BY720" s="77"/>
      <c r="BZ720" s="77"/>
      <c r="CA720" s="77"/>
      <c r="CB720" s="77"/>
      <c r="CC720" s="77"/>
      <c r="CD720" s="77"/>
      <c r="CE720" s="77"/>
      <c r="CF720" s="77"/>
      <c r="CG720" s="77"/>
      <c r="CH720" s="77"/>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7"/>
      <c r="DV720" s="77"/>
      <c r="DW720" s="77"/>
      <c r="DX720" s="77"/>
      <c r="DY720" s="77"/>
      <c r="DZ720" s="77"/>
      <c r="EA720" s="77"/>
      <c r="EB720" s="77"/>
      <c r="EC720" s="77"/>
      <c r="ED720" s="77"/>
      <c r="EE720" s="77"/>
      <c r="EF720" s="77"/>
      <c r="EG720" s="77"/>
      <c r="EH720" s="77"/>
      <c r="EI720" s="77"/>
      <c r="EJ720" s="77"/>
      <c r="EK720" s="77"/>
      <c r="EL720" s="77"/>
      <c r="EM720" s="77"/>
      <c r="EN720" s="77"/>
      <c r="EO720" s="77"/>
      <c r="EP720" s="77"/>
      <c r="EQ720" s="77"/>
      <c r="ER720" s="77"/>
      <c r="ES720" s="77"/>
      <c r="ET720" s="77"/>
      <c r="EU720" s="77"/>
      <c r="EV720" s="77"/>
      <c r="EW720" s="77"/>
      <c r="EX720" s="77"/>
      <c r="EY720" s="77"/>
      <c r="EZ720" s="77"/>
      <c r="FA720" s="77"/>
      <c r="FB720" s="77"/>
      <c r="FC720" s="77"/>
      <c r="FD720" s="77"/>
    </row>
    <row r="721" spans="1:160" ht="15.75" customHeight="1" x14ac:dyDescent="0.3">
      <c r="A721" s="76"/>
      <c r="B721" s="76"/>
      <c r="C721" s="76"/>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c r="AV721" s="77"/>
      <c r="AW721" s="77"/>
      <c r="AX721" s="77"/>
      <c r="AY721" s="77"/>
      <c r="AZ721" s="77"/>
      <c r="BA721" s="77"/>
      <c r="BB721" s="77"/>
      <c r="BC721" s="77"/>
      <c r="BD721" s="77"/>
      <c r="BE721" s="77"/>
      <c r="BF721" s="77"/>
      <c r="BG721" s="77"/>
      <c r="BH721" s="77"/>
      <c r="BI721" s="77"/>
      <c r="BJ721" s="77"/>
      <c r="BK721" s="77"/>
      <c r="BL721" s="77"/>
      <c r="BM721" s="77"/>
      <c r="BN721" s="77"/>
      <c r="BO721" s="77"/>
      <c r="BP721" s="77"/>
      <c r="BQ721" s="77"/>
      <c r="BR721" s="77"/>
      <c r="BS721" s="77"/>
      <c r="BT721" s="77"/>
      <c r="BU721" s="77"/>
      <c r="BV721" s="77"/>
      <c r="BW721" s="77"/>
      <c r="BX721" s="77"/>
      <c r="BY721" s="77"/>
      <c r="BZ721" s="77"/>
      <c r="CA721" s="77"/>
      <c r="CB721" s="77"/>
      <c r="CC721" s="77"/>
      <c r="CD721" s="77"/>
      <c r="CE721" s="77"/>
      <c r="CF721" s="77"/>
      <c r="CG721" s="77"/>
      <c r="CH721" s="77"/>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7"/>
      <c r="DV721" s="77"/>
      <c r="DW721" s="77"/>
      <c r="DX721" s="77"/>
      <c r="DY721" s="77"/>
      <c r="DZ721" s="77"/>
      <c r="EA721" s="77"/>
      <c r="EB721" s="77"/>
      <c r="EC721" s="77"/>
      <c r="ED721" s="77"/>
      <c r="EE721" s="77"/>
      <c r="EF721" s="77"/>
      <c r="EG721" s="77"/>
      <c r="EH721" s="77"/>
      <c r="EI721" s="77"/>
      <c r="EJ721" s="77"/>
      <c r="EK721" s="77"/>
      <c r="EL721" s="77"/>
      <c r="EM721" s="77"/>
      <c r="EN721" s="77"/>
      <c r="EO721" s="77"/>
      <c r="EP721" s="77"/>
      <c r="EQ721" s="77"/>
      <c r="ER721" s="77"/>
      <c r="ES721" s="77"/>
      <c r="ET721" s="77"/>
      <c r="EU721" s="77"/>
      <c r="EV721" s="77"/>
      <c r="EW721" s="77"/>
      <c r="EX721" s="77"/>
      <c r="EY721" s="77"/>
      <c r="EZ721" s="77"/>
      <c r="FA721" s="77"/>
      <c r="FB721" s="77"/>
      <c r="FC721" s="77"/>
      <c r="FD721" s="77"/>
    </row>
    <row r="722" spans="1:160" ht="15.75" customHeight="1" x14ac:dyDescent="0.3">
      <c r="A722" s="76"/>
      <c r="B722" s="76"/>
      <c r="C722" s="76"/>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c r="AV722" s="77"/>
      <c r="AW722" s="77"/>
      <c r="AX722" s="77"/>
      <c r="AY722" s="77"/>
      <c r="AZ722" s="77"/>
      <c r="BA722" s="77"/>
      <c r="BB722" s="77"/>
      <c r="BC722" s="77"/>
      <c r="BD722" s="77"/>
      <c r="BE722" s="77"/>
      <c r="BF722" s="77"/>
      <c r="BG722" s="77"/>
      <c r="BH722" s="77"/>
      <c r="BI722" s="77"/>
      <c r="BJ722" s="77"/>
      <c r="BK722" s="77"/>
      <c r="BL722" s="77"/>
      <c r="BM722" s="77"/>
      <c r="BN722" s="77"/>
      <c r="BO722" s="77"/>
      <c r="BP722" s="77"/>
      <c r="BQ722" s="77"/>
      <c r="BR722" s="77"/>
      <c r="BS722" s="77"/>
      <c r="BT722" s="77"/>
      <c r="BU722" s="77"/>
      <c r="BV722" s="77"/>
      <c r="BW722" s="77"/>
      <c r="BX722" s="77"/>
      <c r="BY722" s="77"/>
      <c r="BZ722" s="77"/>
      <c r="CA722" s="77"/>
      <c r="CB722" s="77"/>
      <c r="CC722" s="77"/>
      <c r="CD722" s="77"/>
      <c r="CE722" s="77"/>
      <c r="CF722" s="77"/>
      <c r="CG722" s="77"/>
      <c r="CH722" s="77"/>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7"/>
      <c r="DV722" s="77"/>
      <c r="DW722" s="77"/>
      <c r="DX722" s="77"/>
      <c r="DY722" s="77"/>
      <c r="DZ722" s="77"/>
      <c r="EA722" s="77"/>
      <c r="EB722" s="77"/>
      <c r="EC722" s="77"/>
      <c r="ED722" s="77"/>
      <c r="EE722" s="77"/>
      <c r="EF722" s="77"/>
      <c r="EG722" s="77"/>
      <c r="EH722" s="77"/>
      <c r="EI722" s="77"/>
      <c r="EJ722" s="77"/>
      <c r="EK722" s="77"/>
      <c r="EL722" s="77"/>
      <c r="EM722" s="77"/>
      <c r="EN722" s="77"/>
      <c r="EO722" s="77"/>
      <c r="EP722" s="77"/>
      <c r="EQ722" s="77"/>
      <c r="ER722" s="77"/>
      <c r="ES722" s="77"/>
      <c r="ET722" s="77"/>
      <c r="EU722" s="77"/>
      <c r="EV722" s="77"/>
      <c r="EW722" s="77"/>
      <c r="EX722" s="77"/>
      <c r="EY722" s="77"/>
      <c r="EZ722" s="77"/>
      <c r="FA722" s="77"/>
      <c r="FB722" s="77"/>
      <c r="FC722" s="77"/>
      <c r="FD722" s="77"/>
    </row>
    <row r="723" spans="1:160" ht="15.75" customHeight="1" x14ac:dyDescent="0.3">
      <c r="A723" s="76"/>
      <c r="B723" s="76"/>
      <c r="C723" s="76"/>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c r="AV723" s="77"/>
      <c r="AW723" s="77"/>
      <c r="AX723" s="77"/>
      <c r="AY723" s="77"/>
      <c r="AZ723" s="77"/>
      <c r="BA723" s="77"/>
      <c r="BB723" s="77"/>
      <c r="BC723" s="77"/>
      <c r="BD723" s="77"/>
      <c r="BE723" s="77"/>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C723" s="77"/>
      <c r="CD723" s="77"/>
      <c r="CE723" s="77"/>
      <c r="CF723" s="77"/>
      <c r="CG723" s="77"/>
      <c r="CH723" s="77"/>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7"/>
      <c r="DV723" s="77"/>
      <c r="DW723" s="77"/>
      <c r="DX723" s="77"/>
      <c r="DY723" s="77"/>
      <c r="DZ723" s="77"/>
      <c r="EA723" s="77"/>
      <c r="EB723" s="77"/>
      <c r="EC723" s="77"/>
      <c r="ED723" s="77"/>
      <c r="EE723" s="77"/>
      <c r="EF723" s="77"/>
      <c r="EG723" s="77"/>
      <c r="EH723" s="77"/>
      <c r="EI723" s="77"/>
      <c r="EJ723" s="77"/>
      <c r="EK723" s="77"/>
      <c r="EL723" s="77"/>
      <c r="EM723" s="77"/>
      <c r="EN723" s="77"/>
      <c r="EO723" s="77"/>
      <c r="EP723" s="77"/>
      <c r="EQ723" s="77"/>
      <c r="ER723" s="77"/>
      <c r="ES723" s="77"/>
      <c r="ET723" s="77"/>
      <c r="EU723" s="77"/>
      <c r="EV723" s="77"/>
      <c r="EW723" s="77"/>
      <c r="EX723" s="77"/>
      <c r="EY723" s="77"/>
      <c r="EZ723" s="77"/>
      <c r="FA723" s="77"/>
      <c r="FB723" s="77"/>
      <c r="FC723" s="77"/>
      <c r="FD723" s="77"/>
    </row>
    <row r="724" spans="1:160" ht="15.75" customHeight="1" x14ac:dyDescent="0.3">
      <c r="A724" s="76"/>
      <c r="B724" s="76"/>
      <c r="C724" s="76"/>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c r="AV724" s="77"/>
      <c r="AW724" s="77"/>
      <c r="AX724" s="77"/>
      <c r="AY724" s="77"/>
      <c r="AZ724" s="77"/>
      <c r="BA724" s="77"/>
      <c r="BB724" s="77"/>
      <c r="BC724" s="77"/>
      <c r="BD724" s="77"/>
      <c r="BE724" s="77"/>
      <c r="BF724" s="77"/>
      <c r="BG724" s="77"/>
      <c r="BH724" s="77"/>
      <c r="BI724" s="77"/>
      <c r="BJ724" s="77"/>
      <c r="BK724" s="77"/>
      <c r="BL724" s="77"/>
      <c r="BM724" s="77"/>
      <c r="BN724" s="77"/>
      <c r="BO724" s="77"/>
      <c r="BP724" s="77"/>
      <c r="BQ724" s="77"/>
      <c r="BR724" s="77"/>
      <c r="BS724" s="77"/>
      <c r="BT724" s="77"/>
      <c r="BU724" s="77"/>
      <c r="BV724" s="77"/>
      <c r="BW724" s="77"/>
      <c r="BX724" s="77"/>
      <c r="BY724" s="77"/>
      <c r="BZ724" s="77"/>
      <c r="CA724" s="77"/>
      <c r="CB724" s="77"/>
      <c r="CC724" s="77"/>
      <c r="CD724" s="77"/>
      <c r="CE724" s="77"/>
      <c r="CF724" s="77"/>
      <c r="CG724" s="77"/>
      <c r="CH724" s="77"/>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7"/>
      <c r="DV724" s="77"/>
      <c r="DW724" s="77"/>
      <c r="DX724" s="77"/>
      <c r="DY724" s="77"/>
      <c r="DZ724" s="77"/>
      <c r="EA724" s="77"/>
      <c r="EB724" s="77"/>
      <c r="EC724" s="77"/>
      <c r="ED724" s="77"/>
      <c r="EE724" s="77"/>
      <c r="EF724" s="77"/>
      <c r="EG724" s="77"/>
      <c r="EH724" s="77"/>
      <c r="EI724" s="77"/>
      <c r="EJ724" s="77"/>
      <c r="EK724" s="77"/>
      <c r="EL724" s="77"/>
      <c r="EM724" s="77"/>
      <c r="EN724" s="77"/>
      <c r="EO724" s="77"/>
      <c r="EP724" s="77"/>
      <c r="EQ724" s="77"/>
      <c r="ER724" s="77"/>
      <c r="ES724" s="77"/>
      <c r="ET724" s="77"/>
      <c r="EU724" s="77"/>
      <c r="EV724" s="77"/>
      <c r="EW724" s="77"/>
      <c r="EX724" s="77"/>
      <c r="EY724" s="77"/>
      <c r="EZ724" s="77"/>
      <c r="FA724" s="77"/>
      <c r="FB724" s="77"/>
      <c r="FC724" s="77"/>
      <c r="FD724" s="77"/>
    </row>
    <row r="725" spans="1:160" ht="15.75" customHeight="1" x14ac:dyDescent="0.3">
      <c r="A725" s="76"/>
      <c r="B725" s="76"/>
      <c r="C725" s="76"/>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c r="AV725" s="77"/>
      <c r="AW725" s="77"/>
      <c r="AX725" s="77"/>
      <c r="AY725" s="77"/>
      <c r="AZ725" s="77"/>
      <c r="BA725" s="77"/>
      <c r="BB725" s="77"/>
      <c r="BC725" s="77"/>
      <c r="BD725" s="77"/>
      <c r="BE725" s="77"/>
      <c r="BF725" s="77"/>
      <c r="BG725" s="77"/>
      <c r="BH725" s="77"/>
      <c r="BI725" s="77"/>
      <c r="BJ725" s="77"/>
      <c r="BK725" s="77"/>
      <c r="BL725" s="77"/>
      <c r="BM725" s="77"/>
      <c r="BN725" s="77"/>
      <c r="BO725" s="77"/>
      <c r="BP725" s="77"/>
      <c r="BQ725" s="77"/>
      <c r="BR725" s="77"/>
      <c r="BS725" s="77"/>
      <c r="BT725" s="77"/>
      <c r="BU725" s="77"/>
      <c r="BV725" s="77"/>
      <c r="BW725" s="77"/>
      <c r="BX725" s="77"/>
      <c r="BY725" s="77"/>
      <c r="BZ725" s="77"/>
      <c r="CA725" s="77"/>
      <c r="CB725" s="77"/>
      <c r="CC725" s="77"/>
      <c r="CD725" s="77"/>
      <c r="CE725" s="77"/>
      <c r="CF725" s="77"/>
      <c r="CG725" s="77"/>
      <c r="CH725" s="77"/>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7"/>
      <c r="DV725" s="77"/>
      <c r="DW725" s="77"/>
      <c r="DX725" s="77"/>
      <c r="DY725" s="77"/>
      <c r="DZ725" s="77"/>
      <c r="EA725" s="77"/>
      <c r="EB725" s="77"/>
      <c r="EC725" s="77"/>
      <c r="ED725" s="77"/>
      <c r="EE725" s="77"/>
      <c r="EF725" s="77"/>
      <c r="EG725" s="77"/>
      <c r="EH725" s="77"/>
      <c r="EI725" s="77"/>
      <c r="EJ725" s="77"/>
      <c r="EK725" s="77"/>
      <c r="EL725" s="77"/>
      <c r="EM725" s="77"/>
      <c r="EN725" s="77"/>
      <c r="EO725" s="77"/>
      <c r="EP725" s="77"/>
      <c r="EQ725" s="77"/>
      <c r="ER725" s="77"/>
      <c r="ES725" s="77"/>
      <c r="ET725" s="77"/>
      <c r="EU725" s="77"/>
      <c r="EV725" s="77"/>
      <c r="EW725" s="77"/>
      <c r="EX725" s="77"/>
      <c r="EY725" s="77"/>
      <c r="EZ725" s="77"/>
      <c r="FA725" s="77"/>
      <c r="FB725" s="77"/>
      <c r="FC725" s="77"/>
      <c r="FD725" s="77"/>
    </row>
    <row r="726" spans="1:160" ht="15.75" customHeight="1" x14ac:dyDescent="0.3">
      <c r="A726" s="76"/>
      <c r="B726" s="76"/>
      <c r="C726" s="76"/>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c r="AV726" s="77"/>
      <c r="AW726" s="77"/>
      <c r="AX726" s="77"/>
      <c r="AY726" s="77"/>
      <c r="AZ726" s="77"/>
      <c r="BA726" s="77"/>
      <c r="BB726" s="77"/>
      <c r="BC726" s="77"/>
      <c r="BD726" s="77"/>
      <c r="BE726" s="77"/>
      <c r="BF726" s="77"/>
      <c r="BG726" s="77"/>
      <c r="BH726" s="77"/>
      <c r="BI726" s="77"/>
      <c r="BJ726" s="77"/>
      <c r="BK726" s="77"/>
      <c r="BL726" s="77"/>
      <c r="BM726" s="77"/>
      <c r="BN726" s="77"/>
      <c r="BO726" s="77"/>
      <c r="BP726" s="77"/>
      <c r="BQ726" s="77"/>
      <c r="BR726" s="77"/>
      <c r="BS726" s="77"/>
      <c r="BT726" s="77"/>
      <c r="BU726" s="77"/>
      <c r="BV726" s="77"/>
      <c r="BW726" s="77"/>
      <c r="BX726" s="77"/>
      <c r="BY726" s="77"/>
      <c r="BZ726" s="77"/>
      <c r="CA726" s="77"/>
      <c r="CB726" s="77"/>
      <c r="CC726" s="77"/>
      <c r="CD726" s="77"/>
      <c r="CE726" s="77"/>
      <c r="CF726" s="77"/>
      <c r="CG726" s="77"/>
      <c r="CH726" s="77"/>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7"/>
      <c r="DV726" s="77"/>
      <c r="DW726" s="77"/>
      <c r="DX726" s="77"/>
      <c r="DY726" s="77"/>
      <c r="DZ726" s="77"/>
      <c r="EA726" s="77"/>
      <c r="EB726" s="77"/>
      <c r="EC726" s="77"/>
      <c r="ED726" s="77"/>
      <c r="EE726" s="77"/>
      <c r="EF726" s="77"/>
      <c r="EG726" s="77"/>
      <c r="EH726" s="77"/>
      <c r="EI726" s="77"/>
      <c r="EJ726" s="77"/>
      <c r="EK726" s="77"/>
      <c r="EL726" s="77"/>
      <c r="EM726" s="77"/>
      <c r="EN726" s="77"/>
      <c r="EO726" s="77"/>
      <c r="EP726" s="77"/>
      <c r="EQ726" s="77"/>
      <c r="ER726" s="77"/>
      <c r="ES726" s="77"/>
      <c r="ET726" s="77"/>
      <c r="EU726" s="77"/>
      <c r="EV726" s="77"/>
      <c r="EW726" s="77"/>
      <c r="EX726" s="77"/>
      <c r="EY726" s="77"/>
      <c r="EZ726" s="77"/>
      <c r="FA726" s="77"/>
      <c r="FB726" s="77"/>
      <c r="FC726" s="77"/>
      <c r="FD726" s="77"/>
    </row>
    <row r="727" spans="1:160" ht="15.75" customHeight="1" x14ac:dyDescent="0.3">
      <c r="A727" s="76"/>
      <c r="B727" s="76"/>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c r="AV727" s="77"/>
      <c r="AW727" s="77"/>
      <c r="AX727" s="77"/>
      <c r="AY727" s="77"/>
      <c r="AZ727" s="77"/>
      <c r="BA727" s="77"/>
      <c r="BB727" s="77"/>
      <c r="BC727" s="77"/>
      <c r="BD727" s="77"/>
      <c r="BE727" s="77"/>
      <c r="BF727" s="77"/>
      <c r="BG727" s="77"/>
      <c r="BH727" s="77"/>
      <c r="BI727" s="77"/>
      <c r="BJ727" s="77"/>
      <c r="BK727" s="77"/>
      <c r="BL727" s="77"/>
      <c r="BM727" s="77"/>
      <c r="BN727" s="77"/>
      <c r="BO727" s="77"/>
      <c r="BP727" s="77"/>
      <c r="BQ727" s="77"/>
      <c r="BR727" s="77"/>
      <c r="BS727" s="77"/>
      <c r="BT727" s="77"/>
      <c r="BU727" s="77"/>
      <c r="BV727" s="77"/>
      <c r="BW727" s="77"/>
      <c r="BX727" s="77"/>
      <c r="BY727" s="77"/>
      <c r="BZ727" s="77"/>
      <c r="CA727" s="77"/>
      <c r="CB727" s="77"/>
      <c r="CC727" s="77"/>
      <c r="CD727" s="77"/>
      <c r="CE727" s="77"/>
      <c r="CF727" s="77"/>
      <c r="CG727" s="77"/>
      <c r="CH727" s="77"/>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7"/>
      <c r="DV727" s="77"/>
      <c r="DW727" s="77"/>
      <c r="DX727" s="77"/>
      <c r="DY727" s="77"/>
      <c r="DZ727" s="77"/>
      <c r="EA727" s="77"/>
      <c r="EB727" s="77"/>
      <c r="EC727" s="77"/>
      <c r="ED727" s="77"/>
      <c r="EE727" s="77"/>
      <c r="EF727" s="77"/>
      <c r="EG727" s="77"/>
      <c r="EH727" s="77"/>
      <c r="EI727" s="77"/>
      <c r="EJ727" s="77"/>
      <c r="EK727" s="77"/>
      <c r="EL727" s="77"/>
      <c r="EM727" s="77"/>
      <c r="EN727" s="77"/>
      <c r="EO727" s="77"/>
      <c r="EP727" s="77"/>
      <c r="EQ727" s="77"/>
      <c r="ER727" s="77"/>
      <c r="ES727" s="77"/>
      <c r="ET727" s="77"/>
      <c r="EU727" s="77"/>
      <c r="EV727" s="77"/>
      <c r="EW727" s="77"/>
      <c r="EX727" s="77"/>
      <c r="EY727" s="77"/>
      <c r="EZ727" s="77"/>
      <c r="FA727" s="77"/>
      <c r="FB727" s="77"/>
      <c r="FC727" s="77"/>
      <c r="FD727" s="77"/>
    </row>
    <row r="728" spans="1:160" ht="15.75" customHeight="1" x14ac:dyDescent="0.3">
      <c r="A728" s="76"/>
      <c r="B728" s="76"/>
      <c r="C728" s="76"/>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c r="AV728" s="77"/>
      <c r="AW728" s="77"/>
      <c r="AX728" s="77"/>
      <c r="AY728" s="77"/>
      <c r="AZ728" s="77"/>
      <c r="BA728" s="77"/>
      <c r="BB728" s="77"/>
      <c r="BC728" s="77"/>
      <c r="BD728" s="77"/>
      <c r="BE728" s="77"/>
      <c r="BF728" s="77"/>
      <c r="BG728" s="77"/>
      <c r="BH728" s="77"/>
      <c r="BI728" s="77"/>
      <c r="BJ728" s="77"/>
      <c r="BK728" s="77"/>
      <c r="BL728" s="77"/>
      <c r="BM728" s="77"/>
      <c r="BN728" s="77"/>
      <c r="BO728" s="77"/>
      <c r="BP728" s="77"/>
      <c r="BQ728" s="77"/>
      <c r="BR728" s="77"/>
      <c r="BS728" s="77"/>
      <c r="BT728" s="77"/>
      <c r="BU728" s="77"/>
      <c r="BV728" s="77"/>
      <c r="BW728" s="77"/>
      <c r="BX728" s="77"/>
      <c r="BY728" s="77"/>
      <c r="BZ728" s="77"/>
      <c r="CA728" s="77"/>
      <c r="CB728" s="77"/>
      <c r="CC728" s="77"/>
      <c r="CD728" s="77"/>
      <c r="CE728" s="77"/>
      <c r="CF728" s="77"/>
      <c r="CG728" s="77"/>
      <c r="CH728" s="77"/>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7"/>
      <c r="DV728" s="77"/>
      <c r="DW728" s="77"/>
      <c r="DX728" s="77"/>
      <c r="DY728" s="77"/>
      <c r="DZ728" s="77"/>
      <c r="EA728" s="77"/>
      <c r="EB728" s="77"/>
      <c r="EC728" s="77"/>
      <c r="ED728" s="77"/>
      <c r="EE728" s="77"/>
      <c r="EF728" s="77"/>
      <c r="EG728" s="77"/>
      <c r="EH728" s="77"/>
      <c r="EI728" s="77"/>
      <c r="EJ728" s="77"/>
      <c r="EK728" s="77"/>
      <c r="EL728" s="77"/>
      <c r="EM728" s="77"/>
      <c r="EN728" s="77"/>
      <c r="EO728" s="77"/>
      <c r="EP728" s="77"/>
      <c r="EQ728" s="77"/>
      <c r="ER728" s="77"/>
      <c r="ES728" s="77"/>
      <c r="ET728" s="77"/>
      <c r="EU728" s="77"/>
      <c r="EV728" s="77"/>
      <c r="EW728" s="77"/>
      <c r="EX728" s="77"/>
      <c r="EY728" s="77"/>
      <c r="EZ728" s="77"/>
      <c r="FA728" s="77"/>
      <c r="FB728" s="77"/>
      <c r="FC728" s="77"/>
      <c r="FD728" s="77"/>
    </row>
    <row r="729" spans="1:160" ht="15.75" customHeight="1" x14ac:dyDescent="0.3">
      <c r="A729" s="76"/>
      <c r="B729" s="76"/>
      <c r="C729" s="76"/>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c r="AV729" s="77"/>
      <c r="AW729" s="77"/>
      <c r="AX729" s="77"/>
      <c r="AY729" s="77"/>
      <c r="AZ729" s="77"/>
      <c r="BA729" s="77"/>
      <c r="BB729" s="77"/>
      <c r="BC729" s="77"/>
      <c r="BD729" s="77"/>
      <c r="BE729" s="77"/>
      <c r="BF729" s="77"/>
      <c r="BG729" s="77"/>
      <c r="BH729" s="77"/>
      <c r="BI729" s="77"/>
      <c r="BJ729" s="77"/>
      <c r="BK729" s="77"/>
      <c r="BL729" s="77"/>
      <c r="BM729" s="77"/>
      <c r="BN729" s="77"/>
      <c r="BO729" s="77"/>
      <c r="BP729" s="77"/>
      <c r="BQ729" s="77"/>
      <c r="BR729" s="77"/>
      <c r="BS729" s="77"/>
      <c r="BT729" s="77"/>
      <c r="BU729" s="77"/>
      <c r="BV729" s="77"/>
      <c r="BW729" s="77"/>
      <c r="BX729" s="77"/>
      <c r="BY729" s="77"/>
      <c r="BZ729" s="77"/>
      <c r="CA729" s="77"/>
      <c r="CB729" s="77"/>
      <c r="CC729" s="77"/>
      <c r="CD729" s="77"/>
      <c r="CE729" s="77"/>
      <c r="CF729" s="77"/>
      <c r="CG729" s="77"/>
      <c r="CH729" s="77"/>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7"/>
      <c r="DV729" s="77"/>
      <c r="DW729" s="77"/>
      <c r="DX729" s="77"/>
      <c r="DY729" s="77"/>
      <c r="DZ729" s="77"/>
      <c r="EA729" s="77"/>
      <c r="EB729" s="77"/>
      <c r="EC729" s="77"/>
      <c r="ED729" s="77"/>
      <c r="EE729" s="77"/>
      <c r="EF729" s="77"/>
      <c r="EG729" s="77"/>
      <c r="EH729" s="77"/>
      <c r="EI729" s="77"/>
      <c r="EJ729" s="77"/>
      <c r="EK729" s="77"/>
      <c r="EL729" s="77"/>
      <c r="EM729" s="77"/>
      <c r="EN729" s="77"/>
      <c r="EO729" s="77"/>
      <c r="EP729" s="77"/>
      <c r="EQ729" s="77"/>
      <c r="ER729" s="77"/>
      <c r="ES729" s="77"/>
      <c r="ET729" s="77"/>
      <c r="EU729" s="77"/>
      <c r="EV729" s="77"/>
      <c r="EW729" s="77"/>
      <c r="EX729" s="77"/>
      <c r="EY729" s="77"/>
      <c r="EZ729" s="77"/>
      <c r="FA729" s="77"/>
      <c r="FB729" s="77"/>
      <c r="FC729" s="77"/>
      <c r="FD729" s="77"/>
    </row>
    <row r="730" spans="1:160" ht="15.75" customHeight="1" x14ac:dyDescent="0.3">
      <c r="A730" s="76"/>
      <c r="B730" s="76"/>
      <c r="C730" s="76"/>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c r="AV730" s="77"/>
      <c r="AW730" s="77"/>
      <c r="AX730" s="77"/>
      <c r="AY730" s="77"/>
      <c r="AZ730" s="77"/>
      <c r="BA730" s="77"/>
      <c r="BB730" s="77"/>
      <c r="BC730" s="77"/>
      <c r="BD730" s="77"/>
      <c r="BE730" s="77"/>
      <c r="BF730" s="77"/>
      <c r="BG730" s="77"/>
      <c r="BH730" s="77"/>
      <c r="BI730" s="77"/>
      <c r="BJ730" s="77"/>
      <c r="BK730" s="77"/>
      <c r="BL730" s="77"/>
      <c r="BM730" s="77"/>
      <c r="BN730" s="77"/>
      <c r="BO730" s="77"/>
      <c r="BP730" s="77"/>
      <c r="BQ730" s="77"/>
      <c r="BR730" s="77"/>
      <c r="BS730" s="77"/>
      <c r="BT730" s="77"/>
      <c r="BU730" s="77"/>
      <c r="BV730" s="77"/>
      <c r="BW730" s="77"/>
      <c r="BX730" s="77"/>
      <c r="BY730" s="77"/>
      <c r="BZ730" s="77"/>
      <c r="CA730" s="77"/>
      <c r="CB730" s="77"/>
      <c r="CC730" s="77"/>
      <c r="CD730" s="77"/>
      <c r="CE730" s="77"/>
      <c r="CF730" s="77"/>
      <c r="CG730" s="77"/>
      <c r="CH730" s="77"/>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7"/>
      <c r="DV730" s="77"/>
      <c r="DW730" s="77"/>
      <c r="DX730" s="77"/>
      <c r="DY730" s="77"/>
      <c r="DZ730" s="77"/>
      <c r="EA730" s="77"/>
      <c r="EB730" s="77"/>
      <c r="EC730" s="77"/>
      <c r="ED730" s="77"/>
      <c r="EE730" s="77"/>
      <c r="EF730" s="77"/>
      <c r="EG730" s="77"/>
      <c r="EH730" s="77"/>
      <c r="EI730" s="77"/>
      <c r="EJ730" s="77"/>
      <c r="EK730" s="77"/>
      <c r="EL730" s="77"/>
      <c r="EM730" s="77"/>
      <c r="EN730" s="77"/>
      <c r="EO730" s="77"/>
      <c r="EP730" s="77"/>
      <c r="EQ730" s="77"/>
      <c r="ER730" s="77"/>
      <c r="ES730" s="77"/>
      <c r="ET730" s="77"/>
      <c r="EU730" s="77"/>
      <c r="EV730" s="77"/>
      <c r="EW730" s="77"/>
      <c r="EX730" s="77"/>
      <c r="EY730" s="77"/>
      <c r="EZ730" s="77"/>
      <c r="FA730" s="77"/>
      <c r="FB730" s="77"/>
      <c r="FC730" s="77"/>
      <c r="FD730" s="77"/>
    </row>
    <row r="731" spans="1:160" ht="15.75" customHeight="1" x14ac:dyDescent="0.3">
      <c r="A731" s="76"/>
      <c r="B731" s="76"/>
      <c r="C731" s="76"/>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c r="AV731" s="77"/>
      <c r="AW731" s="77"/>
      <c r="AX731" s="77"/>
      <c r="AY731" s="77"/>
      <c r="AZ731" s="77"/>
      <c r="BA731" s="77"/>
      <c r="BB731" s="77"/>
      <c r="BC731" s="77"/>
      <c r="BD731" s="77"/>
      <c r="BE731" s="77"/>
      <c r="BF731" s="77"/>
      <c r="BG731" s="77"/>
      <c r="BH731" s="77"/>
      <c r="BI731" s="77"/>
      <c r="BJ731" s="77"/>
      <c r="BK731" s="77"/>
      <c r="BL731" s="77"/>
      <c r="BM731" s="77"/>
      <c r="BN731" s="77"/>
      <c r="BO731" s="77"/>
      <c r="BP731" s="77"/>
      <c r="BQ731" s="77"/>
      <c r="BR731" s="77"/>
      <c r="BS731" s="77"/>
      <c r="BT731" s="77"/>
      <c r="BU731" s="77"/>
      <c r="BV731" s="77"/>
      <c r="BW731" s="77"/>
      <c r="BX731" s="77"/>
      <c r="BY731" s="77"/>
      <c r="BZ731" s="77"/>
      <c r="CA731" s="77"/>
      <c r="CB731" s="77"/>
      <c r="CC731" s="77"/>
      <c r="CD731" s="77"/>
      <c r="CE731" s="77"/>
      <c r="CF731" s="77"/>
      <c r="CG731" s="77"/>
      <c r="CH731" s="77"/>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7"/>
      <c r="DV731" s="77"/>
      <c r="DW731" s="77"/>
      <c r="DX731" s="77"/>
      <c r="DY731" s="77"/>
      <c r="DZ731" s="77"/>
      <c r="EA731" s="77"/>
      <c r="EB731" s="77"/>
      <c r="EC731" s="77"/>
      <c r="ED731" s="77"/>
      <c r="EE731" s="77"/>
      <c r="EF731" s="77"/>
      <c r="EG731" s="77"/>
      <c r="EH731" s="77"/>
      <c r="EI731" s="77"/>
      <c r="EJ731" s="77"/>
      <c r="EK731" s="77"/>
      <c r="EL731" s="77"/>
      <c r="EM731" s="77"/>
      <c r="EN731" s="77"/>
      <c r="EO731" s="77"/>
      <c r="EP731" s="77"/>
      <c r="EQ731" s="77"/>
      <c r="ER731" s="77"/>
      <c r="ES731" s="77"/>
      <c r="ET731" s="77"/>
      <c r="EU731" s="77"/>
      <c r="EV731" s="77"/>
      <c r="EW731" s="77"/>
      <c r="EX731" s="77"/>
      <c r="EY731" s="77"/>
      <c r="EZ731" s="77"/>
      <c r="FA731" s="77"/>
      <c r="FB731" s="77"/>
      <c r="FC731" s="77"/>
      <c r="FD731" s="77"/>
    </row>
    <row r="732" spans="1:160" ht="15.75" customHeight="1" x14ac:dyDescent="0.3">
      <c r="A732" s="76"/>
      <c r="B732" s="76"/>
      <c r="C732" s="76"/>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c r="AV732" s="77"/>
      <c r="AW732" s="77"/>
      <c r="AX732" s="77"/>
      <c r="AY732" s="77"/>
      <c r="AZ732" s="77"/>
      <c r="BA732" s="77"/>
      <c r="BB732" s="77"/>
      <c r="BC732" s="77"/>
      <c r="BD732" s="77"/>
      <c r="BE732" s="77"/>
      <c r="BF732" s="77"/>
      <c r="BG732" s="77"/>
      <c r="BH732" s="77"/>
      <c r="BI732" s="77"/>
      <c r="BJ732" s="77"/>
      <c r="BK732" s="77"/>
      <c r="BL732" s="77"/>
      <c r="BM732" s="77"/>
      <c r="BN732" s="77"/>
      <c r="BO732" s="77"/>
      <c r="BP732" s="77"/>
      <c r="BQ732" s="77"/>
      <c r="BR732" s="77"/>
      <c r="BS732" s="77"/>
      <c r="BT732" s="77"/>
      <c r="BU732" s="77"/>
      <c r="BV732" s="77"/>
      <c r="BW732" s="77"/>
      <c r="BX732" s="77"/>
      <c r="BY732" s="77"/>
      <c r="BZ732" s="77"/>
      <c r="CA732" s="77"/>
      <c r="CB732" s="77"/>
      <c r="CC732" s="77"/>
      <c r="CD732" s="77"/>
      <c r="CE732" s="77"/>
      <c r="CF732" s="77"/>
      <c r="CG732" s="77"/>
      <c r="CH732" s="77"/>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7"/>
      <c r="DV732" s="77"/>
      <c r="DW732" s="77"/>
      <c r="DX732" s="77"/>
      <c r="DY732" s="77"/>
      <c r="DZ732" s="77"/>
      <c r="EA732" s="77"/>
      <c r="EB732" s="77"/>
      <c r="EC732" s="77"/>
      <c r="ED732" s="77"/>
      <c r="EE732" s="77"/>
      <c r="EF732" s="77"/>
      <c r="EG732" s="77"/>
      <c r="EH732" s="77"/>
      <c r="EI732" s="77"/>
      <c r="EJ732" s="77"/>
      <c r="EK732" s="77"/>
      <c r="EL732" s="77"/>
      <c r="EM732" s="77"/>
      <c r="EN732" s="77"/>
      <c r="EO732" s="77"/>
      <c r="EP732" s="77"/>
      <c r="EQ732" s="77"/>
      <c r="ER732" s="77"/>
      <c r="ES732" s="77"/>
      <c r="ET732" s="77"/>
      <c r="EU732" s="77"/>
      <c r="EV732" s="77"/>
      <c r="EW732" s="77"/>
      <c r="EX732" s="77"/>
      <c r="EY732" s="77"/>
      <c r="EZ732" s="77"/>
      <c r="FA732" s="77"/>
      <c r="FB732" s="77"/>
      <c r="FC732" s="77"/>
      <c r="FD732" s="77"/>
    </row>
    <row r="733" spans="1:160" ht="15.75" customHeight="1" x14ac:dyDescent="0.3">
      <c r="A733" s="76"/>
      <c r="B733" s="76"/>
      <c r="C733" s="76"/>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c r="AV733" s="77"/>
      <c r="AW733" s="77"/>
      <c r="AX733" s="77"/>
      <c r="AY733" s="77"/>
      <c r="AZ733" s="77"/>
      <c r="BA733" s="77"/>
      <c r="BB733" s="77"/>
      <c r="BC733" s="77"/>
      <c r="BD733" s="77"/>
      <c r="BE733" s="77"/>
      <c r="BF733" s="77"/>
      <c r="BG733" s="77"/>
      <c r="BH733" s="77"/>
      <c r="BI733" s="77"/>
      <c r="BJ733" s="77"/>
      <c r="BK733" s="77"/>
      <c r="BL733" s="77"/>
      <c r="BM733" s="77"/>
      <c r="BN733" s="77"/>
      <c r="BO733" s="77"/>
      <c r="BP733" s="77"/>
      <c r="BQ733" s="77"/>
      <c r="BR733" s="77"/>
      <c r="BS733" s="77"/>
      <c r="BT733" s="77"/>
      <c r="BU733" s="77"/>
      <c r="BV733" s="77"/>
      <c r="BW733" s="77"/>
      <c r="BX733" s="77"/>
      <c r="BY733" s="77"/>
      <c r="BZ733" s="77"/>
      <c r="CA733" s="77"/>
      <c r="CB733" s="77"/>
      <c r="CC733" s="77"/>
      <c r="CD733" s="77"/>
      <c r="CE733" s="77"/>
      <c r="CF733" s="77"/>
      <c r="CG733" s="77"/>
      <c r="CH733" s="77"/>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7"/>
      <c r="DV733" s="77"/>
      <c r="DW733" s="77"/>
      <c r="DX733" s="77"/>
      <c r="DY733" s="77"/>
      <c r="DZ733" s="77"/>
      <c r="EA733" s="77"/>
      <c r="EB733" s="77"/>
      <c r="EC733" s="77"/>
      <c r="ED733" s="77"/>
      <c r="EE733" s="77"/>
      <c r="EF733" s="77"/>
      <c r="EG733" s="77"/>
      <c r="EH733" s="77"/>
      <c r="EI733" s="77"/>
      <c r="EJ733" s="77"/>
      <c r="EK733" s="77"/>
      <c r="EL733" s="77"/>
      <c r="EM733" s="77"/>
      <c r="EN733" s="77"/>
      <c r="EO733" s="77"/>
      <c r="EP733" s="77"/>
      <c r="EQ733" s="77"/>
      <c r="ER733" s="77"/>
      <c r="ES733" s="77"/>
      <c r="ET733" s="77"/>
      <c r="EU733" s="77"/>
      <c r="EV733" s="77"/>
      <c r="EW733" s="77"/>
      <c r="EX733" s="77"/>
      <c r="EY733" s="77"/>
      <c r="EZ733" s="77"/>
      <c r="FA733" s="77"/>
      <c r="FB733" s="77"/>
      <c r="FC733" s="77"/>
      <c r="FD733" s="77"/>
    </row>
    <row r="734" spans="1:160" ht="15.75" customHeight="1" x14ac:dyDescent="0.3">
      <c r="A734" s="76"/>
      <c r="B734" s="76"/>
      <c r="C734" s="76"/>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c r="AV734" s="77"/>
      <c r="AW734" s="77"/>
      <c r="AX734" s="77"/>
      <c r="AY734" s="77"/>
      <c r="AZ734" s="77"/>
      <c r="BA734" s="77"/>
      <c r="BB734" s="77"/>
      <c r="BC734" s="77"/>
      <c r="BD734" s="77"/>
      <c r="BE734" s="77"/>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c r="CE734" s="77"/>
      <c r="CF734" s="77"/>
      <c r="CG734" s="77"/>
      <c r="CH734" s="77"/>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7"/>
      <c r="DV734" s="77"/>
      <c r="DW734" s="77"/>
      <c r="DX734" s="77"/>
      <c r="DY734" s="77"/>
      <c r="DZ734" s="77"/>
      <c r="EA734" s="77"/>
      <c r="EB734" s="77"/>
      <c r="EC734" s="77"/>
      <c r="ED734" s="77"/>
      <c r="EE734" s="77"/>
      <c r="EF734" s="77"/>
      <c r="EG734" s="77"/>
      <c r="EH734" s="77"/>
      <c r="EI734" s="77"/>
      <c r="EJ734" s="77"/>
      <c r="EK734" s="77"/>
      <c r="EL734" s="77"/>
      <c r="EM734" s="77"/>
      <c r="EN734" s="77"/>
      <c r="EO734" s="77"/>
      <c r="EP734" s="77"/>
      <c r="EQ734" s="77"/>
      <c r="ER734" s="77"/>
      <c r="ES734" s="77"/>
      <c r="ET734" s="77"/>
      <c r="EU734" s="77"/>
      <c r="EV734" s="77"/>
      <c r="EW734" s="77"/>
      <c r="EX734" s="77"/>
      <c r="EY734" s="77"/>
      <c r="EZ734" s="77"/>
      <c r="FA734" s="77"/>
      <c r="FB734" s="77"/>
      <c r="FC734" s="77"/>
      <c r="FD734" s="77"/>
    </row>
    <row r="735" spans="1:160" ht="15.75" customHeight="1" x14ac:dyDescent="0.3">
      <c r="A735" s="76"/>
      <c r="B735" s="76"/>
      <c r="C735" s="76"/>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c r="AV735" s="77"/>
      <c r="AW735" s="77"/>
      <c r="AX735" s="77"/>
      <c r="AY735" s="77"/>
      <c r="AZ735" s="77"/>
      <c r="BA735" s="77"/>
      <c r="BB735" s="77"/>
      <c r="BC735" s="77"/>
      <c r="BD735" s="77"/>
      <c r="BE735" s="77"/>
      <c r="BF735" s="77"/>
      <c r="BG735" s="77"/>
      <c r="BH735" s="77"/>
      <c r="BI735" s="77"/>
      <c r="BJ735" s="77"/>
      <c r="BK735" s="77"/>
      <c r="BL735" s="77"/>
      <c r="BM735" s="77"/>
      <c r="BN735" s="77"/>
      <c r="BO735" s="77"/>
      <c r="BP735" s="77"/>
      <c r="BQ735" s="77"/>
      <c r="BR735" s="77"/>
      <c r="BS735" s="77"/>
      <c r="BT735" s="77"/>
      <c r="BU735" s="77"/>
      <c r="BV735" s="77"/>
      <c r="BW735" s="77"/>
      <c r="BX735" s="77"/>
      <c r="BY735" s="77"/>
      <c r="BZ735" s="77"/>
      <c r="CA735" s="77"/>
      <c r="CB735" s="77"/>
      <c r="CC735" s="77"/>
      <c r="CD735" s="77"/>
      <c r="CE735" s="77"/>
      <c r="CF735" s="77"/>
      <c r="CG735" s="77"/>
      <c r="CH735" s="77"/>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7"/>
      <c r="DV735" s="77"/>
      <c r="DW735" s="77"/>
      <c r="DX735" s="77"/>
      <c r="DY735" s="77"/>
      <c r="DZ735" s="77"/>
      <c r="EA735" s="77"/>
      <c r="EB735" s="77"/>
      <c r="EC735" s="77"/>
      <c r="ED735" s="77"/>
      <c r="EE735" s="77"/>
      <c r="EF735" s="77"/>
      <c r="EG735" s="77"/>
      <c r="EH735" s="77"/>
      <c r="EI735" s="77"/>
      <c r="EJ735" s="77"/>
      <c r="EK735" s="77"/>
      <c r="EL735" s="77"/>
      <c r="EM735" s="77"/>
      <c r="EN735" s="77"/>
      <c r="EO735" s="77"/>
      <c r="EP735" s="77"/>
      <c r="EQ735" s="77"/>
      <c r="ER735" s="77"/>
      <c r="ES735" s="77"/>
      <c r="ET735" s="77"/>
      <c r="EU735" s="77"/>
      <c r="EV735" s="77"/>
      <c r="EW735" s="77"/>
      <c r="EX735" s="77"/>
      <c r="EY735" s="77"/>
      <c r="EZ735" s="77"/>
      <c r="FA735" s="77"/>
      <c r="FB735" s="77"/>
      <c r="FC735" s="77"/>
      <c r="FD735" s="77"/>
    </row>
    <row r="736" spans="1:160" ht="15.75" customHeight="1" x14ac:dyDescent="0.3">
      <c r="A736" s="76"/>
      <c r="B736" s="76"/>
      <c r="C736" s="76"/>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c r="AV736" s="77"/>
      <c r="AW736" s="77"/>
      <c r="AX736" s="77"/>
      <c r="AY736" s="77"/>
      <c r="AZ736" s="77"/>
      <c r="BA736" s="77"/>
      <c r="BB736" s="77"/>
      <c r="BC736" s="77"/>
      <c r="BD736" s="77"/>
      <c r="BE736" s="77"/>
      <c r="BF736" s="77"/>
      <c r="BG736" s="77"/>
      <c r="BH736" s="77"/>
      <c r="BI736" s="77"/>
      <c r="BJ736" s="77"/>
      <c r="BK736" s="77"/>
      <c r="BL736" s="77"/>
      <c r="BM736" s="77"/>
      <c r="BN736" s="77"/>
      <c r="BO736" s="77"/>
      <c r="BP736" s="77"/>
      <c r="BQ736" s="77"/>
      <c r="BR736" s="77"/>
      <c r="BS736" s="77"/>
      <c r="BT736" s="77"/>
      <c r="BU736" s="77"/>
      <c r="BV736" s="77"/>
      <c r="BW736" s="77"/>
      <c r="BX736" s="77"/>
      <c r="BY736" s="77"/>
      <c r="BZ736" s="77"/>
      <c r="CA736" s="77"/>
      <c r="CB736" s="77"/>
      <c r="CC736" s="77"/>
      <c r="CD736" s="77"/>
      <c r="CE736" s="77"/>
      <c r="CF736" s="77"/>
      <c r="CG736" s="77"/>
      <c r="CH736" s="77"/>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7"/>
      <c r="DV736" s="77"/>
      <c r="DW736" s="77"/>
      <c r="DX736" s="77"/>
      <c r="DY736" s="77"/>
      <c r="DZ736" s="77"/>
      <c r="EA736" s="77"/>
      <c r="EB736" s="77"/>
      <c r="EC736" s="77"/>
      <c r="ED736" s="77"/>
      <c r="EE736" s="77"/>
      <c r="EF736" s="77"/>
      <c r="EG736" s="77"/>
      <c r="EH736" s="77"/>
      <c r="EI736" s="77"/>
      <c r="EJ736" s="77"/>
      <c r="EK736" s="77"/>
      <c r="EL736" s="77"/>
      <c r="EM736" s="77"/>
      <c r="EN736" s="77"/>
      <c r="EO736" s="77"/>
      <c r="EP736" s="77"/>
      <c r="EQ736" s="77"/>
      <c r="ER736" s="77"/>
      <c r="ES736" s="77"/>
      <c r="ET736" s="77"/>
      <c r="EU736" s="77"/>
      <c r="EV736" s="77"/>
      <c r="EW736" s="77"/>
      <c r="EX736" s="77"/>
      <c r="EY736" s="77"/>
      <c r="EZ736" s="77"/>
      <c r="FA736" s="77"/>
      <c r="FB736" s="77"/>
      <c r="FC736" s="77"/>
      <c r="FD736" s="77"/>
    </row>
    <row r="737" spans="1:160" ht="15.75" customHeight="1" x14ac:dyDescent="0.3">
      <c r="A737" s="76"/>
      <c r="B737" s="76"/>
      <c r="C737" s="76"/>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c r="BE737" s="77"/>
      <c r="BF737" s="77"/>
      <c r="BG737" s="77"/>
      <c r="BH737" s="77"/>
      <c r="BI737" s="77"/>
      <c r="BJ737" s="77"/>
      <c r="BK737" s="77"/>
      <c r="BL737" s="77"/>
      <c r="BM737" s="77"/>
      <c r="BN737" s="77"/>
      <c r="BO737" s="77"/>
      <c r="BP737" s="77"/>
      <c r="BQ737" s="77"/>
      <c r="BR737" s="77"/>
      <c r="BS737" s="77"/>
      <c r="BT737" s="77"/>
      <c r="BU737" s="77"/>
      <c r="BV737" s="77"/>
      <c r="BW737" s="77"/>
      <c r="BX737" s="77"/>
      <c r="BY737" s="77"/>
      <c r="BZ737" s="77"/>
      <c r="CA737" s="77"/>
      <c r="CB737" s="77"/>
      <c r="CC737" s="77"/>
      <c r="CD737" s="77"/>
      <c r="CE737" s="77"/>
      <c r="CF737" s="77"/>
      <c r="CG737" s="77"/>
      <c r="CH737" s="77"/>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7"/>
      <c r="DV737" s="77"/>
      <c r="DW737" s="77"/>
      <c r="DX737" s="77"/>
      <c r="DY737" s="77"/>
      <c r="DZ737" s="77"/>
      <c r="EA737" s="77"/>
      <c r="EB737" s="77"/>
      <c r="EC737" s="77"/>
      <c r="ED737" s="77"/>
      <c r="EE737" s="77"/>
      <c r="EF737" s="77"/>
      <c r="EG737" s="77"/>
      <c r="EH737" s="77"/>
      <c r="EI737" s="77"/>
      <c r="EJ737" s="77"/>
      <c r="EK737" s="77"/>
      <c r="EL737" s="77"/>
      <c r="EM737" s="77"/>
      <c r="EN737" s="77"/>
      <c r="EO737" s="77"/>
      <c r="EP737" s="77"/>
      <c r="EQ737" s="77"/>
      <c r="ER737" s="77"/>
      <c r="ES737" s="77"/>
      <c r="ET737" s="77"/>
      <c r="EU737" s="77"/>
      <c r="EV737" s="77"/>
      <c r="EW737" s="77"/>
      <c r="EX737" s="77"/>
      <c r="EY737" s="77"/>
      <c r="EZ737" s="77"/>
      <c r="FA737" s="77"/>
      <c r="FB737" s="77"/>
      <c r="FC737" s="77"/>
      <c r="FD737" s="77"/>
    </row>
    <row r="738" spans="1:160" ht="15.75" customHeight="1" x14ac:dyDescent="0.3">
      <c r="A738" s="76"/>
      <c r="B738" s="76"/>
      <c r="C738" s="76"/>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c r="AV738" s="77"/>
      <c r="AW738" s="77"/>
      <c r="AX738" s="77"/>
      <c r="AY738" s="77"/>
      <c r="AZ738" s="77"/>
      <c r="BA738" s="77"/>
      <c r="BB738" s="77"/>
      <c r="BC738" s="77"/>
      <c r="BD738" s="77"/>
      <c r="BE738" s="77"/>
      <c r="BF738" s="77"/>
      <c r="BG738" s="77"/>
      <c r="BH738" s="77"/>
      <c r="BI738" s="77"/>
      <c r="BJ738" s="77"/>
      <c r="BK738" s="77"/>
      <c r="BL738" s="77"/>
      <c r="BM738" s="77"/>
      <c r="BN738" s="77"/>
      <c r="BO738" s="77"/>
      <c r="BP738" s="77"/>
      <c r="BQ738" s="77"/>
      <c r="BR738" s="77"/>
      <c r="BS738" s="77"/>
      <c r="BT738" s="77"/>
      <c r="BU738" s="77"/>
      <c r="BV738" s="77"/>
      <c r="BW738" s="77"/>
      <c r="BX738" s="77"/>
      <c r="BY738" s="77"/>
      <c r="BZ738" s="77"/>
      <c r="CA738" s="77"/>
      <c r="CB738" s="77"/>
      <c r="CC738" s="77"/>
      <c r="CD738" s="77"/>
      <c r="CE738" s="77"/>
      <c r="CF738" s="77"/>
      <c r="CG738" s="77"/>
      <c r="CH738" s="77"/>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7"/>
      <c r="DV738" s="77"/>
      <c r="DW738" s="77"/>
      <c r="DX738" s="77"/>
      <c r="DY738" s="77"/>
      <c r="DZ738" s="77"/>
      <c r="EA738" s="77"/>
      <c r="EB738" s="77"/>
      <c r="EC738" s="77"/>
      <c r="ED738" s="77"/>
      <c r="EE738" s="77"/>
      <c r="EF738" s="77"/>
      <c r="EG738" s="77"/>
      <c r="EH738" s="77"/>
      <c r="EI738" s="77"/>
      <c r="EJ738" s="77"/>
      <c r="EK738" s="77"/>
      <c r="EL738" s="77"/>
      <c r="EM738" s="77"/>
      <c r="EN738" s="77"/>
      <c r="EO738" s="77"/>
      <c r="EP738" s="77"/>
      <c r="EQ738" s="77"/>
      <c r="ER738" s="77"/>
      <c r="ES738" s="77"/>
      <c r="ET738" s="77"/>
      <c r="EU738" s="77"/>
      <c r="EV738" s="77"/>
      <c r="EW738" s="77"/>
      <c r="EX738" s="77"/>
      <c r="EY738" s="77"/>
      <c r="EZ738" s="77"/>
      <c r="FA738" s="77"/>
      <c r="FB738" s="77"/>
      <c r="FC738" s="77"/>
      <c r="FD738" s="77"/>
    </row>
    <row r="739" spans="1:160" ht="15.75" customHeight="1" x14ac:dyDescent="0.3">
      <c r="A739" s="76"/>
      <c r="B739" s="76"/>
      <c r="C739" s="76"/>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7"/>
      <c r="BF739" s="77"/>
      <c r="BG739" s="77"/>
      <c r="BH739" s="77"/>
      <c r="BI739" s="77"/>
      <c r="BJ739" s="77"/>
      <c r="BK739" s="77"/>
      <c r="BL739" s="77"/>
      <c r="BM739" s="77"/>
      <c r="BN739" s="77"/>
      <c r="BO739" s="77"/>
      <c r="BP739" s="77"/>
      <c r="BQ739" s="77"/>
      <c r="BR739" s="77"/>
      <c r="BS739" s="77"/>
      <c r="BT739" s="77"/>
      <c r="BU739" s="77"/>
      <c r="BV739" s="77"/>
      <c r="BW739" s="77"/>
      <c r="BX739" s="77"/>
      <c r="BY739" s="77"/>
      <c r="BZ739" s="77"/>
      <c r="CA739" s="77"/>
      <c r="CB739" s="77"/>
      <c r="CC739" s="77"/>
      <c r="CD739" s="77"/>
      <c r="CE739" s="77"/>
      <c r="CF739" s="77"/>
      <c r="CG739" s="77"/>
      <c r="CH739" s="77"/>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7"/>
      <c r="DV739" s="77"/>
      <c r="DW739" s="77"/>
      <c r="DX739" s="77"/>
      <c r="DY739" s="77"/>
      <c r="DZ739" s="77"/>
      <c r="EA739" s="77"/>
      <c r="EB739" s="77"/>
      <c r="EC739" s="77"/>
      <c r="ED739" s="77"/>
      <c r="EE739" s="77"/>
      <c r="EF739" s="77"/>
      <c r="EG739" s="77"/>
      <c r="EH739" s="77"/>
      <c r="EI739" s="77"/>
      <c r="EJ739" s="77"/>
      <c r="EK739" s="77"/>
      <c r="EL739" s="77"/>
      <c r="EM739" s="77"/>
      <c r="EN739" s="77"/>
      <c r="EO739" s="77"/>
      <c r="EP739" s="77"/>
      <c r="EQ739" s="77"/>
      <c r="ER739" s="77"/>
      <c r="ES739" s="77"/>
      <c r="ET739" s="77"/>
      <c r="EU739" s="77"/>
      <c r="EV739" s="77"/>
      <c r="EW739" s="77"/>
      <c r="EX739" s="77"/>
      <c r="EY739" s="77"/>
      <c r="EZ739" s="77"/>
      <c r="FA739" s="77"/>
      <c r="FB739" s="77"/>
      <c r="FC739" s="77"/>
      <c r="FD739" s="77"/>
    </row>
    <row r="740" spans="1:160" ht="15.75" customHeight="1" x14ac:dyDescent="0.3">
      <c r="A740" s="76"/>
      <c r="B740" s="76"/>
      <c r="C740" s="76"/>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c r="AV740" s="77"/>
      <c r="AW740" s="77"/>
      <c r="AX740" s="77"/>
      <c r="AY740" s="77"/>
      <c r="AZ740" s="77"/>
      <c r="BA740" s="77"/>
      <c r="BB740" s="77"/>
      <c r="BC740" s="77"/>
      <c r="BD740" s="77"/>
      <c r="BE740" s="77"/>
      <c r="BF740" s="77"/>
      <c r="BG740" s="77"/>
      <c r="BH740" s="77"/>
      <c r="BI740" s="77"/>
      <c r="BJ740" s="77"/>
      <c r="BK740" s="77"/>
      <c r="BL740" s="77"/>
      <c r="BM740" s="77"/>
      <c r="BN740" s="77"/>
      <c r="BO740" s="77"/>
      <c r="BP740" s="77"/>
      <c r="BQ740" s="77"/>
      <c r="BR740" s="77"/>
      <c r="BS740" s="77"/>
      <c r="BT740" s="77"/>
      <c r="BU740" s="77"/>
      <c r="BV740" s="77"/>
      <c r="BW740" s="77"/>
      <c r="BX740" s="77"/>
      <c r="BY740" s="77"/>
      <c r="BZ740" s="77"/>
      <c r="CA740" s="77"/>
      <c r="CB740" s="77"/>
      <c r="CC740" s="77"/>
      <c r="CD740" s="77"/>
      <c r="CE740" s="77"/>
      <c r="CF740" s="77"/>
      <c r="CG740" s="77"/>
      <c r="CH740" s="77"/>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7"/>
      <c r="DV740" s="77"/>
      <c r="DW740" s="77"/>
      <c r="DX740" s="77"/>
      <c r="DY740" s="77"/>
      <c r="DZ740" s="77"/>
      <c r="EA740" s="77"/>
      <c r="EB740" s="77"/>
      <c r="EC740" s="77"/>
      <c r="ED740" s="77"/>
      <c r="EE740" s="77"/>
      <c r="EF740" s="77"/>
      <c r="EG740" s="77"/>
      <c r="EH740" s="77"/>
      <c r="EI740" s="77"/>
      <c r="EJ740" s="77"/>
      <c r="EK740" s="77"/>
      <c r="EL740" s="77"/>
      <c r="EM740" s="77"/>
      <c r="EN740" s="77"/>
      <c r="EO740" s="77"/>
      <c r="EP740" s="77"/>
      <c r="EQ740" s="77"/>
      <c r="ER740" s="77"/>
      <c r="ES740" s="77"/>
      <c r="ET740" s="77"/>
      <c r="EU740" s="77"/>
      <c r="EV740" s="77"/>
      <c r="EW740" s="77"/>
      <c r="EX740" s="77"/>
      <c r="EY740" s="77"/>
      <c r="EZ740" s="77"/>
      <c r="FA740" s="77"/>
      <c r="FB740" s="77"/>
      <c r="FC740" s="77"/>
      <c r="FD740" s="77"/>
    </row>
    <row r="741" spans="1:160" ht="15.75" customHeight="1" x14ac:dyDescent="0.3">
      <c r="A741" s="76"/>
      <c r="B741" s="76"/>
      <c r="C741" s="76"/>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c r="AV741" s="77"/>
      <c r="AW741" s="77"/>
      <c r="AX741" s="77"/>
      <c r="AY741" s="77"/>
      <c r="AZ741" s="77"/>
      <c r="BA741" s="77"/>
      <c r="BB741" s="77"/>
      <c r="BC741" s="77"/>
      <c r="BD741" s="77"/>
      <c r="BE741" s="77"/>
      <c r="BF741" s="77"/>
      <c r="BG741" s="77"/>
      <c r="BH741" s="77"/>
      <c r="BI741" s="77"/>
      <c r="BJ741" s="77"/>
      <c r="BK741" s="77"/>
      <c r="BL741" s="77"/>
      <c r="BM741" s="77"/>
      <c r="BN741" s="77"/>
      <c r="BO741" s="77"/>
      <c r="BP741" s="77"/>
      <c r="BQ741" s="77"/>
      <c r="BR741" s="77"/>
      <c r="BS741" s="77"/>
      <c r="BT741" s="77"/>
      <c r="BU741" s="77"/>
      <c r="BV741" s="77"/>
      <c r="BW741" s="77"/>
      <c r="BX741" s="77"/>
      <c r="BY741" s="77"/>
      <c r="BZ741" s="77"/>
      <c r="CA741" s="77"/>
      <c r="CB741" s="77"/>
      <c r="CC741" s="77"/>
      <c r="CD741" s="77"/>
      <c r="CE741" s="77"/>
      <c r="CF741" s="77"/>
      <c r="CG741" s="77"/>
      <c r="CH741" s="77"/>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7"/>
      <c r="DV741" s="77"/>
      <c r="DW741" s="77"/>
      <c r="DX741" s="77"/>
      <c r="DY741" s="77"/>
      <c r="DZ741" s="77"/>
      <c r="EA741" s="77"/>
      <c r="EB741" s="77"/>
      <c r="EC741" s="77"/>
      <c r="ED741" s="77"/>
      <c r="EE741" s="77"/>
      <c r="EF741" s="77"/>
      <c r="EG741" s="77"/>
      <c r="EH741" s="77"/>
      <c r="EI741" s="77"/>
      <c r="EJ741" s="77"/>
      <c r="EK741" s="77"/>
      <c r="EL741" s="77"/>
      <c r="EM741" s="77"/>
      <c r="EN741" s="77"/>
      <c r="EO741" s="77"/>
      <c r="EP741" s="77"/>
      <c r="EQ741" s="77"/>
      <c r="ER741" s="77"/>
      <c r="ES741" s="77"/>
      <c r="ET741" s="77"/>
      <c r="EU741" s="77"/>
      <c r="EV741" s="77"/>
      <c r="EW741" s="77"/>
      <c r="EX741" s="77"/>
      <c r="EY741" s="77"/>
      <c r="EZ741" s="77"/>
      <c r="FA741" s="77"/>
      <c r="FB741" s="77"/>
      <c r="FC741" s="77"/>
      <c r="FD741" s="77"/>
    </row>
    <row r="742" spans="1:160" ht="15.75" customHeight="1" x14ac:dyDescent="0.3">
      <c r="A742" s="76"/>
      <c r="B742" s="76"/>
      <c r="C742" s="76"/>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c r="AV742" s="77"/>
      <c r="AW742" s="77"/>
      <c r="AX742" s="77"/>
      <c r="AY742" s="77"/>
      <c r="AZ742" s="77"/>
      <c r="BA742" s="77"/>
      <c r="BB742" s="77"/>
      <c r="BC742" s="77"/>
      <c r="BD742" s="77"/>
      <c r="BE742" s="77"/>
      <c r="BF742" s="77"/>
      <c r="BG742" s="77"/>
      <c r="BH742" s="77"/>
      <c r="BI742" s="77"/>
      <c r="BJ742" s="77"/>
      <c r="BK742" s="77"/>
      <c r="BL742" s="77"/>
      <c r="BM742" s="77"/>
      <c r="BN742" s="77"/>
      <c r="BO742" s="77"/>
      <c r="BP742" s="77"/>
      <c r="BQ742" s="77"/>
      <c r="BR742" s="77"/>
      <c r="BS742" s="77"/>
      <c r="BT742" s="77"/>
      <c r="BU742" s="77"/>
      <c r="BV742" s="77"/>
      <c r="BW742" s="77"/>
      <c r="BX742" s="77"/>
      <c r="BY742" s="77"/>
      <c r="BZ742" s="77"/>
      <c r="CA742" s="77"/>
      <c r="CB742" s="77"/>
      <c r="CC742" s="77"/>
      <c r="CD742" s="77"/>
      <c r="CE742" s="77"/>
      <c r="CF742" s="77"/>
      <c r="CG742" s="77"/>
      <c r="CH742" s="77"/>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7"/>
      <c r="DV742" s="77"/>
      <c r="DW742" s="77"/>
      <c r="DX742" s="77"/>
      <c r="DY742" s="77"/>
      <c r="DZ742" s="77"/>
      <c r="EA742" s="77"/>
      <c r="EB742" s="77"/>
      <c r="EC742" s="77"/>
      <c r="ED742" s="77"/>
      <c r="EE742" s="77"/>
      <c r="EF742" s="77"/>
      <c r="EG742" s="77"/>
      <c r="EH742" s="77"/>
      <c r="EI742" s="77"/>
      <c r="EJ742" s="77"/>
      <c r="EK742" s="77"/>
      <c r="EL742" s="77"/>
      <c r="EM742" s="77"/>
      <c r="EN742" s="77"/>
      <c r="EO742" s="77"/>
      <c r="EP742" s="77"/>
      <c r="EQ742" s="77"/>
      <c r="ER742" s="77"/>
      <c r="ES742" s="77"/>
      <c r="ET742" s="77"/>
      <c r="EU742" s="77"/>
      <c r="EV742" s="77"/>
      <c r="EW742" s="77"/>
      <c r="EX742" s="77"/>
      <c r="EY742" s="77"/>
      <c r="EZ742" s="77"/>
      <c r="FA742" s="77"/>
      <c r="FB742" s="77"/>
      <c r="FC742" s="77"/>
      <c r="FD742" s="77"/>
    </row>
    <row r="743" spans="1:160" ht="15.75" customHeight="1" x14ac:dyDescent="0.3">
      <c r="A743" s="76"/>
      <c r="B743" s="76"/>
      <c r="C743" s="76"/>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c r="AV743" s="77"/>
      <c r="AW743" s="77"/>
      <c r="AX743" s="77"/>
      <c r="AY743" s="77"/>
      <c r="AZ743" s="77"/>
      <c r="BA743" s="77"/>
      <c r="BB743" s="77"/>
      <c r="BC743" s="77"/>
      <c r="BD743" s="77"/>
      <c r="BE743" s="77"/>
      <c r="BF743" s="77"/>
      <c r="BG743" s="77"/>
      <c r="BH743" s="77"/>
      <c r="BI743" s="77"/>
      <c r="BJ743" s="77"/>
      <c r="BK743" s="77"/>
      <c r="BL743" s="77"/>
      <c r="BM743" s="77"/>
      <c r="BN743" s="77"/>
      <c r="BO743" s="77"/>
      <c r="BP743" s="77"/>
      <c r="BQ743" s="77"/>
      <c r="BR743" s="77"/>
      <c r="BS743" s="77"/>
      <c r="BT743" s="77"/>
      <c r="BU743" s="77"/>
      <c r="BV743" s="77"/>
      <c r="BW743" s="77"/>
      <c r="BX743" s="77"/>
      <c r="BY743" s="77"/>
      <c r="BZ743" s="77"/>
      <c r="CA743" s="77"/>
      <c r="CB743" s="77"/>
      <c r="CC743" s="77"/>
      <c r="CD743" s="77"/>
      <c r="CE743" s="77"/>
      <c r="CF743" s="77"/>
      <c r="CG743" s="77"/>
      <c r="CH743" s="77"/>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7"/>
      <c r="DV743" s="77"/>
      <c r="DW743" s="77"/>
      <c r="DX743" s="77"/>
      <c r="DY743" s="77"/>
      <c r="DZ743" s="77"/>
      <c r="EA743" s="77"/>
      <c r="EB743" s="77"/>
      <c r="EC743" s="77"/>
      <c r="ED743" s="77"/>
      <c r="EE743" s="77"/>
      <c r="EF743" s="77"/>
      <c r="EG743" s="77"/>
      <c r="EH743" s="77"/>
      <c r="EI743" s="77"/>
      <c r="EJ743" s="77"/>
      <c r="EK743" s="77"/>
      <c r="EL743" s="77"/>
      <c r="EM743" s="77"/>
      <c r="EN743" s="77"/>
      <c r="EO743" s="77"/>
      <c r="EP743" s="77"/>
      <c r="EQ743" s="77"/>
      <c r="ER743" s="77"/>
      <c r="ES743" s="77"/>
      <c r="ET743" s="77"/>
      <c r="EU743" s="77"/>
      <c r="EV743" s="77"/>
      <c r="EW743" s="77"/>
      <c r="EX743" s="77"/>
      <c r="EY743" s="77"/>
      <c r="EZ743" s="77"/>
      <c r="FA743" s="77"/>
      <c r="FB743" s="77"/>
      <c r="FC743" s="77"/>
      <c r="FD743" s="77"/>
    </row>
    <row r="744" spans="1:160" ht="15.75" customHeight="1" x14ac:dyDescent="0.3">
      <c r="A744" s="76"/>
      <c r="B744" s="76"/>
      <c r="C744" s="76"/>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c r="AV744" s="77"/>
      <c r="AW744" s="77"/>
      <c r="AX744" s="77"/>
      <c r="AY744" s="77"/>
      <c r="AZ744" s="77"/>
      <c r="BA744" s="77"/>
      <c r="BB744" s="77"/>
      <c r="BC744" s="77"/>
      <c r="BD744" s="77"/>
      <c r="BE744" s="77"/>
      <c r="BF744" s="77"/>
      <c r="BG744" s="77"/>
      <c r="BH744" s="77"/>
      <c r="BI744" s="77"/>
      <c r="BJ744" s="77"/>
      <c r="BK744" s="77"/>
      <c r="BL744" s="77"/>
      <c r="BM744" s="77"/>
      <c r="BN744" s="77"/>
      <c r="BO744" s="77"/>
      <c r="BP744" s="77"/>
      <c r="BQ744" s="77"/>
      <c r="BR744" s="77"/>
      <c r="BS744" s="77"/>
      <c r="BT744" s="77"/>
      <c r="BU744" s="77"/>
      <c r="BV744" s="77"/>
      <c r="BW744" s="77"/>
      <c r="BX744" s="77"/>
      <c r="BY744" s="77"/>
      <c r="BZ744" s="77"/>
      <c r="CA744" s="77"/>
      <c r="CB744" s="77"/>
      <c r="CC744" s="77"/>
      <c r="CD744" s="77"/>
      <c r="CE744" s="77"/>
      <c r="CF744" s="77"/>
      <c r="CG744" s="77"/>
      <c r="CH744" s="77"/>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7"/>
      <c r="DV744" s="77"/>
      <c r="DW744" s="77"/>
      <c r="DX744" s="77"/>
      <c r="DY744" s="77"/>
      <c r="DZ744" s="77"/>
      <c r="EA744" s="77"/>
      <c r="EB744" s="77"/>
      <c r="EC744" s="77"/>
      <c r="ED744" s="77"/>
      <c r="EE744" s="77"/>
      <c r="EF744" s="77"/>
      <c r="EG744" s="77"/>
      <c r="EH744" s="77"/>
      <c r="EI744" s="77"/>
      <c r="EJ744" s="77"/>
      <c r="EK744" s="77"/>
      <c r="EL744" s="77"/>
      <c r="EM744" s="77"/>
      <c r="EN744" s="77"/>
      <c r="EO744" s="77"/>
      <c r="EP744" s="77"/>
      <c r="EQ744" s="77"/>
      <c r="ER744" s="77"/>
      <c r="ES744" s="77"/>
      <c r="ET744" s="77"/>
      <c r="EU744" s="77"/>
      <c r="EV744" s="77"/>
      <c r="EW744" s="77"/>
      <c r="EX744" s="77"/>
      <c r="EY744" s="77"/>
      <c r="EZ744" s="77"/>
      <c r="FA744" s="77"/>
      <c r="FB744" s="77"/>
      <c r="FC744" s="77"/>
      <c r="FD744" s="77"/>
    </row>
    <row r="745" spans="1:160" ht="15.75" customHeight="1" x14ac:dyDescent="0.3">
      <c r="A745" s="76"/>
      <c r="B745" s="76"/>
      <c r="C745" s="76"/>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c r="AV745" s="77"/>
      <c r="AW745" s="77"/>
      <c r="AX745" s="77"/>
      <c r="AY745" s="77"/>
      <c r="AZ745" s="77"/>
      <c r="BA745" s="77"/>
      <c r="BB745" s="77"/>
      <c r="BC745" s="77"/>
      <c r="BD745" s="77"/>
      <c r="BE745" s="77"/>
      <c r="BF745" s="77"/>
      <c r="BG745" s="77"/>
      <c r="BH745" s="77"/>
      <c r="BI745" s="77"/>
      <c r="BJ745" s="77"/>
      <c r="BK745" s="77"/>
      <c r="BL745" s="77"/>
      <c r="BM745" s="77"/>
      <c r="BN745" s="77"/>
      <c r="BO745" s="77"/>
      <c r="BP745" s="77"/>
      <c r="BQ745" s="77"/>
      <c r="BR745" s="77"/>
      <c r="BS745" s="77"/>
      <c r="BT745" s="77"/>
      <c r="BU745" s="77"/>
      <c r="BV745" s="77"/>
      <c r="BW745" s="77"/>
      <c r="BX745" s="77"/>
      <c r="BY745" s="77"/>
      <c r="BZ745" s="77"/>
      <c r="CA745" s="77"/>
      <c r="CB745" s="77"/>
      <c r="CC745" s="77"/>
      <c r="CD745" s="77"/>
      <c r="CE745" s="77"/>
      <c r="CF745" s="77"/>
      <c r="CG745" s="77"/>
      <c r="CH745" s="77"/>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7"/>
      <c r="DV745" s="77"/>
      <c r="DW745" s="77"/>
      <c r="DX745" s="77"/>
      <c r="DY745" s="77"/>
      <c r="DZ745" s="77"/>
      <c r="EA745" s="77"/>
      <c r="EB745" s="77"/>
      <c r="EC745" s="77"/>
      <c r="ED745" s="77"/>
      <c r="EE745" s="77"/>
      <c r="EF745" s="77"/>
      <c r="EG745" s="77"/>
      <c r="EH745" s="77"/>
      <c r="EI745" s="77"/>
      <c r="EJ745" s="77"/>
      <c r="EK745" s="77"/>
      <c r="EL745" s="77"/>
      <c r="EM745" s="77"/>
      <c r="EN745" s="77"/>
      <c r="EO745" s="77"/>
      <c r="EP745" s="77"/>
      <c r="EQ745" s="77"/>
      <c r="ER745" s="77"/>
      <c r="ES745" s="77"/>
      <c r="ET745" s="77"/>
      <c r="EU745" s="77"/>
      <c r="EV745" s="77"/>
      <c r="EW745" s="77"/>
      <c r="EX745" s="77"/>
      <c r="EY745" s="77"/>
      <c r="EZ745" s="77"/>
      <c r="FA745" s="77"/>
      <c r="FB745" s="77"/>
      <c r="FC745" s="77"/>
      <c r="FD745" s="77"/>
    </row>
    <row r="746" spans="1:160" ht="15.75" customHeight="1" x14ac:dyDescent="0.3">
      <c r="A746" s="76"/>
      <c r="B746" s="76"/>
      <c r="C746" s="76"/>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c r="AV746" s="77"/>
      <c r="AW746" s="77"/>
      <c r="AX746" s="77"/>
      <c r="AY746" s="77"/>
      <c r="AZ746" s="77"/>
      <c r="BA746" s="77"/>
      <c r="BB746" s="77"/>
      <c r="BC746" s="77"/>
      <c r="BD746" s="77"/>
      <c r="BE746" s="77"/>
      <c r="BF746" s="77"/>
      <c r="BG746" s="77"/>
      <c r="BH746" s="77"/>
      <c r="BI746" s="77"/>
      <c r="BJ746" s="77"/>
      <c r="BK746" s="77"/>
      <c r="BL746" s="77"/>
      <c r="BM746" s="77"/>
      <c r="BN746" s="77"/>
      <c r="BO746" s="77"/>
      <c r="BP746" s="77"/>
      <c r="BQ746" s="77"/>
      <c r="BR746" s="77"/>
      <c r="BS746" s="77"/>
      <c r="BT746" s="77"/>
      <c r="BU746" s="77"/>
      <c r="BV746" s="77"/>
      <c r="BW746" s="77"/>
      <c r="BX746" s="77"/>
      <c r="BY746" s="77"/>
      <c r="BZ746" s="77"/>
      <c r="CA746" s="77"/>
      <c r="CB746" s="77"/>
      <c r="CC746" s="77"/>
      <c r="CD746" s="77"/>
      <c r="CE746" s="77"/>
      <c r="CF746" s="77"/>
      <c r="CG746" s="77"/>
      <c r="CH746" s="77"/>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7"/>
      <c r="DV746" s="77"/>
      <c r="DW746" s="77"/>
      <c r="DX746" s="77"/>
      <c r="DY746" s="77"/>
      <c r="DZ746" s="77"/>
      <c r="EA746" s="77"/>
      <c r="EB746" s="77"/>
      <c r="EC746" s="77"/>
      <c r="ED746" s="77"/>
      <c r="EE746" s="77"/>
      <c r="EF746" s="77"/>
      <c r="EG746" s="77"/>
      <c r="EH746" s="77"/>
      <c r="EI746" s="77"/>
      <c r="EJ746" s="77"/>
      <c r="EK746" s="77"/>
      <c r="EL746" s="77"/>
      <c r="EM746" s="77"/>
      <c r="EN746" s="77"/>
      <c r="EO746" s="77"/>
      <c r="EP746" s="77"/>
      <c r="EQ746" s="77"/>
      <c r="ER746" s="77"/>
      <c r="ES746" s="77"/>
      <c r="ET746" s="77"/>
      <c r="EU746" s="77"/>
      <c r="EV746" s="77"/>
      <c r="EW746" s="77"/>
      <c r="EX746" s="77"/>
      <c r="EY746" s="77"/>
      <c r="EZ746" s="77"/>
      <c r="FA746" s="77"/>
      <c r="FB746" s="77"/>
      <c r="FC746" s="77"/>
      <c r="FD746" s="77"/>
    </row>
    <row r="747" spans="1:160" ht="15.75" customHeight="1" x14ac:dyDescent="0.3">
      <c r="A747" s="76"/>
      <c r="B747" s="76"/>
      <c r="C747" s="76"/>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c r="AV747" s="77"/>
      <c r="AW747" s="77"/>
      <c r="AX747" s="77"/>
      <c r="AY747" s="77"/>
      <c r="AZ747" s="77"/>
      <c r="BA747" s="77"/>
      <c r="BB747" s="77"/>
      <c r="BC747" s="77"/>
      <c r="BD747" s="77"/>
      <c r="BE747" s="77"/>
      <c r="BF747" s="77"/>
      <c r="BG747" s="77"/>
      <c r="BH747" s="77"/>
      <c r="BI747" s="77"/>
      <c r="BJ747" s="77"/>
      <c r="BK747" s="77"/>
      <c r="BL747" s="77"/>
      <c r="BM747" s="77"/>
      <c r="BN747" s="77"/>
      <c r="BO747" s="77"/>
      <c r="BP747" s="77"/>
      <c r="BQ747" s="77"/>
      <c r="BR747" s="77"/>
      <c r="BS747" s="77"/>
      <c r="BT747" s="77"/>
      <c r="BU747" s="77"/>
      <c r="BV747" s="77"/>
      <c r="BW747" s="77"/>
      <c r="BX747" s="77"/>
      <c r="BY747" s="77"/>
      <c r="BZ747" s="77"/>
      <c r="CA747" s="77"/>
      <c r="CB747" s="77"/>
      <c r="CC747" s="77"/>
      <c r="CD747" s="77"/>
      <c r="CE747" s="77"/>
      <c r="CF747" s="77"/>
      <c r="CG747" s="77"/>
      <c r="CH747" s="77"/>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7"/>
      <c r="DV747" s="77"/>
      <c r="DW747" s="77"/>
      <c r="DX747" s="77"/>
      <c r="DY747" s="77"/>
      <c r="DZ747" s="77"/>
      <c r="EA747" s="77"/>
      <c r="EB747" s="77"/>
      <c r="EC747" s="77"/>
      <c r="ED747" s="77"/>
      <c r="EE747" s="77"/>
      <c r="EF747" s="77"/>
      <c r="EG747" s="77"/>
      <c r="EH747" s="77"/>
      <c r="EI747" s="77"/>
      <c r="EJ747" s="77"/>
      <c r="EK747" s="77"/>
      <c r="EL747" s="77"/>
      <c r="EM747" s="77"/>
      <c r="EN747" s="77"/>
      <c r="EO747" s="77"/>
      <c r="EP747" s="77"/>
      <c r="EQ747" s="77"/>
      <c r="ER747" s="77"/>
      <c r="ES747" s="77"/>
      <c r="ET747" s="77"/>
      <c r="EU747" s="77"/>
      <c r="EV747" s="77"/>
      <c r="EW747" s="77"/>
      <c r="EX747" s="77"/>
      <c r="EY747" s="77"/>
      <c r="EZ747" s="77"/>
      <c r="FA747" s="77"/>
      <c r="FB747" s="77"/>
      <c r="FC747" s="77"/>
      <c r="FD747" s="77"/>
    </row>
    <row r="748" spans="1:160" ht="15.75" customHeight="1" x14ac:dyDescent="0.3">
      <c r="A748" s="76"/>
      <c r="B748" s="76"/>
      <c r="C748" s="76"/>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c r="AV748" s="77"/>
      <c r="AW748" s="77"/>
      <c r="AX748" s="77"/>
      <c r="AY748" s="77"/>
      <c r="AZ748" s="77"/>
      <c r="BA748" s="77"/>
      <c r="BB748" s="77"/>
      <c r="BC748" s="77"/>
      <c r="BD748" s="77"/>
      <c r="BE748" s="77"/>
      <c r="BF748" s="77"/>
      <c r="BG748" s="77"/>
      <c r="BH748" s="77"/>
      <c r="BI748" s="77"/>
      <c r="BJ748" s="77"/>
      <c r="BK748" s="77"/>
      <c r="BL748" s="77"/>
      <c r="BM748" s="77"/>
      <c r="BN748" s="77"/>
      <c r="BO748" s="77"/>
      <c r="BP748" s="77"/>
      <c r="BQ748" s="77"/>
      <c r="BR748" s="77"/>
      <c r="BS748" s="77"/>
      <c r="BT748" s="77"/>
      <c r="BU748" s="77"/>
      <c r="BV748" s="77"/>
      <c r="BW748" s="77"/>
      <c r="BX748" s="77"/>
      <c r="BY748" s="77"/>
      <c r="BZ748" s="77"/>
      <c r="CA748" s="77"/>
      <c r="CB748" s="77"/>
      <c r="CC748" s="77"/>
      <c r="CD748" s="77"/>
      <c r="CE748" s="77"/>
      <c r="CF748" s="77"/>
      <c r="CG748" s="77"/>
      <c r="CH748" s="77"/>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7"/>
      <c r="DV748" s="77"/>
      <c r="DW748" s="77"/>
      <c r="DX748" s="77"/>
      <c r="DY748" s="77"/>
      <c r="DZ748" s="77"/>
      <c r="EA748" s="77"/>
      <c r="EB748" s="77"/>
      <c r="EC748" s="77"/>
      <c r="ED748" s="77"/>
      <c r="EE748" s="77"/>
      <c r="EF748" s="77"/>
      <c r="EG748" s="77"/>
      <c r="EH748" s="77"/>
      <c r="EI748" s="77"/>
      <c r="EJ748" s="77"/>
      <c r="EK748" s="77"/>
      <c r="EL748" s="77"/>
      <c r="EM748" s="77"/>
      <c r="EN748" s="77"/>
      <c r="EO748" s="77"/>
      <c r="EP748" s="77"/>
      <c r="EQ748" s="77"/>
      <c r="ER748" s="77"/>
      <c r="ES748" s="77"/>
      <c r="ET748" s="77"/>
      <c r="EU748" s="77"/>
      <c r="EV748" s="77"/>
      <c r="EW748" s="77"/>
      <c r="EX748" s="77"/>
      <c r="EY748" s="77"/>
      <c r="EZ748" s="77"/>
      <c r="FA748" s="77"/>
      <c r="FB748" s="77"/>
      <c r="FC748" s="77"/>
      <c r="FD748" s="77"/>
    </row>
    <row r="749" spans="1:160" ht="15.75" customHeight="1" x14ac:dyDescent="0.3">
      <c r="A749" s="76"/>
      <c r="B749" s="76"/>
      <c r="C749" s="76"/>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c r="AV749" s="77"/>
      <c r="AW749" s="77"/>
      <c r="AX749" s="77"/>
      <c r="AY749" s="77"/>
      <c r="AZ749" s="77"/>
      <c r="BA749" s="77"/>
      <c r="BB749" s="77"/>
      <c r="BC749" s="77"/>
      <c r="BD749" s="77"/>
      <c r="BE749" s="77"/>
      <c r="BF749" s="77"/>
      <c r="BG749" s="77"/>
      <c r="BH749" s="77"/>
      <c r="BI749" s="77"/>
      <c r="BJ749" s="77"/>
      <c r="BK749" s="77"/>
      <c r="BL749" s="77"/>
      <c r="BM749" s="77"/>
      <c r="BN749" s="77"/>
      <c r="BO749" s="77"/>
      <c r="BP749" s="77"/>
      <c r="BQ749" s="77"/>
      <c r="BR749" s="77"/>
      <c r="BS749" s="77"/>
      <c r="BT749" s="77"/>
      <c r="BU749" s="77"/>
      <c r="BV749" s="77"/>
      <c r="BW749" s="77"/>
      <c r="BX749" s="77"/>
      <c r="BY749" s="77"/>
      <c r="BZ749" s="77"/>
      <c r="CA749" s="77"/>
      <c r="CB749" s="77"/>
      <c r="CC749" s="77"/>
      <c r="CD749" s="77"/>
      <c r="CE749" s="77"/>
      <c r="CF749" s="77"/>
      <c r="CG749" s="77"/>
      <c r="CH749" s="77"/>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7"/>
      <c r="DV749" s="77"/>
      <c r="DW749" s="77"/>
      <c r="DX749" s="77"/>
      <c r="DY749" s="77"/>
      <c r="DZ749" s="77"/>
      <c r="EA749" s="77"/>
      <c r="EB749" s="77"/>
      <c r="EC749" s="77"/>
      <c r="ED749" s="77"/>
      <c r="EE749" s="77"/>
      <c r="EF749" s="77"/>
      <c r="EG749" s="77"/>
      <c r="EH749" s="77"/>
      <c r="EI749" s="77"/>
      <c r="EJ749" s="77"/>
      <c r="EK749" s="77"/>
      <c r="EL749" s="77"/>
      <c r="EM749" s="77"/>
      <c r="EN749" s="77"/>
      <c r="EO749" s="77"/>
      <c r="EP749" s="77"/>
      <c r="EQ749" s="77"/>
      <c r="ER749" s="77"/>
      <c r="ES749" s="77"/>
      <c r="ET749" s="77"/>
      <c r="EU749" s="77"/>
      <c r="EV749" s="77"/>
      <c r="EW749" s="77"/>
      <c r="EX749" s="77"/>
      <c r="EY749" s="77"/>
      <c r="EZ749" s="77"/>
      <c r="FA749" s="77"/>
      <c r="FB749" s="77"/>
      <c r="FC749" s="77"/>
      <c r="FD749" s="77"/>
    </row>
    <row r="750" spans="1:160" ht="15.75" customHeight="1" x14ac:dyDescent="0.3">
      <c r="A750" s="76"/>
      <c r="B750" s="76"/>
      <c r="C750" s="76"/>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77"/>
      <c r="BU750" s="77"/>
      <c r="BV750" s="77"/>
      <c r="BW750" s="77"/>
      <c r="BX750" s="77"/>
      <c r="BY750" s="77"/>
      <c r="BZ750" s="77"/>
      <c r="CA750" s="77"/>
      <c r="CB750" s="77"/>
      <c r="CC750" s="77"/>
      <c r="CD750" s="77"/>
      <c r="CE750" s="77"/>
      <c r="CF750" s="77"/>
      <c r="CG750" s="77"/>
      <c r="CH750" s="77"/>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7"/>
      <c r="DV750" s="77"/>
      <c r="DW750" s="77"/>
      <c r="DX750" s="77"/>
      <c r="DY750" s="77"/>
      <c r="DZ750" s="77"/>
      <c r="EA750" s="77"/>
      <c r="EB750" s="77"/>
      <c r="EC750" s="77"/>
      <c r="ED750" s="77"/>
      <c r="EE750" s="77"/>
      <c r="EF750" s="77"/>
      <c r="EG750" s="77"/>
      <c r="EH750" s="77"/>
      <c r="EI750" s="77"/>
      <c r="EJ750" s="77"/>
      <c r="EK750" s="77"/>
      <c r="EL750" s="77"/>
      <c r="EM750" s="77"/>
      <c r="EN750" s="77"/>
      <c r="EO750" s="77"/>
      <c r="EP750" s="77"/>
      <c r="EQ750" s="77"/>
      <c r="ER750" s="77"/>
      <c r="ES750" s="77"/>
      <c r="ET750" s="77"/>
      <c r="EU750" s="77"/>
      <c r="EV750" s="77"/>
      <c r="EW750" s="77"/>
      <c r="EX750" s="77"/>
      <c r="EY750" s="77"/>
      <c r="EZ750" s="77"/>
      <c r="FA750" s="77"/>
      <c r="FB750" s="77"/>
      <c r="FC750" s="77"/>
      <c r="FD750" s="77"/>
    </row>
    <row r="751" spans="1:160" ht="15.75" customHeight="1" x14ac:dyDescent="0.3">
      <c r="A751" s="76"/>
      <c r="B751" s="76"/>
      <c r="C751" s="76"/>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c r="AV751" s="77"/>
      <c r="AW751" s="77"/>
      <c r="AX751" s="77"/>
      <c r="AY751" s="77"/>
      <c r="AZ751" s="77"/>
      <c r="BA751" s="77"/>
      <c r="BB751" s="77"/>
      <c r="BC751" s="77"/>
      <c r="BD751" s="77"/>
      <c r="BE751" s="77"/>
      <c r="BF751" s="77"/>
      <c r="BG751" s="77"/>
      <c r="BH751" s="77"/>
      <c r="BI751" s="77"/>
      <c r="BJ751" s="77"/>
      <c r="BK751" s="77"/>
      <c r="BL751" s="77"/>
      <c r="BM751" s="77"/>
      <c r="BN751" s="77"/>
      <c r="BO751" s="77"/>
      <c r="BP751" s="77"/>
      <c r="BQ751" s="77"/>
      <c r="BR751" s="77"/>
      <c r="BS751" s="77"/>
      <c r="BT751" s="77"/>
      <c r="BU751" s="77"/>
      <c r="BV751" s="77"/>
      <c r="BW751" s="77"/>
      <c r="BX751" s="77"/>
      <c r="BY751" s="77"/>
      <c r="BZ751" s="77"/>
      <c r="CA751" s="77"/>
      <c r="CB751" s="77"/>
      <c r="CC751" s="77"/>
      <c r="CD751" s="77"/>
      <c r="CE751" s="77"/>
      <c r="CF751" s="77"/>
      <c r="CG751" s="77"/>
      <c r="CH751" s="77"/>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7"/>
      <c r="DV751" s="77"/>
      <c r="DW751" s="77"/>
      <c r="DX751" s="77"/>
      <c r="DY751" s="77"/>
      <c r="DZ751" s="77"/>
      <c r="EA751" s="77"/>
      <c r="EB751" s="77"/>
      <c r="EC751" s="77"/>
      <c r="ED751" s="77"/>
      <c r="EE751" s="77"/>
      <c r="EF751" s="77"/>
      <c r="EG751" s="77"/>
      <c r="EH751" s="77"/>
      <c r="EI751" s="77"/>
      <c r="EJ751" s="77"/>
      <c r="EK751" s="77"/>
      <c r="EL751" s="77"/>
      <c r="EM751" s="77"/>
      <c r="EN751" s="77"/>
      <c r="EO751" s="77"/>
      <c r="EP751" s="77"/>
      <c r="EQ751" s="77"/>
      <c r="ER751" s="77"/>
      <c r="ES751" s="77"/>
      <c r="ET751" s="77"/>
      <c r="EU751" s="77"/>
      <c r="EV751" s="77"/>
      <c r="EW751" s="77"/>
      <c r="EX751" s="77"/>
      <c r="EY751" s="77"/>
      <c r="EZ751" s="77"/>
      <c r="FA751" s="77"/>
      <c r="FB751" s="77"/>
      <c r="FC751" s="77"/>
      <c r="FD751" s="77"/>
    </row>
    <row r="752" spans="1:160" ht="15.75" customHeight="1" x14ac:dyDescent="0.3">
      <c r="A752" s="76"/>
      <c r="B752" s="76"/>
      <c r="C752" s="76"/>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c r="AV752" s="77"/>
      <c r="AW752" s="77"/>
      <c r="AX752" s="77"/>
      <c r="AY752" s="77"/>
      <c r="AZ752" s="77"/>
      <c r="BA752" s="77"/>
      <c r="BB752" s="77"/>
      <c r="BC752" s="77"/>
      <c r="BD752" s="77"/>
      <c r="BE752" s="77"/>
      <c r="BF752" s="77"/>
      <c r="BG752" s="77"/>
      <c r="BH752" s="77"/>
      <c r="BI752" s="77"/>
      <c r="BJ752" s="77"/>
      <c r="BK752" s="77"/>
      <c r="BL752" s="77"/>
      <c r="BM752" s="77"/>
      <c r="BN752" s="77"/>
      <c r="BO752" s="77"/>
      <c r="BP752" s="77"/>
      <c r="BQ752" s="77"/>
      <c r="BR752" s="77"/>
      <c r="BS752" s="77"/>
      <c r="BT752" s="77"/>
      <c r="BU752" s="77"/>
      <c r="BV752" s="77"/>
      <c r="BW752" s="77"/>
      <c r="BX752" s="77"/>
      <c r="BY752" s="77"/>
      <c r="BZ752" s="77"/>
      <c r="CA752" s="77"/>
      <c r="CB752" s="77"/>
      <c r="CC752" s="77"/>
      <c r="CD752" s="77"/>
      <c r="CE752" s="77"/>
      <c r="CF752" s="77"/>
      <c r="CG752" s="77"/>
      <c r="CH752" s="77"/>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7"/>
      <c r="DV752" s="77"/>
      <c r="DW752" s="77"/>
      <c r="DX752" s="77"/>
      <c r="DY752" s="77"/>
      <c r="DZ752" s="77"/>
      <c r="EA752" s="77"/>
      <c r="EB752" s="77"/>
      <c r="EC752" s="77"/>
      <c r="ED752" s="77"/>
      <c r="EE752" s="77"/>
      <c r="EF752" s="77"/>
      <c r="EG752" s="77"/>
      <c r="EH752" s="77"/>
      <c r="EI752" s="77"/>
      <c r="EJ752" s="77"/>
      <c r="EK752" s="77"/>
      <c r="EL752" s="77"/>
      <c r="EM752" s="77"/>
      <c r="EN752" s="77"/>
      <c r="EO752" s="77"/>
      <c r="EP752" s="77"/>
      <c r="EQ752" s="77"/>
      <c r="ER752" s="77"/>
      <c r="ES752" s="77"/>
      <c r="ET752" s="77"/>
      <c r="EU752" s="77"/>
      <c r="EV752" s="77"/>
      <c r="EW752" s="77"/>
      <c r="EX752" s="77"/>
      <c r="EY752" s="77"/>
      <c r="EZ752" s="77"/>
      <c r="FA752" s="77"/>
      <c r="FB752" s="77"/>
      <c r="FC752" s="77"/>
      <c r="FD752" s="77"/>
    </row>
    <row r="753" spans="1:160" ht="15.75" customHeight="1" x14ac:dyDescent="0.3">
      <c r="A753" s="76"/>
      <c r="B753" s="76"/>
      <c r="C753" s="76"/>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c r="AV753" s="77"/>
      <c r="AW753" s="77"/>
      <c r="AX753" s="77"/>
      <c r="AY753" s="77"/>
      <c r="AZ753" s="77"/>
      <c r="BA753" s="77"/>
      <c r="BB753" s="77"/>
      <c r="BC753" s="77"/>
      <c r="BD753" s="77"/>
      <c r="BE753" s="77"/>
      <c r="BF753" s="77"/>
      <c r="BG753" s="77"/>
      <c r="BH753" s="77"/>
      <c r="BI753" s="77"/>
      <c r="BJ753" s="77"/>
      <c r="BK753" s="77"/>
      <c r="BL753" s="77"/>
      <c r="BM753" s="77"/>
      <c r="BN753" s="77"/>
      <c r="BO753" s="77"/>
      <c r="BP753" s="77"/>
      <c r="BQ753" s="77"/>
      <c r="BR753" s="77"/>
      <c r="BS753" s="77"/>
      <c r="BT753" s="77"/>
      <c r="BU753" s="77"/>
      <c r="BV753" s="77"/>
      <c r="BW753" s="77"/>
      <c r="BX753" s="77"/>
      <c r="BY753" s="77"/>
      <c r="BZ753" s="77"/>
      <c r="CA753" s="77"/>
      <c r="CB753" s="77"/>
      <c r="CC753" s="77"/>
      <c r="CD753" s="77"/>
      <c r="CE753" s="77"/>
      <c r="CF753" s="77"/>
      <c r="CG753" s="77"/>
      <c r="CH753" s="77"/>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7"/>
      <c r="DV753" s="77"/>
      <c r="DW753" s="77"/>
      <c r="DX753" s="77"/>
      <c r="DY753" s="77"/>
      <c r="DZ753" s="77"/>
      <c r="EA753" s="77"/>
      <c r="EB753" s="77"/>
      <c r="EC753" s="77"/>
      <c r="ED753" s="77"/>
      <c r="EE753" s="77"/>
      <c r="EF753" s="77"/>
      <c r="EG753" s="77"/>
      <c r="EH753" s="77"/>
      <c r="EI753" s="77"/>
      <c r="EJ753" s="77"/>
      <c r="EK753" s="77"/>
      <c r="EL753" s="77"/>
      <c r="EM753" s="77"/>
      <c r="EN753" s="77"/>
      <c r="EO753" s="77"/>
      <c r="EP753" s="77"/>
      <c r="EQ753" s="77"/>
      <c r="ER753" s="77"/>
      <c r="ES753" s="77"/>
      <c r="ET753" s="77"/>
      <c r="EU753" s="77"/>
      <c r="EV753" s="77"/>
      <c r="EW753" s="77"/>
      <c r="EX753" s="77"/>
      <c r="EY753" s="77"/>
      <c r="EZ753" s="77"/>
      <c r="FA753" s="77"/>
      <c r="FB753" s="77"/>
      <c r="FC753" s="77"/>
      <c r="FD753" s="77"/>
    </row>
    <row r="754" spans="1:160" ht="15.75" customHeight="1" x14ac:dyDescent="0.3">
      <c r="A754" s="76"/>
      <c r="B754" s="76"/>
      <c r="C754" s="76"/>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c r="AV754" s="77"/>
      <c r="AW754" s="77"/>
      <c r="AX754" s="77"/>
      <c r="AY754" s="77"/>
      <c r="AZ754" s="77"/>
      <c r="BA754" s="77"/>
      <c r="BB754" s="77"/>
      <c r="BC754" s="77"/>
      <c r="BD754" s="77"/>
      <c r="BE754" s="77"/>
      <c r="BF754" s="77"/>
      <c r="BG754" s="77"/>
      <c r="BH754" s="77"/>
      <c r="BI754" s="77"/>
      <c r="BJ754" s="77"/>
      <c r="BK754" s="77"/>
      <c r="BL754" s="77"/>
      <c r="BM754" s="77"/>
      <c r="BN754" s="77"/>
      <c r="BO754" s="77"/>
      <c r="BP754" s="77"/>
      <c r="BQ754" s="77"/>
      <c r="BR754" s="77"/>
      <c r="BS754" s="77"/>
      <c r="BT754" s="77"/>
      <c r="BU754" s="77"/>
      <c r="BV754" s="77"/>
      <c r="BW754" s="77"/>
      <c r="BX754" s="77"/>
      <c r="BY754" s="77"/>
      <c r="BZ754" s="77"/>
      <c r="CA754" s="77"/>
      <c r="CB754" s="77"/>
      <c r="CC754" s="77"/>
      <c r="CD754" s="77"/>
      <c r="CE754" s="77"/>
      <c r="CF754" s="77"/>
      <c r="CG754" s="77"/>
      <c r="CH754" s="77"/>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7"/>
      <c r="DV754" s="77"/>
      <c r="DW754" s="77"/>
      <c r="DX754" s="77"/>
      <c r="DY754" s="77"/>
      <c r="DZ754" s="77"/>
      <c r="EA754" s="77"/>
      <c r="EB754" s="77"/>
      <c r="EC754" s="77"/>
      <c r="ED754" s="77"/>
      <c r="EE754" s="77"/>
      <c r="EF754" s="77"/>
      <c r="EG754" s="77"/>
      <c r="EH754" s="77"/>
      <c r="EI754" s="77"/>
      <c r="EJ754" s="77"/>
      <c r="EK754" s="77"/>
      <c r="EL754" s="77"/>
      <c r="EM754" s="77"/>
      <c r="EN754" s="77"/>
      <c r="EO754" s="77"/>
      <c r="EP754" s="77"/>
      <c r="EQ754" s="77"/>
      <c r="ER754" s="77"/>
      <c r="ES754" s="77"/>
      <c r="ET754" s="77"/>
      <c r="EU754" s="77"/>
      <c r="EV754" s="77"/>
      <c r="EW754" s="77"/>
      <c r="EX754" s="77"/>
      <c r="EY754" s="77"/>
      <c r="EZ754" s="77"/>
      <c r="FA754" s="77"/>
      <c r="FB754" s="77"/>
      <c r="FC754" s="77"/>
      <c r="FD754" s="77"/>
    </row>
    <row r="755" spans="1:160" ht="15.75" customHeight="1" x14ac:dyDescent="0.3">
      <c r="A755" s="76"/>
      <c r="B755" s="76"/>
      <c r="C755" s="76"/>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c r="AV755" s="77"/>
      <c r="AW755" s="77"/>
      <c r="AX755" s="77"/>
      <c r="AY755" s="77"/>
      <c r="AZ755" s="77"/>
      <c r="BA755" s="77"/>
      <c r="BB755" s="77"/>
      <c r="BC755" s="77"/>
      <c r="BD755" s="77"/>
      <c r="BE755" s="77"/>
      <c r="BF755" s="77"/>
      <c r="BG755" s="77"/>
      <c r="BH755" s="77"/>
      <c r="BI755" s="77"/>
      <c r="BJ755" s="77"/>
      <c r="BK755" s="77"/>
      <c r="BL755" s="77"/>
      <c r="BM755" s="77"/>
      <c r="BN755" s="77"/>
      <c r="BO755" s="77"/>
      <c r="BP755" s="77"/>
      <c r="BQ755" s="77"/>
      <c r="BR755" s="77"/>
      <c r="BS755" s="77"/>
      <c r="BT755" s="77"/>
      <c r="BU755" s="77"/>
      <c r="BV755" s="77"/>
      <c r="BW755" s="77"/>
      <c r="BX755" s="77"/>
      <c r="BY755" s="77"/>
      <c r="BZ755" s="77"/>
      <c r="CA755" s="77"/>
      <c r="CB755" s="77"/>
      <c r="CC755" s="77"/>
      <c r="CD755" s="77"/>
      <c r="CE755" s="77"/>
      <c r="CF755" s="77"/>
      <c r="CG755" s="77"/>
      <c r="CH755" s="77"/>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7"/>
      <c r="DV755" s="77"/>
      <c r="DW755" s="77"/>
      <c r="DX755" s="77"/>
      <c r="DY755" s="77"/>
      <c r="DZ755" s="77"/>
      <c r="EA755" s="77"/>
      <c r="EB755" s="77"/>
      <c r="EC755" s="77"/>
      <c r="ED755" s="77"/>
      <c r="EE755" s="77"/>
      <c r="EF755" s="77"/>
      <c r="EG755" s="77"/>
      <c r="EH755" s="77"/>
      <c r="EI755" s="77"/>
      <c r="EJ755" s="77"/>
      <c r="EK755" s="77"/>
      <c r="EL755" s="77"/>
      <c r="EM755" s="77"/>
      <c r="EN755" s="77"/>
      <c r="EO755" s="77"/>
      <c r="EP755" s="77"/>
      <c r="EQ755" s="77"/>
      <c r="ER755" s="77"/>
      <c r="ES755" s="77"/>
      <c r="ET755" s="77"/>
      <c r="EU755" s="77"/>
      <c r="EV755" s="77"/>
      <c r="EW755" s="77"/>
      <c r="EX755" s="77"/>
      <c r="EY755" s="77"/>
      <c r="EZ755" s="77"/>
      <c r="FA755" s="77"/>
      <c r="FB755" s="77"/>
      <c r="FC755" s="77"/>
      <c r="FD755" s="77"/>
    </row>
    <row r="756" spans="1:160" ht="15.75" customHeight="1" x14ac:dyDescent="0.3">
      <c r="A756" s="76"/>
      <c r="B756" s="76"/>
      <c r="C756" s="76"/>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c r="AV756" s="77"/>
      <c r="AW756" s="77"/>
      <c r="AX756" s="77"/>
      <c r="AY756" s="77"/>
      <c r="AZ756" s="77"/>
      <c r="BA756" s="77"/>
      <c r="BB756" s="77"/>
      <c r="BC756" s="77"/>
      <c r="BD756" s="77"/>
      <c r="BE756" s="77"/>
      <c r="BF756" s="77"/>
      <c r="BG756" s="77"/>
      <c r="BH756" s="77"/>
      <c r="BI756" s="77"/>
      <c r="BJ756" s="77"/>
      <c r="BK756" s="77"/>
      <c r="BL756" s="77"/>
      <c r="BM756" s="77"/>
      <c r="BN756" s="77"/>
      <c r="BO756" s="77"/>
      <c r="BP756" s="77"/>
      <c r="BQ756" s="77"/>
      <c r="BR756" s="77"/>
      <c r="BS756" s="77"/>
      <c r="BT756" s="77"/>
      <c r="BU756" s="77"/>
      <c r="BV756" s="77"/>
      <c r="BW756" s="77"/>
      <c r="BX756" s="77"/>
      <c r="BY756" s="77"/>
      <c r="BZ756" s="77"/>
      <c r="CA756" s="77"/>
      <c r="CB756" s="77"/>
      <c r="CC756" s="77"/>
      <c r="CD756" s="77"/>
      <c r="CE756" s="77"/>
      <c r="CF756" s="77"/>
      <c r="CG756" s="77"/>
      <c r="CH756" s="77"/>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7"/>
      <c r="DV756" s="77"/>
      <c r="DW756" s="77"/>
      <c r="DX756" s="77"/>
      <c r="DY756" s="77"/>
      <c r="DZ756" s="77"/>
      <c r="EA756" s="77"/>
      <c r="EB756" s="77"/>
      <c r="EC756" s="77"/>
      <c r="ED756" s="77"/>
      <c r="EE756" s="77"/>
      <c r="EF756" s="77"/>
      <c r="EG756" s="77"/>
      <c r="EH756" s="77"/>
      <c r="EI756" s="77"/>
      <c r="EJ756" s="77"/>
      <c r="EK756" s="77"/>
      <c r="EL756" s="77"/>
      <c r="EM756" s="77"/>
      <c r="EN756" s="77"/>
      <c r="EO756" s="77"/>
      <c r="EP756" s="77"/>
      <c r="EQ756" s="77"/>
      <c r="ER756" s="77"/>
      <c r="ES756" s="77"/>
      <c r="ET756" s="77"/>
      <c r="EU756" s="77"/>
      <c r="EV756" s="77"/>
      <c r="EW756" s="77"/>
      <c r="EX756" s="77"/>
      <c r="EY756" s="77"/>
      <c r="EZ756" s="77"/>
      <c r="FA756" s="77"/>
      <c r="FB756" s="77"/>
      <c r="FC756" s="77"/>
      <c r="FD756" s="77"/>
    </row>
    <row r="757" spans="1:160" ht="15.75" customHeight="1" x14ac:dyDescent="0.3">
      <c r="A757" s="76"/>
      <c r="B757" s="76"/>
      <c r="C757" s="76"/>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C757" s="77"/>
      <c r="CD757" s="77"/>
      <c r="CE757" s="77"/>
      <c r="CF757" s="77"/>
      <c r="CG757" s="77"/>
      <c r="CH757" s="77"/>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7"/>
      <c r="DV757" s="77"/>
      <c r="DW757" s="77"/>
      <c r="DX757" s="77"/>
      <c r="DY757" s="77"/>
      <c r="DZ757" s="77"/>
      <c r="EA757" s="77"/>
      <c r="EB757" s="77"/>
      <c r="EC757" s="77"/>
      <c r="ED757" s="77"/>
      <c r="EE757" s="77"/>
      <c r="EF757" s="77"/>
      <c r="EG757" s="77"/>
      <c r="EH757" s="77"/>
      <c r="EI757" s="77"/>
      <c r="EJ757" s="77"/>
      <c r="EK757" s="77"/>
      <c r="EL757" s="77"/>
      <c r="EM757" s="77"/>
      <c r="EN757" s="77"/>
      <c r="EO757" s="77"/>
      <c r="EP757" s="77"/>
      <c r="EQ757" s="77"/>
      <c r="ER757" s="77"/>
      <c r="ES757" s="77"/>
      <c r="ET757" s="77"/>
      <c r="EU757" s="77"/>
      <c r="EV757" s="77"/>
      <c r="EW757" s="77"/>
      <c r="EX757" s="77"/>
      <c r="EY757" s="77"/>
      <c r="EZ757" s="77"/>
      <c r="FA757" s="77"/>
      <c r="FB757" s="77"/>
      <c r="FC757" s="77"/>
      <c r="FD757" s="77"/>
    </row>
    <row r="758" spans="1:160" ht="15.75" customHeight="1" x14ac:dyDescent="0.3">
      <c r="A758" s="76"/>
      <c r="B758" s="76"/>
      <c r="C758" s="76"/>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c r="AV758" s="77"/>
      <c r="AW758" s="77"/>
      <c r="AX758" s="77"/>
      <c r="AY758" s="77"/>
      <c r="AZ758" s="77"/>
      <c r="BA758" s="77"/>
      <c r="BB758" s="77"/>
      <c r="BC758" s="77"/>
      <c r="BD758" s="77"/>
      <c r="BE758" s="77"/>
      <c r="BF758" s="77"/>
      <c r="BG758" s="77"/>
      <c r="BH758" s="77"/>
      <c r="BI758" s="77"/>
      <c r="BJ758" s="77"/>
      <c r="BK758" s="77"/>
      <c r="BL758" s="77"/>
      <c r="BM758" s="77"/>
      <c r="BN758" s="77"/>
      <c r="BO758" s="77"/>
      <c r="BP758" s="77"/>
      <c r="BQ758" s="77"/>
      <c r="BR758" s="77"/>
      <c r="BS758" s="77"/>
      <c r="BT758" s="77"/>
      <c r="BU758" s="77"/>
      <c r="BV758" s="77"/>
      <c r="BW758" s="77"/>
      <c r="BX758" s="77"/>
      <c r="BY758" s="77"/>
      <c r="BZ758" s="77"/>
      <c r="CA758" s="77"/>
      <c r="CB758" s="77"/>
      <c r="CC758" s="77"/>
      <c r="CD758" s="77"/>
      <c r="CE758" s="77"/>
      <c r="CF758" s="77"/>
      <c r="CG758" s="77"/>
      <c r="CH758" s="77"/>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7"/>
      <c r="DV758" s="77"/>
      <c r="DW758" s="77"/>
      <c r="DX758" s="77"/>
      <c r="DY758" s="77"/>
      <c r="DZ758" s="77"/>
      <c r="EA758" s="77"/>
      <c r="EB758" s="77"/>
      <c r="EC758" s="77"/>
      <c r="ED758" s="77"/>
      <c r="EE758" s="77"/>
      <c r="EF758" s="77"/>
      <c r="EG758" s="77"/>
      <c r="EH758" s="77"/>
      <c r="EI758" s="77"/>
      <c r="EJ758" s="77"/>
      <c r="EK758" s="77"/>
      <c r="EL758" s="77"/>
      <c r="EM758" s="77"/>
      <c r="EN758" s="77"/>
      <c r="EO758" s="77"/>
      <c r="EP758" s="77"/>
      <c r="EQ758" s="77"/>
      <c r="ER758" s="77"/>
      <c r="ES758" s="77"/>
      <c r="ET758" s="77"/>
      <c r="EU758" s="77"/>
      <c r="EV758" s="77"/>
      <c r="EW758" s="77"/>
      <c r="EX758" s="77"/>
      <c r="EY758" s="77"/>
      <c r="EZ758" s="77"/>
      <c r="FA758" s="77"/>
      <c r="FB758" s="77"/>
      <c r="FC758" s="77"/>
      <c r="FD758" s="77"/>
    </row>
    <row r="759" spans="1:160" ht="15.75" customHeight="1" x14ac:dyDescent="0.3">
      <c r="A759" s="76"/>
      <c r="B759" s="76"/>
      <c r="C759" s="76"/>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c r="AV759" s="77"/>
      <c r="AW759" s="77"/>
      <c r="AX759" s="77"/>
      <c r="AY759" s="77"/>
      <c r="AZ759" s="77"/>
      <c r="BA759" s="77"/>
      <c r="BB759" s="77"/>
      <c r="BC759" s="77"/>
      <c r="BD759" s="77"/>
      <c r="BE759" s="77"/>
      <c r="BF759" s="77"/>
      <c r="BG759" s="77"/>
      <c r="BH759" s="77"/>
      <c r="BI759" s="77"/>
      <c r="BJ759" s="77"/>
      <c r="BK759" s="77"/>
      <c r="BL759" s="77"/>
      <c r="BM759" s="77"/>
      <c r="BN759" s="77"/>
      <c r="BO759" s="77"/>
      <c r="BP759" s="77"/>
      <c r="BQ759" s="77"/>
      <c r="BR759" s="77"/>
      <c r="BS759" s="77"/>
      <c r="BT759" s="77"/>
      <c r="BU759" s="77"/>
      <c r="BV759" s="77"/>
      <c r="BW759" s="77"/>
      <c r="BX759" s="77"/>
      <c r="BY759" s="77"/>
      <c r="BZ759" s="77"/>
      <c r="CA759" s="77"/>
      <c r="CB759" s="77"/>
      <c r="CC759" s="77"/>
      <c r="CD759" s="77"/>
      <c r="CE759" s="77"/>
      <c r="CF759" s="77"/>
      <c r="CG759" s="77"/>
      <c r="CH759" s="77"/>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7"/>
      <c r="DV759" s="77"/>
      <c r="DW759" s="77"/>
      <c r="DX759" s="77"/>
      <c r="DY759" s="77"/>
      <c r="DZ759" s="77"/>
      <c r="EA759" s="77"/>
      <c r="EB759" s="77"/>
      <c r="EC759" s="77"/>
      <c r="ED759" s="77"/>
      <c r="EE759" s="77"/>
      <c r="EF759" s="77"/>
      <c r="EG759" s="77"/>
      <c r="EH759" s="77"/>
      <c r="EI759" s="77"/>
      <c r="EJ759" s="77"/>
      <c r="EK759" s="77"/>
      <c r="EL759" s="77"/>
      <c r="EM759" s="77"/>
      <c r="EN759" s="77"/>
      <c r="EO759" s="77"/>
      <c r="EP759" s="77"/>
      <c r="EQ759" s="77"/>
      <c r="ER759" s="77"/>
      <c r="ES759" s="77"/>
      <c r="ET759" s="77"/>
      <c r="EU759" s="77"/>
      <c r="EV759" s="77"/>
      <c r="EW759" s="77"/>
      <c r="EX759" s="77"/>
      <c r="EY759" s="77"/>
      <c r="EZ759" s="77"/>
      <c r="FA759" s="77"/>
      <c r="FB759" s="77"/>
      <c r="FC759" s="77"/>
      <c r="FD759" s="77"/>
    </row>
    <row r="760" spans="1:160" ht="15.75" customHeight="1" x14ac:dyDescent="0.3">
      <c r="A760" s="76"/>
      <c r="B760" s="76"/>
      <c r="C760" s="76"/>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c r="AV760" s="77"/>
      <c r="AW760" s="77"/>
      <c r="AX760" s="77"/>
      <c r="AY760" s="77"/>
      <c r="AZ760" s="77"/>
      <c r="BA760" s="77"/>
      <c r="BB760" s="77"/>
      <c r="BC760" s="77"/>
      <c r="BD760" s="77"/>
      <c r="BE760" s="77"/>
      <c r="BF760" s="77"/>
      <c r="BG760" s="77"/>
      <c r="BH760" s="77"/>
      <c r="BI760" s="77"/>
      <c r="BJ760" s="77"/>
      <c r="BK760" s="77"/>
      <c r="BL760" s="77"/>
      <c r="BM760" s="77"/>
      <c r="BN760" s="77"/>
      <c r="BO760" s="77"/>
      <c r="BP760" s="77"/>
      <c r="BQ760" s="77"/>
      <c r="BR760" s="77"/>
      <c r="BS760" s="77"/>
      <c r="BT760" s="77"/>
      <c r="BU760" s="77"/>
      <c r="BV760" s="77"/>
      <c r="BW760" s="77"/>
      <c r="BX760" s="77"/>
      <c r="BY760" s="77"/>
      <c r="BZ760" s="77"/>
      <c r="CA760" s="77"/>
      <c r="CB760" s="77"/>
      <c r="CC760" s="77"/>
      <c r="CD760" s="77"/>
      <c r="CE760" s="77"/>
      <c r="CF760" s="77"/>
      <c r="CG760" s="77"/>
      <c r="CH760" s="77"/>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7"/>
      <c r="DV760" s="77"/>
      <c r="DW760" s="77"/>
      <c r="DX760" s="77"/>
      <c r="DY760" s="77"/>
      <c r="DZ760" s="77"/>
      <c r="EA760" s="77"/>
      <c r="EB760" s="77"/>
      <c r="EC760" s="77"/>
      <c r="ED760" s="77"/>
      <c r="EE760" s="77"/>
      <c r="EF760" s="77"/>
      <c r="EG760" s="77"/>
      <c r="EH760" s="77"/>
      <c r="EI760" s="77"/>
      <c r="EJ760" s="77"/>
      <c r="EK760" s="77"/>
      <c r="EL760" s="77"/>
      <c r="EM760" s="77"/>
      <c r="EN760" s="77"/>
      <c r="EO760" s="77"/>
      <c r="EP760" s="77"/>
      <c r="EQ760" s="77"/>
      <c r="ER760" s="77"/>
      <c r="ES760" s="77"/>
      <c r="ET760" s="77"/>
      <c r="EU760" s="77"/>
      <c r="EV760" s="77"/>
      <c r="EW760" s="77"/>
      <c r="EX760" s="77"/>
      <c r="EY760" s="77"/>
      <c r="EZ760" s="77"/>
      <c r="FA760" s="77"/>
      <c r="FB760" s="77"/>
      <c r="FC760" s="77"/>
      <c r="FD760" s="77"/>
    </row>
    <row r="761" spans="1:160" ht="15.75" customHeight="1" x14ac:dyDescent="0.3">
      <c r="A761" s="76"/>
      <c r="B761" s="76"/>
      <c r="C761" s="76"/>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c r="AV761" s="77"/>
      <c r="AW761" s="77"/>
      <c r="AX761" s="77"/>
      <c r="AY761" s="77"/>
      <c r="AZ761" s="77"/>
      <c r="BA761" s="77"/>
      <c r="BB761" s="77"/>
      <c r="BC761" s="77"/>
      <c r="BD761" s="77"/>
      <c r="BE761" s="77"/>
      <c r="BF761" s="77"/>
      <c r="BG761" s="77"/>
      <c r="BH761" s="77"/>
      <c r="BI761" s="77"/>
      <c r="BJ761" s="77"/>
      <c r="BK761" s="77"/>
      <c r="BL761" s="77"/>
      <c r="BM761" s="77"/>
      <c r="BN761" s="77"/>
      <c r="BO761" s="77"/>
      <c r="BP761" s="77"/>
      <c r="BQ761" s="77"/>
      <c r="BR761" s="77"/>
      <c r="BS761" s="77"/>
      <c r="BT761" s="77"/>
      <c r="BU761" s="77"/>
      <c r="BV761" s="77"/>
      <c r="BW761" s="77"/>
      <c r="BX761" s="77"/>
      <c r="BY761" s="77"/>
      <c r="BZ761" s="77"/>
      <c r="CA761" s="77"/>
      <c r="CB761" s="77"/>
      <c r="CC761" s="77"/>
      <c r="CD761" s="77"/>
      <c r="CE761" s="77"/>
      <c r="CF761" s="77"/>
      <c r="CG761" s="77"/>
      <c r="CH761" s="77"/>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7"/>
      <c r="DV761" s="77"/>
      <c r="DW761" s="77"/>
      <c r="DX761" s="77"/>
      <c r="DY761" s="77"/>
      <c r="DZ761" s="77"/>
      <c r="EA761" s="77"/>
      <c r="EB761" s="77"/>
      <c r="EC761" s="77"/>
      <c r="ED761" s="77"/>
      <c r="EE761" s="77"/>
      <c r="EF761" s="77"/>
      <c r="EG761" s="77"/>
      <c r="EH761" s="77"/>
      <c r="EI761" s="77"/>
      <c r="EJ761" s="77"/>
      <c r="EK761" s="77"/>
      <c r="EL761" s="77"/>
      <c r="EM761" s="77"/>
      <c r="EN761" s="77"/>
      <c r="EO761" s="77"/>
      <c r="EP761" s="77"/>
      <c r="EQ761" s="77"/>
      <c r="ER761" s="77"/>
      <c r="ES761" s="77"/>
      <c r="ET761" s="77"/>
      <c r="EU761" s="77"/>
      <c r="EV761" s="77"/>
      <c r="EW761" s="77"/>
      <c r="EX761" s="77"/>
      <c r="EY761" s="77"/>
      <c r="EZ761" s="77"/>
      <c r="FA761" s="77"/>
      <c r="FB761" s="77"/>
      <c r="FC761" s="77"/>
      <c r="FD761" s="77"/>
    </row>
    <row r="762" spans="1:160" ht="15.75" customHeight="1" x14ac:dyDescent="0.3">
      <c r="A762" s="76"/>
      <c r="B762" s="76"/>
      <c r="C762" s="76"/>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c r="AV762" s="77"/>
      <c r="AW762" s="77"/>
      <c r="AX762" s="77"/>
      <c r="AY762" s="77"/>
      <c r="AZ762" s="77"/>
      <c r="BA762" s="77"/>
      <c r="BB762" s="77"/>
      <c r="BC762" s="77"/>
      <c r="BD762" s="77"/>
      <c r="BE762" s="77"/>
      <c r="BF762" s="77"/>
      <c r="BG762" s="77"/>
      <c r="BH762" s="77"/>
      <c r="BI762" s="77"/>
      <c r="BJ762" s="77"/>
      <c r="BK762" s="77"/>
      <c r="BL762" s="77"/>
      <c r="BM762" s="77"/>
      <c r="BN762" s="77"/>
      <c r="BO762" s="77"/>
      <c r="BP762" s="77"/>
      <c r="BQ762" s="77"/>
      <c r="BR762" s="77"/>
      <c r="BS762" s="77"/>
      <c r="BT762" s="77"/>
      <c r="BU762" s="77"/>
      <c r="BV762" s="77"/>
      <c r="BW762" s="77"/>
      <c r="BX762" s="77"/>
      <c r="BY762" s="77"/>
      <c r="BZ762" s="77"/>
      <c r="CA762" s="77"/>
      <c r="CB762" s="77"/>
      <c r="CC762" s="77"/>
      <c r="CD762" s="77"/>
      <c r="CE762" s="77"/>
      <c r="CF762" s="77"/>
      <c r="CG762" s="77"/>
      <c r="CH762" s="77"/>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7"/>
      <c r="DV762" s="77"/>
      <c r="DW762" s="77"/>
      <c r="DX762" s="77"/>
      <c r="DY762" s="77"/>
      <c r="DZ762" s="77"/>
      <c r="EA762" s="77"/>
      <c r="EB762" s="77"/>
      <c r="EC762" s="77"/>
      <c r="ED762" s="77"/>
      <c r="EE762" s="77"/>
      <c r="EF762" s="77"/>
      <c r="EG762" s="77"/>
      <c r="EH762" s="77"/>
      <c r="EI762" s="77"/>
      <c r="EJ762" s="77"/>
      <c r="EK762" s="77"/>
      <c r="EL762" s="77"/>
      <c r="EM762" s="77"/>
      <c r="EN762" s="77"/>
      <c r="EO762" s="77"/>
      <c r="EP762" s="77"/>
      <c r="EQ762" s="77"/>
      <c r="ER762" s="77"/>
      <c r="ES762" s="77"/>
      <c r="ET762" s="77"/>
      <c r="EU762" s="77"/>
      <c r="EV762" s="77"/>
      <c r="EW762" s="77"/>
      <c r="EX762" s="77"/>
      <c r="EY762" s="77"/>
      <c r="EZ762" s="77"/>
      <c r="FA762" s="77"/>
      <c r="FB762" s="77"/>
      <c r="FC762" s="77"/>
      <c r="FD762" s="77"/>
    </row>
    <row r="763" spans="1:160" ht="15.75" customHeight="1" x14ac:dyDescent="0.3">
      <c r="A763" s="76"/>
      <c r="B763" s="76"/>
      <c r="C763" s="76"/>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c r="AV763" s="77"/>
      <c r="AW763" s="77"/>
      <c r="AX763" s="77"/>
      <c r="AY763" s="77"/>
      <c r="AZ763" s="77"/>
      <c r="BA763" s="77"/>
      <c r="BB763" s="77"/>
      <c r="BC763" s="77"/>
      <c r="BD763" s="77"/>
      <c r="BE763" s="77"/>
      <c r="BF763" s="77"/>
      <c r="BG763" s="77"/>
      <c r="BH763" s="77"/>
      <c r="BI763" s="77"/>
      <c r="BJ763" s="77"/>
      <c r="BK763" s="77"/>
      <c r="BL763" s="77"/>
      <c r="BM763" s="77"/>
      <c r="BN763" s="77"/>
      <c r="BO763" s="77"/>
      <c r="BP763" s="77"/>
      <c r="BQ763" s="77"/>
      <c r="BR763" s="77"/>
      <c r="BS763" s="77"/>
      <c r="BT763" s="77"/>
      <c r="BU763" s="77"/>
      <c r="BV763" s="77"/>
      <c r="BW763" s="77"/>
      <c r="BX763" s="77"/>
      <c r="BY763" s="77"/>
      <c r="BZ763" s="77"/>
      <c r="CA763" s="77"/>
      <c r="CB763" s="77"/>
      <c r="CC763" s="77"/>
      <c r="CD763" s="77"/>
      <c r="CE763" s="77"/>
      <c r="CF763" s="77"/>
      <c r="CG763" s="77"/>
      <c r="CH763" s="77"/>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7"/>
      <c r="DV763" s="77"/>
      <c r="DW763" s="77"/>
      <c r="DX763" s="77"/>
      <c r="DY763" s="77"/>
      <c r="DZ763" s="77"/>
      <c r="EA763" s="77"/>
      <c r="EB763" s="77"/>
      <c r="EC763" s="77"/>
      <c r="ED763" s="77"/>
      <c r="EE763" s="77"/>
      <c r="EF763" s="77"/>
      <c r="EG763" s="77"/>
      <c r="EH763" s="77"/>
      <c r="EI763" s="77"/>
      <c r="EJ763" s="77"/>
      <c r="EK763" s="77"/>
      <c r="EL763" s="77"/>
      <c r="EM763" s="77"/>
      <c r="EN763" s="77"/>
      <c r="EO763" s="77"/>
      <c r="EP763" s="77"/>
      <c r="EQ763" s="77"/>
      <c r="ER763" s="77"/>
      <c r="ES763" s="77"/>
      <c r="ET763" s="77"/>
      <c r="EU763" s="77"/>
      <c r="EV763" s="77"/>
      <c r="EW763" s="77"/>
      <c r="EX763" s="77"/>
      <c r="EY763" s="77"/>
      <c r="EZ763" s="77"/>
      <c r="FA763" s="77"/>
      <c r="FB763" s="77"/>
      <c r="FC763" s="77"/>
      <c r="FD763" s="77"/>
    </row>
    <row r="764" spans="1:160" ht="15.75" customHeight="1" x14ac:dyDescent="0.3">
      <c r="A764" s="76"/>
      <c r="B764" s="76"/>
      <c r="C764" s="76"/>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77"/>
      <c r="BU764" s="77"/>
      <c r="BV764" s="77"/>
      <c r="BW764" s="77"/>
      <c r="BX764" s="77"/>
      <c r="BY764" s="77"/>
      <c r="BZ764" s="77"/>
      <c r="CA764" s="77"/>
      <c r="CB764" s="77"/>
      <c r="CC764" s="77"/>
      <c r="CD764" s="77"/>
      <c r="CE764" s="77"/>
      <c r="CF764" s="77"/>
      <c r="CG764" s="77"/>
      <c r="CH764" s="77"/>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7"/>
      <c r="DV764" s="77"/>
      <c r="DW764" s="77"/>
      <c r="DX764" s="77"/>
      <c r="DY764" s="77"/>
      <c r="DZ764" s="77"/>
      <c r="EA764" s="77"/>
      <c r="EB764" s="77"/>
      <c r="EC764" s="77"/>
      <c r="ED764" s="77"/>
      <c r="EE764" s="77"/>
      <c r="EF764" s="77"/>
      <c r="EG764" s="77"/>
      <c r="EH764" s="77"/>
      <c r="EI764" s="77"/>
      <c r="EJ764" s="77"/>
      <c r="EK764" s="77"/>
      <c r="EL764" s="77"/>
      <c r="EM764" s="77"/>
      <c r="EN764" s="77"/>
      <c r="EO764" s="77"/>
      <c r="EP764" s="77"/>
      <c r="EQ764" s="77"/>
      <c r="ER764" s="77"/>
      <c r="ES764" s="77"/>
      <c r="ET764" s="77"/>
      <c r="EU764" s="77"/>
      <c r="EV764" s="77"/>
      <c r="EW764" s="77"/>
      <c r="EX764" s="77"/>
      <c r="EY764" s="77"/>
      <c r="EZ764" s="77"/>
      <c r="FA764" s="77"/>
      <c r="FB764" s="77"/>
      <c r="FC764" s="77"/>
      <c r="FD764" s="77"/>
    </row>
    <row r="765" spans="1:160" ht="15.75" customHeight="1" x14ac:dyDescent="0.3">
      <c r="A765" s="76"/>
      <c r="B765" s="76"/>
      <c r="C765" s="76"/>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77"/>
      <c r="CD765" s="77"/>
      <c r="CE765" s="77"/>
      <c r="CF765" s="77"/>
      <c r="CG765" s="77"/>
      <c r="CH765" s="77"/>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7"/>
      <c r="DV765" s="77"/>
      <c r="DW765" s="77"/>
      <c r="DX765" s="77"/>
      <c r="DY765" s="77"/>
      <c r="DZ765" s="77"/>
      <c r="EA765" s="77"/>
      <c r="EB765" s="77"/>
      <c r="EC765" s="77"/>
      <c r="ED765" s="77"/>
      <c r="EE765" s="77"/>
      <c r="EF765" s="77"/>
      <c r="EG765" s="77"/>
      <c r="EH765" s="77"/>
      <c r="EI765" s="77"/>
      <c r="EJ765" s="77"/>
      <c r="EK765" s="77"/>
      <c r="EL765" s="77"/>
      <c r="EM765" s="77"/>
      <c r="EN765" s="77"/>
      <c r="EO765" s="77"/>
      <c r="EP765" s="77"/>
      <c r="EQ765" s="77"/>
      <c r="ER765" s="77"/>
      <c r="ES765" s="77"/>
      <c r="ET765" s="77"/>
      <c r="EU765" s="77"/>
      <c r="EV765" s="77"/>
      <c r="EW765" s="77"/>
      <c r="EX765" s="77"/>
      <c r="EY765" s="77"/>
      <c r="EZ765" s="77"/>
      <c r="FA765" s="77"/>
      <c r="FB765" s="77"/>
      <c r="FC765" s="77"/>
      <c r="FD765" s="77"/>
    </row>
    <row r="766" spans="1:160" ht="15.75" customHeight="1" x14ac:dyDescent="0.3">
      <c r="A766" s="76"/>
      <c r="B766" s="76"/>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77"/>
      <c r="BU766" s="77"/>
      <c r="BV766" s="77"/>
      <c r="BW766" s="77"/>
      <c r="BX766" s="77"/>
      <c r="BY766" s="77"/>
      <c r="BZ766" s="77"/>
      <c r="CA766" s="77"/>
      <c r="CB766" s="77"/>
      <c r="CC766" s="77"/>
      <c r="CD766" s="77"/>
      <c r="CE766" s="77"/>
      <c r="CF766" s="77"/>
      <c r="CG766" s="77"/>
      <c r="CH766" s="77"/>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7"/>
      <c r="DV766" s="77"/>
      <c r="DW766" s="77"/>
      <c r="DX766" s="77"/>
      <c r="DY766" s="77"/>
      <c r="DZ766" s="77"/>
      <c r="EA766" s="77"/>
      <c r="EB766" s="77"/>
      <c r="EC766" s="77"/>
      <c r="ED766" s="77"/>
      <c r="EE766" s="77"/>
      <c r="EF766" s="77"/>
      <c r="EG766" s="77"/>
      <c r="EH766" s="77"/>
      <c r="EI766" s="77"/>
      <c r="EJ766" s="77"/>
      <c r="EK766" s="77"/>
      <c r="EL766" s="77"/>
      <c r="EM766" s="77"/>
      <c r="EN766" s="77"/>
      <c r="EO766" s="77"/>
      <c r="EP766" s="77"/>
      <c r="EQ766" s="77"/>
      <c r="ER766" s="77"/>
      <c r="ES766" s="77"/>
      <c r="ET766" s="77"/>
      <c r="EU766" s="77"/>
      <c r="EV766" s="77"/>
      <c r="EW766" s="77"/>
      <c r="EX766" s="77"/>
      <c r="EY766" s="77"/>
      <c r="EZ766" s="77"/>
      <c r="FA766" s="77"/>
      <c r="FB766" s="77"/>
      <c r="FC766" s="77"/>
      <c r="FD766" s="77"/>
    </row>
    <row r="767" spans="1:160" ht="15.75" customHeight="1" x14ac:dyDescent="0.3">
      <c r="A767" s="76"/>
      <c r="B767" s="76"/>
      <c r="C767" s="76"/>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c r="AV767" s="77"/>
      <c r="AW767" s="77"/>
      <c r="AX767" s="77"/>
      <c r="AY767" s="77"/>
      <c r="AZ767" s="77"/>
      <c r="BA767" s="77"/>
      <c r="BB767" s="77"/>
      <c r="BC767" s="77"/>
      <c r="BD767" s="77"/>
      <c r="BE767" s="77"/>
      <c r="BF767" s="77"/>
      <c r="BG767" s="77"/>
      <c r="BH767" s="77"/>
      <c r="BI767" s="77"/>
      <c r="BJ767" s="77"/>
      <c r="BK767" s="77"/>
      <c r="BL767" s="77"/>
      <c r="BM767" s="77"/>
      <c r="BN767" s="77"/>
      <c r="BO767" s="77"/>
      <c r="BP767" s="77"/>
      <c r="BQ767" s="77"/>
      <c r="BR767" s="77"/>
      <c r="BS767" s="77"/>
      <c r="BT767" s="77"/>
      <c r="BU767" s="77"/>
      <c r="BV767" s="77"/>
      <c r="BW767" s="77"/>
      <c r="BX767" s="77"/>
      <c r="BY767" s="77"/>
      <c r="BZ767" s="77"/>
      <c r="CA767" s="77"/>
      <c r="CB767" s="77"/>
      <c r="CC767" s="77"/>
      <c r="CD767" s="77"/>
      <c r="CE767" s="77"/>
      <c r="CF767" s="77"/>
      <c r="CG767" s="77"/>
      <c r="CH767" s="77"/>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7"/>
      <c r="DV767" s="77"/>
      <c r="DW767" s="77"/>
      <c r="DX767" s="77"/>
      <c r="DY767" s="77"/>
      <c r="DZ767" s="77"/>
      <c r="EA767" s="77"/>
      <c r="EB767" s="77"/>
      <c r="EC767" s="77"/>
      <c r="ED767" s="77"/>
      <c r="EE767" s="77"/>
      <c r="EF767" s="77"/>
      <c r="EG767" s="77"/>
      <c r="EH767" s="77"/>
      <c r="EI767" s="77"/>
      <c r="EJ767" s="77"/>
      <c r="EK767" s="77"/>
      <c r="EL767" s="77"/>
      <c r="EM767" s="77"/>
      <c r="EN767" s="77"/>
      <c r="EO767" s="77"/>
      <c r="EP767" s="77"/>
      <c r="EQ767" s="77"/>
      <c r="ER767" s="77"/>
      <c r="ES767" s="77"/>
      <c r="ET767" s="77"/>
      <c r="EU767" s="77"/>
      <c r="EV767" s="77"/>
      <c r="EW767" s="77"/>
      <c r="EX767" s="77"/>
      <c r="EY767" s="77"/>
      <c r="EZ767" s="77"/>
      <c r="FA767" s="77"/>
      <c r="FB767" s="77"/>
      <c r="FC767" s="77"/>
      <c r="FD767" s="77"/>
    </row>
    <row r="768" spans="1:160" ht="15.75" customHeight="1" x14ac:dyDescent="0.3">
      <c r="A768" s="76"/>
      <c r="B768" s="76"/>
      <c r="C768" s="76"/>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c r="AV768" s="77"/>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7"/>
      <c r="DV768" s="77"/>
      <c r="DW768" s="77"/>
      <c r="DX768" s="77"/>
      <c r="DY768" s="77"/>
      <c r="DZ768" s="77"/>
      <c r="EA768" s="77"/>
      <c r="EB768" s="77"/>
      <c r="EC768" s="77"/>
      <c r="ED768" s="77"/>
      <c r="EE768" s="77"/>
      <c r="EF768" s="77"/>
      <c r="EG768" s="77"/>
      <c r="EH768" s="77"/>
      <c r="EI768" s="77"/>
      <c r="EJ768" s="77"/>
      <c r="EK768" s="77"/>
      <c r="EL768" s="77"/>
      <c r="EM768" s="77"/>
      <c r="EN768" s="77"/>
      <c r="EO768" s="77"/>
      <c r="EP768" s="77"/>
      <c r="EQ768" s="77"/>
      <c r="ER768" s="77"/>
      <c r="ES768" s="77"/>
      <c r="ET768" s="77"/>
      <c r="EU768" s="77"/>
      <c r="EV768" s="77"/>
      <c r="EW768" s="77"/>
      <c r="EX768" s="77"/>
      <c r="EY768" s="77"/>
      <c r="EZ768" s="77"/>
      <c r="FA768" s="77"/>
      <c r="FB768" s="77"/>
      <c r="FC768" s="77"/>
      <c r="FD768" s="77"/>
    </row>
    <row r="769" spans="1:160" ht="15.75" customHeight="1" x14ac:dyDescent="0.3">
      <c r="A769" s="76"/>
      <c r="B769" s="76"/>
      <c r="C769" s="76"/>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77"/>
      <c r="BU769" s="77"/>
      <c r="BV769" s="77"/>
      <c r="BW769" s="77"/>
      <c r="BX769" s="77"/>
      <c r="BY769" s="77"/>
      <c r="BZ769" s="77"/>
      <c r="CA769" s="77"/>
      <c r="CB769" s="77"/>
      <c r="CC769" s="77"/>
      <c r="CD769" s="77"/>
      <c r="CE769" s="77"/>
      <c r="CF769" s="77"/>
      <c r="CG769" s="77"/>
      <c r="CH769" s="77"/>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7"/>
      <c r="DV769" s="77"/>
      <c r="DW769" s="77"/>
      <c r="DX769" s="77"/>
      <c r="DY769" s="77"/>
      <c r="DZ769" s="77"/>
      <c r="EA769" s="77"/>
      <c r="EB769" s="77"/>
      <c r="EC769" s="77"/>
      <c r="ED769" s="77"/>
      <c r="EE769" s="77"/>
      <c r="EF769" s="77"/>
      <c r="EG769" s="77"/>
      <c r="EH769" s="77"/>
      <c r="EI769" s="77"/>
      <c r="EJ769" s="77"/>
      <c r="EK769" s="77"/>
      <c r="EL769" s="77"/>
      <c r="EM769" s="77"/>
      <c r="EN769" s="77"/>
      <c r="EO769" s="77"/>
      <c r="EP769" s="77"/>
      <c r="EQ769" s="77"/>
      <c r="ER769" s="77"/>
      <c r="ES769" s="77"/>
      <c r="ET769" s="77"/>
      <c r="EU769" s="77"/>
      <c r="EV769" s="77"/>
      <c r="EW769" s="77"/>
      <c r="EX769" s="77"/>
      <c r="EY769" s="77"/>
      <c r="EZ769" s="77"/>
      <c r="FA769" s="77"/>
      <c r="FB769" s="77"/>
      <c r="FC769" s="77"/>
      <c r="FD769" s="77"/>
    </row>
    <row r="770" spans="1:160" ht="15.75" customHeight="1" x14ac:dyDescent="0.3">
      <c r="A770" s="76"/>
      <c r="B770" s="76"/>
      <c r="C770" s="76"/>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c r="AV770" s="77"/>
      <c r="AW770" s="77"/>
      <c r="AX770" s="77"/>
      <c r="AY770" s="77"/>
      <c r="AZ770" s="77"/>
      <c r="BA770" s="77"/>
      <c r="BB770" s="77"/>
      <c r="BC770" s="77"/>
      <c r="BD770" s="77"/>
      <c r="BE770" s="77"/>
      <c r="BF770" s="77"/>
      <c r="BG770" s="77"/>
      <c r="BH770" s="77"/>
      <c r="BI770" s="77"/>
      <c r="BJ770" s="77"/>
      <c r="BK770" s="77"/>
      <c r="BL770" s="77"/>
      <c r="BM770" s="77"/>
      <c r="BN770" s="77"/>
      <c r="BO770" s="77"/>
      <c r="BP770" s="77"/>
      <c r="BQ770" s="77"/>
      <c r="BR770" s="77"/>
      <c r="BS770" s="77"/>
      <c r="BT770" s="77"/>
      <c r="BU770" s="77"/>
      <c r="BV770" s="77"/>
      <c r="BW770" s="77"/>
      <c r="BX770" s="77"/>
      <c r="BY770" s="77"/>
      <c r="BZ770" s="77"/>
      <c r="CA770" s="77"/>
      <c r="CB770" s="77"/>
      <c r="CC770" s="77"/>
      <c r="CD770" s="77"/>
      <c r="CE770" s="77"/>
      <c r="CF770" s="77"/>
      <c r="CG770" s="77"/>
      <c r="CH770" s="77"/>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7"/>
      <c r="DV770" s="77"/>
      <c r="DW770" s="77"/>
      <c r="DX770" s="77"/>
      <c r="DY770" s="77"/>
      <c r="DZ770" s="77"/>
      <c r="EA770" s="77"/>
      <c r="EB770" s="77"/>
      <c r="EC770" s="77"/>
      <c r="ED770" s="77"/>
      <c r="EE770" s="77"/>
      <c r="EF770" s="77"/>
      <c r="EG770" s="77"/>
      <c r="EH770" s="77"/>
      <c r="EI770" s="77"/>
      <c r="EJ770" s="77"/>
      <c r="EK770" s="77"/>
      <c r="EL770" s="77"/>
      <c r="EM770" s="77"/>
      <c r="EN770" s="77"/>
      <c r="EO770" s="77"/>
      <c r="EP770" s="77"/>
      <c r="EQ770" s="77"/>
      <c r="ER770" s="77"/>
      <c r="ES770" s="77"/>
      <c r="ET770" s="77"/>
      <c r="EU770" s="77"/>
      <c r="EV770" s="77"/>
      <c r="EW770" s="77"/>
      <c r="EX770" s="77"/>
      <c r="EY770" s="77"/>
      <c r="EZ770" s="77"/>
      <c r="FA770" s="77"/>
      <c r="FB770" s="77"/>
      <c r="FC770" s="77"/>
      <c r="FD770" s="77"/>
    </row>
    <row r="771" spans="1:160" ht="15.75" customHeight="1" x14ac:dyDescent="0.3">
      <c r="A771" s="76"/>
      <c r="B771" s="76"/>
      <c r="C771" s="76"/>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c r="AV771" s="77"/>
      <c r="AW771" s="77"/>
      <c r="AX771" s="77"/>
      <c r="AY771" s="77"/>
      <c r="AZ771" s="77"/>
      <c r="BA771" s="77"/>
      <c r="BB771" s="77"/>
      <c r="BC771" s="77"/>
      <c r="BD771" s="77"/>
      <c r="BE771" s="77"/>
      <c r="BF771" s="77"/>
      <c r="BG771" s="77"/>
      <c r="BH771" s="77"/>
      <c r="BI771" s="77"/>
      <c r="BJ771" s="77"/>
      <c r="BK771" s="77"/>
      <c r="BL771" s="77"/>
      <c r="BM771" s="77"/>
      <c r="BN771" s="77"/>
      <c r="BO771" s="77"/>
      <c r="BP771" s="77"/>
      <c r="BQ771" s="77"/>
      <c r="BR771" s="77"/>
      <c r="BS771" s="77"/>
      <c r="BT771" s="77"/>
      <c r="BU771" s="77"/>
      <c r="BV771" s="77"/>
      <c r="BW771" s="77"/>
      <c r="BX771" s="77"/>
      <c r="BY771" s="77"/>
      <c r="BZ771" s="77"/>
      <c r="CA771" s="77"/>
      <c r="CB771" s="77"/>
      <c r="CC771" s="77"/>
      <c r="CD771" s="77"/>
      <c r="CE771" s="77"/>
      <c r="CF771" s="77"/>
      <c r="CG771" s="77"/>
      <c r="CH771" s="77"/>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7"/>
      <c r="DV771" s="77"/>
      <c r="DW771" s="77"/>
      <c r="DX771" s="77"/>
      <c r="DY771" s="77"/>
      <c r="DZ771" s="77"/>
      <c r="EA771" s="77"/>
      <c r="EB771" s="77"/>
      <c r="EC771" s="77"/>
      <c r="ED771" s="77"/>
      <c r="EE771" s="77"/>
      <c r="EF771" s="77"/>
      <c r="EG771" s="77"/>
      <c r="EH771" s="77"/>
      <c r="EI771" s="77"/>
      <c r="EJ771" s="77"/>
      <c r="EK771" s="77"/>
      <c r="EL771" s="77"/>
      <c r="EM771" s="77"/>
      <c r="EN771" s="77"/>
      <c r="EO771" s="77"/>
      <c r="EP771" s="77"/>
      <c r="EQ771" s="77"/>
      <c r="ER771" s="77"/>
      <c r="ES771" s="77"/>
      <c r="ET771" s="77"/>
      <c r="EU771" s="77"/>
      <c r="EV771" s="77"/>
      <c r="EW771" s="77"/>
      <c r="EX771" s="77"/>
      <c r="EY771" s="77"/>
      <c r="EZ771" s="77"/>
      <c r="FA771" s="77"/>
      <c r="FB771" s="77"/>
      <c r="FC771" s="77"/>
      <c r="FD771" s="77"/>
    </row>
    <row r="772" spans="1:160" ht="15.75" customHeight="1" x14ac:dyDescent="0.3">
      <c r="A772" s="76"/>
      <c r="B772" s="76"/>
      <c r="C772" s="76"/>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c r="AV772" s="77"/>
      <c r="AW772" s="77"/>
      <c r="AX772" s="77"/>
      <c r="AY772" s="77"/>
      <c r="AZ772" s="77"/>
      <c r="BA772" s="77"/>
      <c r="BB772" s="77"/>
      <c r="BC772" s="77"/>
      <c r="BD772" s="77"/>
      <c r="BE772" s="77"/>
      <c r="BF772" s="77"/>
      <c r="BG772" s="77"/>
      <c r="BH772" s="77"/>
      <c r="BI772" s="77"/>
      <c r="BJ772" s="77"/>
      <c r="BK772" s="77"/>
      <c r="BL772" s="77"/>
      <c r="BM772" s="77"/>
      <c r="BN772" s="77"/>
      <c r="BO772" s="77"/>
      <c r="BP772" s="77"/>
      <c r="BQ772" s="77"/>
      <c r="BR772" s="77"/>
      <c r="BS772" s="77"/>
      <c r="BT772" s="77"/>
      <c r="BU772" s="77"/>
      <c r="BV772" s="77"/>
      <c r="BW772" s="77"/>
      <c r="BX772" s="77"/>
      <c r="BY772" s="77"/>
      <c r="BZ772" s="77"/>
      <c r="CA772" s="77"/>
      <c r="CB772" s="77"/>
      <c r="CC772" s="77"/>
      <c r="CD772" s="77"/>
      <c r="CE772" s="77"/>
      <c r="CF772" s="77"/>
      <c r="CG772" s="77"/>
      <c r="CH772" s="77"/>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7"/>
      <c r="DV772" s="77"/>
      <c r="DW772" s="77"/>
      <c r="DX772" s="77"/>
      <c r="DY772" s="77"/>
      <c r="DZ772" s="77"/>
      <c r="EA772" s="77"/>
      <c r="EB772" s="77"/>
      <c r="EC772" s="77"/>
      <c r="ED772" s="77"/>
      <c r="EE772" s="77"/>
      <c r="EF772" s="77"/>
      <c r="EG772" s="77"/>
      <c r="EH772" s="77"/>
      <c r="EI772" s="77"/>
      <c r="EJ772" s="77"/>
      <c r="EK772" s="77"/>
      <c r="EL772" s="77"/>
      <c r="EM772" s="77"/>
      <c r="EN772" s="77"/>
      <c r="EO772" s="77"/>
      <c r="EP772" s="77"/>
      <c r="EQ772" s="77"/>
      <c r="ER772" s="77"/>
      <c r="ES772" s="77"/>
      <c r="ET772" s="77"/>
      <c r="EU772" s="77"/>
      <c r="EV772" s="77"/>
      <c r="EW772" s="77"/>
      <c r="EX772" s="77"/>
      <c r="EY772" s="77"/>
      <c r="EZ772" s="77"/>
      <c r="FA772" s="77"/>
      <c r="FB772" s="77"/>
      <c r="FC772" s="77"/>
      <c r="FD772" s="77"/>
    </row>
    <row r="773" spans="1:160" ht="15.75" customHeight="1" x14ac:dyDescent="0.3">
      <c r="A773" s="76"/>
      <c r="B773" s="76"/>
      <c r="C773" s="76"/>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c r="AV773" s="77"/>
      <c r="AW773" s="77"/>
      <c r="AX773" s="77"/>
      <c r="AY773" s="77"/>
      <c r="AZ773" s="77"/>
      <c r="BA773" s="77"/>
      <c r="BB773" s="77"/>
      <c r="BC773" s="77"/>
      <c r="BD773" s="77"/>
      <c r="BE773" s="77"/>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C773" s="77"/>
      <c r="CD773" s="77"/>
      <c r="CE773" s="77"/>
      <c r="CF773" s="77"/>
      <c r="CG773" s="77"/>
      <c r="CH773" s="77"/>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7"/>
      <c r="DV773" s="77"/>
      <c r="DW773" s="77"/>
      <c r="DX773" s="77"/>
      <c r="DY773" s="77"/>
      <c r="DZ773" s="77"/>
      <c r="EA773" s="77"/>
      <c r="EB773" s="77"/>
      <c r="EC773" s="77"/>
      <c r="ED773" s="77"/>
      <c r="EE773" s="77"/>
      <c r="EF773" s="77"/>
      <c r="EG773" s="77"/>
      <c r="EH773" s="77"/>
      <c r="EI773" s="77"/>
      <c r="EJ773" s="77"/>
      <c r="EK773" s="77"/>
      <c r="EL773" s="77"/>
      <c r="EM773" s="77"/>
      <c r="EN773" s="77"/>
      <c r="EO773" s="77"/>
      <c r="EP773" s="77"/>
      <c r="EQ773" s="77"/>
      <c r="ER773" s="77"/>
      <c r="ES773" s="77"/>
      <c r="ET773" s="77"/>
      <c r="EU773" s="77"/>
      <c r="EV773" s="77"/>
      <c r="EW773" s="77"/>
      <c r="EX773" s="77"/>
      <c r="EY773" s="77"/>
      <c r="EZ773" s="77"/>
      <c r="FA773" s="77"/>
      <c r="FB773" s="77"/>
      <c r="FC773" s="77"/>
      <c r="FD773" s="77"/>
    </row>
    <row r="774" spans="1:160" ht="15.75" customHeight="1" x14ac:dyDescent="0.3">
      <c r="A774" s="76"/>
      <c r="B774" s="76"/>
      <c r="C774" s="76"/>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c r="AV774" s="77"/>
      <c r="AW774" s="77"/>
      <c r="AX774" s="77"/>
      <c r="AY774" s="77"/>
      <c r="AZ774" s="77"/>
      <c r="BA774" s="77"/>
      <c r="BB774" s="77"/>
      <c r="BC774" s="77"/>
      <c r="BD774" s="77"/>
      <c r="BE774" s="77"/>
      <c r="BF774" s="77"/>
      <c r="BG774" s="77"/>
      <c r="BH774" s="77"/>
      <c r="BI774" s="77"/>
      <c r="BJ774" s="77"/>
      <c r="BK774" s="77"/>
      <c r="BL774" s="77"/>
      <c r="BM774" s="77"/>
      <c r="BN774" s="77"/>
      <c r="BO774" s="77"/>
      <c r="BP774" s="77"/>
      <c r="BQ774" s="77"/>
      <c r="BR774" s="77"/>
      <c r="BS774" s="77"/>
      <c r="BT774" s="77"/>
      <c r="BU774" s="77"/>
      <c r="BV774" s="77"/>
      <c r="BW774" s="77"/>
      <c r="BX774" s="77"/>
      <c r="BY774" s="77"/>
      <c r="BZ774" s="77"/>
      <c r="CA774" s="77"/>
      <c r="CB774" s="77"/>
      <c r="CC774" s="77"/>
      <c r="CD774" s="77"/>
      <c r="CE774" s="77"/>
      <c r="CF774" s="77"/>
      <c r="CG774" s="77"/>
      <c r="CH774" s="77"/>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7"/>
      <c r="DV774" s="77"/>
      <c r="DW774" s="77"/>
      <c r="DX774" s="77"/>
      <c r="DY774" s="77"/>
      <c r="DZ774" s="77"/>
      <c r="EA774" s="77"/>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7"/>
      <c r="FD774" s="77"/>
    </row>
    <row r="775" spans="1:160" ht="15.75" customHeight="1" x14ac:dyDescent="0.3">
      <c r="A775" s="76"/>
      <c r="B775" s="76"/>
      <c r="C775" s="76"/>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c r="AV775" s="77"/>
      <c r="AW775" s="77"/>
      <c r="AX775" s="77"/>
      <c r="AY775" s="77"/>
      <c r="AZ775" s="77"/>
      <c r="BA775" s="77"/>
      <c r="BB775" s="77"/>
      <c r="BC775" s="77"/>
      <c r="BD775" s="77"/>
      <c r="BE775" s="77"/>
      <c r="BF775" s="77"/>
      <c r="BG775" s="77"/>
      <c r="BH775" s="77"/>
      <c r="BI775" s="77"/>
      <c r="BJ775" s="77"/>
      <c r="BK775" s="77"/>
      <c r="BL775" s="77"/>
      <c r="BM775" s="77"/>
      <c r="BN775" s="77"/>
      <c r="BO775" s="77"/>
      <c r="BP775" s="77"/>
      <c r="BQ775" s="77"/>
      <c r="BR775" s="77"/>
      <c r="BS775" s="77"/>
      <c r="BT775" s="77"/>
      <c r="BU775" s="77"/>
      <c r="BV775" s="77"/>
      <c r="BW775" s="77"/>
      <c r="BX775" s="77"/>
      <c r="BY775" s="77"/>
      <c r="BZ775" s="77"/>
      <c r="CA775" s="77"/>
      <c r="CB775" s="77"/>
      <c r="CC775" s="77"/>
      <c r="CD775" s="77"/>
      <c r="CE775" s="77"/>
      <c r="CF775" s="77"/>
      <c r="CG775" s="77"/>
      <c r="CH775" s="77"/>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7"/>
      <c r="DV775" s="77"/>
      <c r="DW775" s="77"/>
      <c r="DX775" s="77"/>
      <c r="DY775" s="77"/>
      <c r="DZ775" s="77"/>
      <c r="EA775" s="77"/>
      <c r="EB775" s="77"/>
      <c r="EC775" s="77"/>
      <c r="ED775" s="77"/>
      <c r="EE775" s="77"/>
      <c r="EF775" s="77"/>
      <c r="EG775" s="77"/>
      <c r="EH775" s="77"/>
      <c r="EI775" s="77"/>
      <c r="EJ775" s="77"/>
      <c r="EK775" s="77"/>
      <c r="EL775" s="77"/>
      <c r="EM775" s="77"/>
      <c r="EN775" s="77"/>
      <c r="EO775" s="77"/>
      <c r="EP775" s="77"/>
      <c r="EQ775" s="77"/>
      <c r="ER775" s="77"/>
      <c r="ES775" s="77"/>
      <c r="ET775" s="77"/>
      <c r="EU775" s="77"/>
      <c r="EV775" s="77"/>
      <c r="EW775" s="77"/>
      <c r="EX775" s="77"/>
      <c r="EY775" s="77"/>
      <c r="EZ775" s="77"/>
      <c r="FA775" s="77"/>
      <c r="FB775" s="77"/>
      <c r="FC775" s="77"/>
      <c r="FD775" s="77"/>
    </row>
    <row r="776" spans="1:160" ht="15.75" customHeight="1" x14ac:dyDescent="0.3">
      <c r="A776" s="76"/>
      <c r="B776" s="76"/>
      <c r="C776" s="76"/>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c r="AV776" s="77"/>
      <c r="AW776" s="77"/>
      <c r="AX776" s="77"/>
      <c r="AY776" s="77"/>
      <c r="AZ776" s="77"/>
      <c r="BA776" s="77"/>
      <c r="BB776" s="77"/>
      <c r="BC776" s="77"/>
      <c r="BD776" s="77"/>
      <c r="BE776" s="77"/>
      <c r="BF776" s="77"/>
      <c r="BG776" s="77"/>
      <c r="BH776" s="77"/>
      <c r="BI776" s="77"/>
      <c r="BJ776" s="77"/>
      <c r="BK776" s="77"/>
      <c r="BL776" s="77"/>
      <c r="BM776" s="77"/>
      <c r="BN776" s="77"/>
      <c r="BO776" s="77"/>
      <c r="BP776" s="77"/>
      <c r="BQ776" s="77"/>
      <c r="BR776" s="77"/>
      <c r="BS776" s="77"/>
      <c r="BT776" s="77"/>
      <c r="BU776" s="77"/>
      <c r="BV776" s="77"/>
      <c r="BW776" s="77"/>
      <c r="BX776" s="77"/>
      <c r="BY776" s="77"/>
      <c r="BZ776" s="77"/>
      <c r="CA776" s="77"/>
      <c r="CB776" s="77"/>
      <c r="CC776" s="77"/>
      <c r="CD776" s="77"/>
      <c r="CE776" s="77"/>
      <c r="CF776" s="77"/>
      <c r="CG776" s="77"/>
      <c r="CH776" s="77"/>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7"/>
      <c r="DV776" s="77"/>
      <c r="DW776" s="77"/>
      <c r="DX776" s="77"/>
      <c r="DY776" s="77"/>
      <c r="DZ776" s="77"/>
      <c r="EA776" s="77"/>
      <c r="EB776" s="77"/>
      <c r="EC776" s="77"/>
      <c r="ED776" s="77"/>
      <c r="EE776" s="77"/>
      <c r="EF776" s="77"/>
      <c r="EG776" s="77"/>
      <c r="EH776" s="77"/>
      <c r="EI776" s="77"/>
      <c r="EJ776" s="77"/>
      <c r="EK776" s="77"/>
      <c r="EL776" s="77"/>
      <c r="EM776" s="77"/>
      <c r="EN776" s="77"/>
      <c r="EO776" s="77"/>
      <c r="EP776" s="77"/>
      <c r="EQ776" s="77"/>
      <c r="ER776" s="77"/>
      <c r="ES776" s="77"/>
      <c r="ET776" s="77"/>
      <c r="EU776" s="77"/>
      <c r="EV776" s="77"/>
      <c r="EW776" s="77"/>
      <c r="EX776" s="77"/>
      <c r="EY776" s="77"/>
      <c r="EZ776" s="77"/>
      <c r="FA776" s="77"/>
      <c r="FB776" s="77"/>
      <c r="FC776" s="77"/>
      <c r="FD776" s="77"/>
    </row>
    <row r="777" spans="1:160" ht="15.75" customHeight="1" x14ac:dyDescent="0.3">
      <c r="A777" s="76"/>
      <c r="B777" s="76"/>
      <c r="C777" s="76"/>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77"/>
      <c r="BU777" s="77"/>
      <c r="BV777" s="77"/>
      <c r="BW777" s="77"/>
      <c r="BX777" s="77"/>
      <c r="BY777" s="77"/>
      <c r="BZ777" s="77"/>
      <c r="CA777" s="77"/>
      <c r="CB777" s="77"/>
      <c r="CC777" s="77"/>
      <c r="CD777" s="77"/>
      <c r="CE777" s="77"/>
      <c r="CF777" s="77"/>
      <c r="CG777" s="77"/>
      <c r="CH777" s="77"/>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7"/>
      <c r="DV777" s="77"/>
      <c r="DW777" s="77"/>
      <c r="DX777" s="77"/>
      <c r="DY777" s="77"/>
      <c r="DZ777" s="77"/>
      <c r="EA777" s="77"/>
      <c r="EB777" s="77"/>
      <c r="EC777" s="77"/>
      <c r="ED777" s="77"/>
      <c r="EE777" s="77"/>
      <c r="EF777" s="77"/>
      <c r="EG777" s="77"/>
      <c r="EH777" s="77"/>
      <c r="EI777" s="77"/>
      <c r="EJ777" s="77"/>
      <c r="EK777" s="77"/>
      <c r="EL777" s="77"/>
      <c r="EM777" s="77"/>
      <c r="EN777" s="77"/>
      <c r="EO777" s="77"/>
      <c r="EP777" s="77"/>
      <c r="EQ777" s="77"/>
      <c r="ER777" s="77"/>
      <c r="ES777" s="77"/>
      <c r="ET777" s="77"/>
      <c r="EU777" s="77"/>
      <c r="EV777" s="77"/>
      <c r="EW777" s="77"/>
      <c r="EX777" s="77"/>
      <c r="EY777" s="77"/>
      <c r="EZ777" s="77"/>
      <c r="FA777" s="77"/>
      <c r="FB777" s="77"/>
      <c r="FC777" s="77"/>
      <c r="FD777" s="77"/>
    </row>
    <row r="778" spans="1:160" ht="15.75" customHeight="1" x14ac:dyDescent="0.3">
      <c r="A778" s="76"/>
      <c r="B778" s="76"/>
      <c r="C778" s="76"/>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77"/>
      <c r="BU778" s="77"/>
      <c r="BV778" s="77"/>
      <c r="BW778" s="77"/>
      <c r="BX778" s="77"/>
      <c r="BY778" s="77"/>
      <c r="BZ778" s="77"/>
      <c r="CA778" s="77"/>
      <c r="CB778" s="77"/>
      <c r="CC778" s="77"/>
      <c r="CD778" s="77"/>
      <c r="CE778" s="77"/>
      <c r="CF778" s="77"/>
      <c r="CG778" s="77"/>
      <c r="CH778" s="77"/>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7"/>
      <c r="DV778" s="77"/>
      <c r="DW778" s="77"/>
      <c r="DX778" s="77"/>
      <c r="DY778" s="77"/>
      <c r="DZ778" s="77"/>
      <c r="EA778" s="77"/>
      <c r="EB778" s="77"/>
      <c r="EC778" s="77"/>
      <c r="ED778" s="77"/>
      <c r="EE778" s="77"/>
      <c r="EF778" s="77"/>
      <c r="EG778" s="77"/>
      <c r="EH778" s="77"/>
      <c r="EI778" s="77"/>
      <c r="EJ778" s="77"/>
      <c r="EK778" s="77"/>
      <c r="EL778" s="77"/>
      <c r="EM778" s="77"/>
      <c r="EN778" s="77"/>
      <c r="EO778" s="77"/>
      <c r="EP778" s="77"/>
      <c r="EQ778" s="77"/>
      <c r="ER778" s="77"/>
      <c r="ES778" s="77"/>
      <c r="ET778" s="77"/>
      <c r="EU778" s="77"/>
      <c r="EV778" s="77"/>
      <c r="EW778" s="77"/>
      <c r="EX778" s="77"/>
      <c r="EY778" s="77"/>
      <c r="EZ778" s="77"/>
      <c r="FA778" s="77"/>
      <c r="FB778" s="77"/>
      <c r="FC778" s="77"/>
      <c r="FD778" s="77"/>
    </row>
    <row r="779" spans="1:160" ht="15.75" customHeight="1" x14ac:dyDescent="0.3">
      <c r="A779" s="76"/>
      <c r="B779" s="76"/>
      <c r="C779" s="76"/>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77"/>
      <c r="AY779" s="77"/>
      <c r="AZ779" s="77"/>
      <c r="BA779" s="77"/>
      <c r="BB779" s="77"/>
      <c r="BC779" s="77"/>
      <c r="BD779" s="77"/>
      <c r="BE779" s="77"/>
      <c r="BF779" s="77"/>
      <c r="BG779" s="77"/>
      <c r="BH779" s="77"/>
      <c r="BI779" s="77"/>
      <c r="BJ779" s="77"/>
      <c r="BK779" s="77"/>
      <c r="BL779" s="77"/>
      <c r="BM779" s="77"/>
      <c r="BN779" s="77"/>
      <c r="BO779" s="77"/>
      <c r="BP779" s="77"/>
      <c r="BQ779" s="77"/>
      <c r="BR779" s="77"/>
      <c r="BS779" s="77"/>
      <c r="BT779" s="77"/>
      <c r="BU779" s="77"/>
      <c r="BV779" s="77"/>
      <c r="BW779" s="77"/>
      <c r="BX779" s="77"/>
      <c r="BY779" s="77"/>
      <c r="BZ779" s="77"/>
      <c r="CA779" s="77"/>
      <c r="CB779" s="77"/>
      <c r="CC779" s="77"/>
      <c r="CD779" s="77"/>
      <c r="CE779" s="77"/>
      <c r="CF779" s="77"/>
      <c r="CG779" s="77"/>
      <c r="CH779" s="77"/>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7"/>
      <c r="DV779" s="77"/>
      <c r="DW779" s="77"/>
      <c r="DX779" s="77"/>
      <c r="DY779" s="77"/>
      <c r="DZ779" s="77"/>
      <c r="EA779" s="77"/>
      <c r="EB779" s="77"/>
      <c r="EC779" s="77"/>
      <c r="ED779" s="77"/>
      <c r="EE779" s="77"/>
      <c r="EF779" s="77"/>
      <c r="EG779" s="77"/>
      <c r="EH779" s="77"/>
      <c r="EI779" s="77"/>
      <c r="EJ779" s="77"/>
      <c r="EK779" s="77"/>
      <c r="EL779" s="77"/>
      <c r="EM779" s="77"/>
      <c r="EN779" s="77"/>
      <c r="EO779" s="77"/>
      <c r="EP779" s="77"/>
      <c r="EQ779" s="77"/>
      <c r="ER779" s="77"/>
      <c r="ES779" s="77"/>
      <c r="ET779" s="77"/>
      <c r="EU779" s="77"/>
      <c r="EV779" s="77"/>
      <c r="EW779" s="77"/>
      <c r="EX779" s="77"/>
      <c r="EY779" s="77"/>
      <c r="EZ779" s="77"/>
      <c r="FA779" s="77"/>
      <c r="FB779" s="77"/>
      <c r="FC779" s="77"/>
      <c r="FD779" s="77"/>
    </row>
    <row r="780" spans="1:160" ht="15.75" customHeight="1" x14ac:dyDescent="0.3">
      <c r="A780" s="76"/>
      <c r="B780" s="76"/>
      <c r="C780" s="76"/>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c r="AV780" s="77"/>
      <c r="AW780" s="77"/>
      <c r="AX780" s="77"/>
      <c r="AY780" s="77"/>
      <c r="AZ780" s="77"/>
      <c r="BA780" s="77"/>
      <c r="BB780" s="77"/>
      <c r="BC780" s="77"/>
      <c r="BD780" s="77"/>
      <c r="BE780" s="77"/>
      <c r="BF780" s="77"/>
      <c r="BG780" s="77"/>
      <c r="BH780" s="77"/>
      <c r="BI780" s="77"/>
      <c r="BJ780" s="77"/>
      <c r="BK780" s="77"/>
      <c r="BL780" s="77"/>
      <c r="BM780" s="77"/>
      <c r="BN780" s="77"/>
      <c r="BO780" s="77"/>
      <c r="BP780" s="77"/>
      <c r="BQ780" s="77"/>
      <c r="BR780" s="77"/>
      <c r="BS780" s="77"/>
      <c r="BT780" s="77"/>
      <c r="BU780" s="77"/>
      <c r="BV780" s="77"/>
      <c r="BW780" s="77"/>
      <c r="BX780" s="77"/>
      <c r="BY780" s="77"/>
      <c r="BZ780" s="77"/>
      <c r="CA780" s="77"/>
      <c r="CB780" s="77"/>
      <c r="CC780" s="77"/>
      <c r="CD780" s="77"/>
      <c r="CE780" s="77"/>
      <c r="CF780" s="77"/>
      <c r="CG780" s="77"/>
      <c r="CH780" s="77"/>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7"/>
      <c r="DV780" s="77"/>
      <c r="DW780" s="77"/>
      <c r="DX780" s="77"/>
      <c r="DY780" s="77"/>
      <c r="DZ780" s="77"/>
      <c r="EA780" s="77"/>
      <c r="EB780" s="77"/>
      <c r="EC780" s="77"/>
      <c r="ED780" s="77"/>
      <c r="EE780" s="77"/>
      <c r="EF780" s="77"/>
      <c r="EG780" s="77"/>
      <c r="EH780" s="77"/>
      <c r="EI780" s="77"/>
      <c r="EJ780" s="77"/>
      <c r="EK780" s="77"/>
      <c r="EL780" s="77"/>
      <c r="EM780" s="77"/>
      <c r="EN780" s="77"/>
      <c r="EO780" s="77"/>
      <c r="EP780" s="77"/>
      <c r="EQ780" s="77"/>
      <c r="ER780" s="77"/>
      <c r="ES780" s="77"/>
      <c r="ET780" s="77"/>
      <c r="EU780" s="77"/>
      <c r="EV780" s="77"/>
      <c r="EW780" s="77"/>
      <c r="EX780" s="77"/>
      <c r="EY780" s="77"/>
      <c r="EZ780" s="77"/>
      <c r="FA780" s="77"/>
      <c r="FB780" s="77"/>
      <c r="FC780" s="77"/>
      <c r="FD780" s="77"/>
    </row>
    <row r="781" spans="1:160" ht="15.75" customHeight="1" x14ac:dyDescent="0.3">
      <c r="A781" s="76"/>
      <c r="B781" s="76"/>
      <c r="C781" s="76"/>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c r="AV781" s="77"/>
      <c r="AW781" s="77"/>
      <c r="AX781" s="77"/>
      <c r="AY781" s="77"/>
      <c r="AZ781" s="77"/>
      <c r="BA781" s="77"/>
      <c r="BB781" s="77"/>
      <c r="BC781" s="77"/>
      <c r="BD781" s="77"/>
      <c r="BE781" s="77"/>
      <c r="BF781" s="77"/>
      <c r="BG781" s="77"/>
      <c r="BH781" s="77"/>
      <c r="BI781" s="77"/>
      <c r="BJ781" s="77"/>
      <c r="BK781" s="77"/>
      <c r="BL781" s="77"/>
      <c r="BM781" s="77"/>
      <c r="BN781" s="77"/>
      <c r="BO781" s="77"/>
      <c r="BP781" s="77"/>
      <c r="BQ781" s="77"/>
      <c r="BR781" s="77"/>
      <c r="BS781" s="77"/>
      <c r="BT781" s="77"/>
      <c r="BU781" s="77"/>
      <c r="BV781" s="77"/>
      <c r="BW781" s="77"/>
      <c r="BX781" s="77"/>
      <c r="BY781" s="77"/>
      <c r="BZ781" s="77"/>
      <c r="CA781" s="77"/>
      <c r="CB781" s="77"/>
      <c r="CC781" s="77"/>
      <c r="CD781" s="77"/>
      <c r="CE781" s="77"/>
      <c r="CF781" s="77"/>
      <c r="CG781" s="77"/>
      <c r="CH781" s="77"/>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7"/>
      <c r="DV781" s="77"/>
      <c r="DW781" s="77"/>
      <c r="DX781" s="77"/>
      <c r="DY781" s="77"/>
      <c r="DZ781" s="77"/>
      <c r="EA781" s="77"/>
      <c r="EB781" s="77"/>
      <c r="EC781" s="77"/>
      <c r="ED781" s="77"/>
      <c r="EE781" s="77"/>
      <c r="EF781" s="77"/>
      <c r="EG781" s="77"/>
      <c r="EH781" s="77"/>
      <c r="EI781" s="77"/>
      <c r="EJ781" s="77"/>
      <c r="EK781" s="77"/>
      <c r="EL781" s="77"/>
      <c r="EM781" s="77"/>
      <c r="EN781" s="77"/>
      <c r="EO781" s="77"/>
      <c r="EP781" s="77"/>
      <c r="EQ781" s="77"/>
      <c r="ER781" s="77"/>
      <c r="ES781" s="77"/>
      <c r="ET781" s="77"/>
      <c r="EU781" s="77"/>
      <c r="EV781" s="77"/>
      <c r="EW781" s="77"/>
      <c r="EX781" s="77"/>
      <c r="EY781" s="77"/>
      <c r="EZ781" s="77"/>
      <c r="FA781" s="77"/>
      <c r="FB781" s="77"/>
      <c r="FC781" s="77"/>
      <c r="FD781" s="77"/>
    </row>
    <row r="782" spans="1:160" ht="15.75" customHeight="1" x14ac:dyDescent="0.3">
      <c r="A782" s="76"/>
      <c r="B782" s="76"/>
      <c r="C782" s="76"/>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c r="AV782" s="77"/>
      <c r="AW782" s="77"/>
      <c r="AX782" s="77"/>
      <c r="AY782" s="77"/>
      <c r="AZ782" s="77"/>
      <c r="BA782" s="77"/>
      <c r="BB782" s="77"/>
      <c r="BC782" s="77"/>
      <c r="BD782" s="77"/>
      <c r="BE782" s="77"/>
      <c r="BF782" s="77"/>
      <c r="BG782" s="77"/>
      <c r="BH782" s="77"/>
      <c r="BI782" s="77"/>
      <c r="BJ782" s="77"/>
      <c r="BK782" s="77"/>
      <c r="BL782" s="77"/>
      <c r="BM782" s="77"/>
      <c r="BN782" s="77"/>
      <c r="BO782" s="77"/>
      <c r="BP782" s="77"/>
      <c r="BQ782" s="77"/>
      <c r="BR782" s="77"/>
      <c r="BS782" s="77"/>
      <c r="BT782" s="77"/>
      <c r="BU782" s="77"/>
      <c r="BV782" s="77"/>
      <c r="BW782" s="77"/>
      <c r="BX782" s="77"/>
      <c r="BY782" s="77"/>
      <c r="BZ782" s="77"/>
      <c r="CA782" s="77"/>
      <c r="CB782" s="77"/>
      <c r="CC782" s="77"/>
      <c r="CD782" s="77"/>
      <c r="CE782" s="77"/>
      <c r="CF782" s="77"/>
      <c r="CG782" s="77"/>
      <c r="CH782" s="77"/>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7"/>
      <c r="DV782" s="77"/>
      <c r="DW782" s="77"/>
      <c r="DX782" s="77"/>
      <c r="DY782" s="77"/>
      <c r="DZ782" s="77"/>
      <c r="EA782" s="77"/>
      <c r="EB782" s="77"/>
      <c r="EC782" s="77"/>
      <c r="ED782" s="77"/>
      <c r="EE782" s="77"/>
      <c r="EF782" s="77"/>
      <c r="EG782" s="77"/>
      <c r="EH782" s="77"/>
      <c r="EI782" s="77"/>
      <c r="EJ782" s="77"/>
      <c r="EK782" s="77"/>
      <c r="EL782" s="77"/>
      <c r="EM782" s="77"/>
      <c r="EN782" s="77"/>
      <c r="EO782" s="77"/>
      <c r="EP782" s="77"/>
      <c r="EQ782" s="77"/>
      <c r="ER782" s="77"/>
      <c r="ES782" s="77"/>
      <c r="ET782" s="77"/>
      <c r="EU782" s="77"/>
      <c r="EV782" s="77"/>
      <c r="EW782" s="77"/>
      <c r="EX782" s="77"/>
      <c r="EY782" s="77"/>
      <c r="EZ782" s="77"/>
      <c r="FA782" s="77"/>
      <c r="FB782" s="77"/>
      <c r="FC782" s="77"/>
      <c r="FD782" s="77"/>
    </row>
    <row r="783" spans="1:160" ht="15.75" customHeight="1" x14ac:dyDescent="0.3">
      <c r="A783" s="76"/>
      <c r="B783" s="76"/>
      <c r="C783" s="76"/>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c r="AV783" s="77"/>
      <c r="AW783" s="77"/>
      <c r="AX783" s="77"/>
      <c r="AY783" s="77"/>
      <c r="AZ783" s="77"/>
      <c r="BA783" s="77"/>
      <c r="BB783" s="77"/>
      <c r="BC783" s="77"/>
      <c r="BD783" s="77"/>
      <c r="BE783" s="77"/>
      <c r="BF783" s="77"/>
      <c r="BG783" s="77"/>
      <c r="BH783" s="77"/>
      <c r="BI783" s="77"/>
      <c r="BJ783" s="77"/>
      <c r="BK783" s="77"/>
      <c r="BL783" s="77"/>
      <c r="BM783" s="77"/>
      <c r="BN783" s="77"/>
      <c r="BO783" s="77"/>
      <c r="BP783" s="77"/>
      <c r="BQ783" s="77"/>
      <c r="BR783" s="77"/>
      <c r="BS783" s="77"/>
      <c r="BT783" s="77"/>
      <c r="BU783" s="77"/>
      <c r="BV783" s="77"/>
      <c r="BW783" s="77"/>
      <c r="BX783" s="77"/>
      <c r="BY783" s="77"/>
      <c r="BZ783" s="77"/>
      <c r="CA783" s="77"/>
      <c r="CB783" s="77"/>
      <c r="CC783" s="77"/>
      <c r="CD783" s="77"/>
      <c r="CE783" s="77"/>
      <c r="CF783" s="77"/>
      <c r="CG783" s="77"/>
      <c r="CH783" s="77"/>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7"/>
      <c r="DV783" s="77"/>
      <c r="DW783" s="77"/>
      <c r="DX783" s="77"/>
      <c r="DY783" s="77"/>
      <c r="DZ783" s="77"/>
      <c r="EA783" s="77"/>
      <c r="EB783" s="77"/>
      <c r="EC783" s="77"/>
      <c r="ED783" s="77"/>
      <c r="EE783" s="77"/>
      <c r="EF783" s="77"/>
      <c r="EG783" s="77"/>
      <c r="EH783" s="77"/>
      <c r="EI783" s="77"/>
      <c r="EJ783" s="77"/>
      <c r="EK783" s="77"/>
      <c r="EL783" s="77"/>
      <c r="EM783" s="77"/>
      <c r="EN783" s="77"/>
      <c r="EO783" s="77"/>
      <c r="EP783" s="77"/>
      <c r="EQ783" s="77"/>
      <c r="ER783" s="77"/>
      <c r="ES783" s="77"/>
      <c r="ET783" s="77"/>
      <c r="EU783" s="77"/>
      <c r="EV783" s="77"/>
      <c r="EW783" s="77"/>
      <c r="EX783" s="77"/>
      <c r="EY783" s="77"/>
      <c r="EZ783" s="77"/>
      <c r="FA783" s="77"/>
      <c r="FB783" s="77"/>
      <c r="FC783" s="77"/>
      <c r="FD783" s="77"/>
    </row>
    <row r="784" spans="1:160" ht="15.75" customHeight="1" x14ac:dyDescent="0.3">
      <c r="A784" s="76"/>
      <c r="B784" s="76"/>
      <c r="C784" s="76"/>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c r="AV784" s="77"/>
      <c r="AW784" s="77"/>
      <c r="AX784" s="77"/>
      <c r="AY784" s="77"/>
      <c r="AZ784" s="77"/>
      <c r="BA784" s="77"/>
      <c r="BB784" s="77"/>
      <c r="BC784" s="77"/>
      <c r="BD784" s="77"/>
      <c r="BE784" s="77"/>
      <c r="BF784" s="77"/>
      <c r="BG784" s="77"/>
      <c r="BH784" s="77"/>
      <c r="BI784" s="77"/>
      <c r="BJ784" s="77"/>
      <c r="BK784" s="77"/>
      <c r="BL784" s="77"/>
      <c r="BM784" s="77"/>
      <c r="BN784" s="77"/>
      <c r="BO784" s="77"/>
      <c r="BP784" s="77"/>
      <c r="BQ784" s="77"/>
      <c r="BR784" s="77"/>
      <c r="BS784" s="77"/>
      <c r="BT784" s="77"/>
      <c r="BU784" s="77"/>
      <c r="BV784" s="77"/>
      <c r="BW784" s="77"/>
      <c r="BX784" s="77"/>
      <c r="BY784" s="77"/>
      <c r="BZ784" s="77"/>
      <c r="CA784" s="77"/>
      <c r="CB784" s="77"/>
      <c r="CC784" s="77"/>
      <c r="CD784" s="77"/>
      <c r="CE784" s="77"/>
      <c r="CF784" s="77"/>
      <c r="CG784" s="77"/>
      <c r="CH784" s="77"/>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7"/>
      <c r="DV784" s="77"/>
      <c r="DW784" s="77"/>
      <c r="DX784" s="77"/>
      <c r="DY784" s="77"/>
      <c r="DZ784" s="77"/>
      <c r="EA784" s="77"/>
      <c r="EB784" s="77"/>
      <c r="EC784" s="77"/>
      <c r="ED784" s="77"/>
      <c r="EE784" s="77"/>
      <c r="EF784" s="77"/>
      <c r="EG784" s="77"/>
      <c r="EH784" s="77"/>
      <c r="EI784" s="77"/>
      <c r="EJ784" s="77"/>
      <c r="EK784" s="77"/>
      <c r="EL784" s="77"/>
      <c r="EM784" s="77"/>
      <c r="EN784" s="77"/>
      <c r="EO784" s="77"/>
      <c r="EP784" s="77"/>
      <c r="EQ784" s="77"/>
      <c r="ER784" s="77"/>
      <c r="ES784" s="77"/>
      <c r="ET784" s="77"/>
      <c r="EU784" s="77"/>
      <c r="EV784" s="77"/>
      <c r="EW784" s="77"/>
      <c r="EX784" s="77"/>
      <c r="EY784" s="77"/>
      <c r="EZ784" s="77"/>
      <c r="FA784" s="77"/>
      <c r="FB784" s="77"/>
      <c r="FC784" s="77"/>
      <c r="FD784" s="77"/>
    </row>
    <row r="785" spans="1:160" ht="15.75" customHeight="1" x14ac:dyDescent="0.3">
      <c r="A785" s="76"/>
      <c r="B785" s="76"/>
      <c r="C785" s="76"/>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c r="AV785" s="77"/>
      <c r="AW785" s="77"/>
      <c r="AX785" s="77"/>
      <c r="AY785" s="77"/>
      <c r="AZ785" s="77"/>
      <c r="BA785" s="77"/>
      <c r="BB785" s="77"/>
      <c r="BC785" s="77"/>
      <c r="BD785" s="77"/>
      <c r="BE785" s="77"/>
      <c r="BF785" s="77"/>
      <c r="BG785" s="77"/>
      <c r="BH785" s="77"/>
      <c r="BI785" s="77"/>
      <c r="BJ785" s="77"/>
      <c r="BK785" s="77"/>
      <c r="BL785" s="77"/>
      <c r="BM785" s="77"/>
      <c r="BN785" s="77"/>
      <c r="BO785" s="77"/>
      <c r="BP785" s="77"/>
      <c r="BQ785" s="77"/>
      <c r="BR785" s="77"/>
      <c r="BS785" s="77"/>
      <c r="BT785" s="77"/>
      <c r="BU785" s="77"/>
      <c r="BV785" s="77"/>
      <c r="BW785" s="77"/>
      <c r="BX785" s="77"/>
      <c r="BY785" s="77"/>
      <c r="BZ785" s="77"/>
      <c r="CA785" s="77"/>
      <c r="CB785" s="77"/>
      <c r="CC785" s="77"/>
      <c r="CD785" s="77"/>
      <c r="CE785" s="77"/>
      <c r="CF785" s="77"/>
      <c r="CG785" s="77"/>
      <c r="CH785" s="77"/>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7"/>
      <c r="DV785" s="77"/>
      <c r="DW785" s="77"/>
      <c r="DX785" s="77"/>
      <c r="DY785" s="77"/>
      <c r="DZ785" s="77"/>
      <c r="EA785" s="77"/>
      <c r="EB785" s="77"/>
      <c r="EC785" s="77"/>
      <c r="ED785" s="77"/>
      <c r="EE785" s="77"/>
      <c r="EF785" s="77"/>
      <c r="EG785" s="77"/>
      <c r="EH785" s="77"/>
      <c r="EI785" s="77"/>
      <c r="EJ785" s="77"/>
      <c r="EK785" s="77"/>
      <c r="EL785" s="77"/>
      <c r="EM785" s="77"/>
      <c r="EN785" s="77"/>
      <c r="EO785" s="77"/>
      <c r="EP785" s="77"/>
      <c r="EQ785" s="77"/>
      <c r="ER785" s="77"/>
      <c r="ES785" s="77"/>
      <c r="ET785" s="77"/>
      <c r="EU785" s="77"/>
      <c r="EV785" s="77"/>
      <c r="EW785" s="77"/>
      <c r="EX785" s="77"/>
      <c r="EY785" s="77"/>
      <c r="EZ785" s="77"/>
      <c r="FA785" s="77"/>
      <c r="FB785" s="77"/>
      <c r="FC785" s="77"/>
      <c r="FD785" s="77"/>
    </row>
    <row r="786" spans="1:160" ht="15.75" customHeight="1" x14ac:dyDescent="0.3">
      <c r="A786" s="76"/>
      <c r="B786" s="76"/>
      <c r="C786" s="76"/>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c r="AV786" s="77"/>
      <c r="AW786" s="77"/>
      <c r="AX786" s="77"/>
      <c r="AY786" s="77"/>
      <c r="AZ786" s="77"/>
      <c r="BA786" s="77"/>
      <c r="BB786" s="77"/>
      <c r="BC786" s="77"/>
      <c r="BD786" s="77"/>
      <c r="BE786" s="77"/>
      <c r="BF786" s="77"/>
      <c r="BG786" s="77"/>
      <c r="BH786" s="77"/>
      <c r="BI786" s="77"/>
      <c r="BJ786" s="77"/>
      <c r="BK786" s="77"/>
      <c r="BL786" s="77"/>
      <c r="BM786" s="77"/>
      <c r="BN786" s="77"/>
      <c r="BO786" s="77"/>
      <c r="BP786" s="77"/>
      <c r="BQ786" s="77"/>
      <c r="BR786" s="77"/>
      <c r="BS786" s="77"/>
      <c r="BT786" s="77"/>
      <c r="BU786" s="77"/>
      <c r="BV786" s="77"/>
      <c r="BW786" s="77"/>
      <c r="BX786" s="77"/>
      <c r="BY786" s="77"/>
      <c r="BZ786" s="77"/>
      <c r="CA786" s="77"/>
      <c r="CB786" s="77"/>
      <c r="CC786" s="77"/>
      <c r="CD786" s="77"/>
      <c r="CE786" s="77"/>
      <c r="CF786" s="77"/>
      <c r="CG786" s="77"/>
      <c r="CH786" s="77"/>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7"/>
      <c r="DV786" s="77"/>
      <c r="DW786" s="77"/>
      <c r="DX786" s="77"/>
      <c r="DY786" s="77"/>
      <c r="DZ786" s="77"/>
      <c r="EA786" s="77"/>
      <c r="EB786" s="77"/>
      <c r="EC786" s="77"/>
      <c r="ED786" s="77"/>
      <c r="EE786" s="77"/>
      <c r="EF786" s="77"/>
      <c r="EG786" s="77"/>
      <c r="EH786" s="77"/>
      <c r="EI786" s="77"/>
      <c r="EJ786" s="77"/>
      <c r="EK786" s="77"/>
      <c r="EL786" s="77"/>
      <c r="EM786" s="77"/>
      <c r="EN786" s="77"/>
      <c r="EO786" s="77"/>
      <c r="EP786" s="77"/>
      <c r="EQ786" s="77"/>
      <c r="ER786" s="77"/>
      <c r="ES786" s="77"/>
      <c r="ET786" s="77"/>
      <c r="EU786" s="77"/>
      <c r="EV786" s="77"/>
      <c r="EW786" s="77"/>
      <c r="EX786" s="77"/>
      <c r="EY786" s="77"/>
      <c r="EZ786" s="77"/>
      <c r="FA786" s="77"/>
      <c r="FB786" s="77"/>
      <c r="FC786" s="77"/>
      <c r="FD786" s="77"/>
    </row>
    <row r="787" spans="1:160" ht="15.75" customHeight="1" x14ac:dyDescent="0.3">
      <c r="A787" s="76"/>
      <c r="B787" s="76"/>
      <c r="C787" s="76"/>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c r="AV787" s="77"/>
      <c r="AW787" s="77"/>
      <c r="AX787" s="77"/>
      <c r="AY787" s="77"/>
      <c r="AZ787" s="77"/>
      <c r="BA787" s="77"/>
      <c r="BB787" s="77"/>
      <c r="BC787" s="77"/>
      <c r="BD787" s="77"/>
      <c r="BE787" s="77"/>
      <c r="BF787" s="77"/>
      <c r="BG787" s="77"/>
      <c r="BH787" s="77"/>
      <c r="BI787" s="77"/>
      <c r="BJ787" s="77"/>
      <c r="BK787" s="77"/>
      <c r="BL787" s="77"/>
      <c r="BM787" s="77"/>
      <c r="BN787" s="77"/>
      <c r="BO787" s="77"/>
      <c r="BP787" s="77"/>
      <c r="BQ787" s="77"/>
      <c r="BR787" s="77"/>
      <c r="BS787" s="77"/>
      <c r="BT787" s="77"/>
      <c r="BU787" s="77"/>
      <c r="BV787" s="77"/>
      <c r="BW787" s="77"/>
      <c r="BX787" s="77"/>
      <c r="BY787" s="77"/>
      <c r="BZ787" s="77"/>
      <c r="CA787" s="77"/>
      <c r="CB787" s="77"/>
      <c r="CC787" s="77"/>
      <c r="CD787" s="77"/>
      <c r="CE787" s="77"/>
      <c r="CF787" s="77"/>
      <c r="CG787" s="77"/>
      <c r="CH787" s="77"/>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7"/>
      <c r="DV787" s="77"/>
      <c r="DW787" s="77"/>
      <c r="DX787" s="77"/>
      <c r="DY787" s="77"/>
      <c r="DZ787" s="77"/>
      <c r="EA787" s="77"/>
      <c r="EB787" s="77"/>
      <c r="EC787" s="77"/>
      <c r="ED787" s="77"/>
      <c r="EE787" s="77"/>
      <c r="EF787" s="77"/>
      <c r="EG787" s="77"/>
      <c r="EH787" s="77"/>
      <c r="EI787" s="77"/>
      <c r="EJ787" s="77"/>
      <c r="EK787" s="77"/>
      <c r="EL787" s="77"/>
      <c r="EM787" s="77"/>
      <c r="EN787" s="77"/>
      <c r="EO787" s="77"/>
      <c r="EP787" s="77"/>
      <c r="EQ787" s="77"/>
      <c r="ER787" s="77"/>
      <c r="ES787" s="77"/>
      <c r="ET787" s="77"/>
      <c r="EU787" s="77"/>
      <c r="EV787" s="77"/>
      <c r="EW787" s="77"/>
      <c r="EX787" s="77"/>
      <c r="EY787" s="77"/>
      <c r="EZ787" s="77"/>
      <c r="FA787" s="77"/>
      <c r="FB787" s="77"/>
      <c r="FC787" s="77"/>
      <c r="FD787" s="77"/>
    </row>
    <row r="788" spans="1:160" ht="15.75" customHeight="1" x14ac:dyDescent="0.3">
      <c r="A788" s="76"/>
      <c r="B788" s="76"/>
      <c r="C788" s="76"/>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c r="AV788" s="77"/>
      <c r="AW788" s="77"/>
      <c r="AX788" s="77"/>
      <c r="AY788" s="77"/>
      <c r="AZ788" s="77"/>
      <c r="BA788" s="77"/>
      <c r="BB788" s="77"/>
      <c r="BC788" s="77"/>
      <c r="BD788" s="77"/>
      <c r="BE788" s="77"/>
      <c r="BF788" s="77"/>
      <c r="BG788" s="77"/>
      <c r="BH788" s="77"/>
      <c r="BI788" s="77"/>
      <c r="BJ788" s="77"/>
      <c r="BK788" s="77"/>
      <c r="BL788" s="77"/>
      <c r="BM788" s="77"/>
      <c r="BN788" s="77"/>
      <c r="BO788" s="77"/>
      <c r="BP788" s="77"/>
      <c r="BQ788" s="77"/>
      <c r="BR788" s="77"/>
      <c r="BS788" s="77"/>
      <c r="BT788" s="77"/>
      <c r="BU788" s="77"/>
      <c r="BV788" s="77"/>
      <c r="BW788" s="77"/>
      <c r="BX788" s="77"/>
      <c r="BY788" s="77"/>
      <c r="BZ788" s="77"/>
      <c r="CA788" s="77"/>
      <c r="CB788" s="77"/>
      <c r="CC788" s="77"/>
      <c r="CD788" s="77"/>
      <c r="CE788" s="77"/>
      <c r="CF788" s="77"/>
      <c r="CG788" s="77"/>
      <c r="CH788" s="77"/>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7"/>
      <c r="DV788" s="77"/>
      <c r="DW788" s="77"/>
      <c r="DX788" s="77"/>
      <c r="DY788" s="77"/>
      <c r="DZ788" s="77"/>
      <c r="EA788" s="77"/>
      <c r="EB788" s="77"/>
      <c r="EC788" s="77"/>
      <c r="ED788" s="77"/>
      <c r="EE788" s="77"/>
      <c r="EF788" s="77"/>
      <c r="EG788" s="77"/>
      <c r="EH788" s="77"/>
      <c r="EI788" s="77"/>
      <c r="EJ788" s="77"/>
      <c r="EK788" s="77"/>
      <c r="EL788" s="77"/>
      <c r="EM788" s="77"/>
      <c r="EN788" s="77"/>
      <c r="EO788" s="77"/>
      <c r="EP788" s="77"/>
      <c r="EQ788" s="77"/>
      <c r="ER788" s="77"/>
      <c r="ES788" s="77"/>
      <c r="ET788" s="77"/>
      <c r="EU788" s="77"/>
      <c r="EV788" s="77"/>
      <c r="EW788" s="77"/>
      <c r="EX788" s="77"/>
      <c r="EY788" s="77"/>
      <c r="EZ788" s="77"/>
      <c r="FA788" s="77"/>
      <c r="FB788" s="77"/>
      <c r="FC788" s="77"/>
      <c r="FD788" s="77"/>
    </row>
    <row r="789" spans="1:160" ht="15.75" customHeight="1" x14ac:dyDescent="0.3">
      <c r="A789" s="76"/>
      <c r="B789" s="76"/>
      <c r="C789" s="76"/>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c r="AV789" s="77"/>
      <c r="AW789" s="77"/>
      <c r="AX789" s="77"/>
      <c r="AY789" s="77"/>
      <c r="AZ789" s="77"/>
      <c r="BA789" s="77"/>
      <c r="BB789" s="77"/>
      <c r="BC789" s="77"/>
      <c r="BD789" s="77"/>
      <c r="BE789" s="77"/>
      <c r="BF789" s="77"/>
      <c r="BG789" s="77"/>
      <c r="BH789" s="77"/>
      <c r="BI789" s="77"/>
      <c r="BJ789" s="77"/>
      <c r="BK789" s="77"/>
      <c r="BL789" s="77"/>
      <c r="BM789" s="77"/>
      <c r="BN789" s="77"/>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7"/>
      <c r="DV789" s="77"/>
      <c r="DW789" s="77"/>
      <c r="DX789" s="77"/>
      <c r="DY789" s="77"/>
      <c r="DZ789" s="77"/>
      <c r="EA789" s="77"/>
      <c r="EB789" s="77"/>
      <c r="EC789" s="77"/>
      <c r="ED789" s="77"/>
      <c r="EE789" s="77"/>
      <c r="EF789" s="77"/>
      <c r="EG789" s="77"/>
      <c r="EH789" s="77"/>
      <c r="EI789" s="77"/>
      <c r="EJ789" s="77"/>
      <c r="EK789" s="77"/>
      <c r="EL789" s="77"/>
      <c r="EM789" s="77"/>
      <c r="EN789" s="77"/>
      <c r="EO789" s="77"/>
      <c r="EP789" s="77"/>
      <c r="EQ789" s="77"/>
      <c r="ER789" s="77"/>
      <c r="ES789" s="77"/>
      <c r="ET789" s="77"/>
      <c r="EU789" s="77"/>
      <c r="EV789" s="77"/>
      <c r="EW789" s="77"/>
      <c r="EX789" s="77"/>
      <c r="EY789" s="77"/>
      <c r="EZ789" s="77"/>
      <c r="FA789" s="77"/>
      <c r="FB789" s="77"/>
      <c r="FC789" s="77"/>
      <c r="FD789" s="77"/>
    </row>
    <row r="790" spans="1:160" ht="15.75" customHeight="1" x14ac:dyDescent="0.3">
      <c r="A790" s="76"/>
      <c r="B790" s="76"/>
      <c r="C790" s="76"/>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c r="AV790" s="77"/>
      <c r="AW790" s="77"/>
      <c r="AX790" s="77"/>
      <c r="AY790" s="77"/>
      <c r="AZ790" s="77"/>
      <c r="BA790" s="77"/>
      <c r="BB790" s="77"/>
      <c r="BC790" s="77"/>
      <c r="BD790" s="77"/>
      <c r="BE790" s="77"/>
      <c r="BF790" s="77"/>
      <c r="BG790" s="77"/>
      <c r="BH790" s="77"/>
      <c r="BI790" s="77"/>
      <c r="BJ790" s="77"/>
      <c r="BK790" s="77"/>
      <c r="BL790" s="77"/>
      <c r="BM790" s="77"/>
      <c r="BN790" s="77"/>
      <c r="BO790" s="77"/>
      <c r="BP790" s="77"/>
      <c r="BQ790" s="77"/>
      <c r="BR790" s="77"/>
      <c r="BS790" s="77"/>
      <c r="BT790" s="77"/>
      <c r="BU790" s="77"/>
      <c r="BV790" s="77"/>
      <c r="BW790" s="77"/>
      <c r="BX790" s="77"/>
      <c r="BY790" s="77"/>
      <c r="BZ790" s="77"/>
      <c r="CA790" s="77"/>
      <c r="CB790" s="77"/>
      <c r="CC790" s="77"/>
      <c r="CD790" s="77"/>
      <c r="CE790" s="77"/>
      <c r="CF790" s="77"/>
      <c r="CG790" s="77"/>
      <c r="CH790" s="77"/>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7"/>
      <c r="DV790" s="77"/>
      <c r="DW790" s="77"/>
      <c r="DX790" s="77"/>
      <c r="DY790" s="77"/>
      <c r="DZ790" s="77"/>
      <c r="EA790" s="77"/>
      <c r="EB790" s="77"/>
      <c r="EC790" s="77"/>
      <c r="ED790" s="77"/>
      <c r="EE790" s="77"/>
      <c r="EF790" s="77"/>
      <c r="EG790" s="77"/>
      <c r="EH790" s="77"/>
      <c r="EI790" s="77"/>
      <c r="EJ790" s="77"/>
      <c r="EK790" s="77"/>
      <c r="EL790" s="77"/>
      <c r="EM790" s="77"/>
      <c r="EN790" s="77"/>
      <c r="EO790" s="77"/>
      <c r="EP790" s="77"/>
      <c r="EQ790" s="77"/>
      <c r="ER790" s="77"/>
      <c r="ES790" s="77"/>
      <c r="ET790" s="77"/>
      <c r="EU790" s="77"/>
      <c r="EV790" s="77"/>
      <c r="EW790" s="77"/>
      <c r="EX790" s="77"/>
      <c r="EY790" s="77"/>
      <c r="EZ790" s="77"/>
      <c r="FA790" s="77"/>
      <c r="FB790" s="77"/>
      <c r="FC790" s="77"/>
      <c r="FD790" s="77"/>
    </row>
    <row r="791" spans="1:160" ht="15.75" customHeight="1" x14ac:dyDescent="0.3">
      <c r="A791" s="76"/>
      <c r="B791" s="76"/>
      <c r="C791" s="76"/>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c r="EC791" s="77"/>
      <c r="ED791" s="77"/>
      <c r="EE791" s="77"/>
      <c r="EF791" s="77"/>
      <c r="EG791" s="77"/>
      <c r="EH791" s="77"/>
      <c r="EI791" s="77"/>
      <c r="EJ791" s="77"/>
      <c r="EK791" s="77"/>
      <c r="EL791" s="77"/>
      <c r="EM791" s="77"/>
      <c r="EN791" s="77"/>
      <c r="EO791" s="77"/>
      <c r="EP791" s="77"/>
      <c r="EQ791" s="77"/>
      <c r="ER791" s="77"/>
      <c r="ES791" s="77"/>
      <c r="ET791" s="77"/>
      <c r="EU791" s="77"/>
      <c r="EV791" s="77"/>
      <c r="EW791" s="77"/>
      <c r="EX791" s="77"/>
      <c r="EY791" s="77"/>
      <c r="EZ791" s="77"/>
      <c r="FA791" s="77"/>
      <c r="FB791" s="77"/>
      <c r="FC791" s="77"/>
      <c r="FD791" s="77"/>
    </row>
    <row r="792" spans="1:160" ht="15.75" customHeight="1" x14ac:dyDescent="0.3">
      <c r="A792" s="76"/>
      <c r="B792" s="76"/>
      <c r="C792" s="76"/>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c r="AV792" s="77"/>
      <c r="AW792" s="77"/>
      <c r="AX792" s="77"/>
      <c r="AY792" s="77"/>
      <c r="AZ792" s="77"/>
      <c r="BA792" s="77"/>
      <c r="BB792" s="77"/>
      <c r="BC792" s="77"/>
      <c r="BD792" s="77"/>
      <c r="BE792" s="77"/>
      <c r="BF792" s="77"/>
      <c r="BG792" s="77"/>
      <c r="BH792" s="77"/>
      <c r="BI792" s="77"/>
      <c r="BJ792" s="77"/>
      <c r="BK792" s="77"/>
      <c r="BL792" s="77"/>
      <c r="BM792" s="77"/>
      <c r="BN792" s="77"/>
      <c r="BO792" s="77"/>
      <c r="BP792" s="77"/>
      <c r="BQ792" s="77"/>
      <c r="BR792" s="77"/>
      <c r="BS792" s="77"/>
      <c r="BT792" s="77"/>
      <c r="BU792" s="77"/>
      <c r="BV792" s="77"/>
      <c r="BW792" s="77"/>
      <c r="BX792" s="77"/>
      <c r="BY792" s="77"/>
      <c r="BZ792" s="77"/>
      <c r="CA792" s="77"/>
      <c r="CB792" s="77"/>
      <c r="CC792" s="77"/>
      <c r="CD792" s="77"/>
      <c r="CE792" s="77"/>
      <c r="CF792" s="77"/>
      <c r="CG792" s="77"/>
      <c r="CH792" s="77"/>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7"/>
      <c r="DV792" s="77"/>
      <c r="DW792" s="77"/>
      <c r="DX792" s="77"/>
      <c r="DY792" s="77"/>
      <c r="DZ792" s="77"/>
      <c r="EA792" s="77"/>
      <c r="EB792" s="77"/>
      <c r="EC792" s="77"/>
      <c r="ED792" s="77"/>
      <c r="EE792" s="77"/>
      <c r="EF792" s="77"/>
      <c r="EG792" s="77"/>
      <c r="EH792" s="77"/>
      <c r="EI792" s="77"/>
      <c r="EJ792" s="77"/>
      <c r="EK792" s="77"/>
      <c r="EL792" s="77"/>
      <c r="EM792" s="77"/>
      <c r="EN792" s="77"/>
      <c r="EO792" s="77"/>
      <c r="EP792" s="77"/>
      <c r="EQ792" s="77"/>
      <c r="ER792" s="77"/>
      <c r="ES792" s="77"/>
      <c r="ET792" s="77"/>
      <c r="EU792" s="77"/>
      <c r="EV792" s="77"/>
      <c r="EW792" s="77"/>
      <c r="EX792" s="77"/>
      <c r="EY792" s="77"/>
      <c r="EZ792" s="77"/>
      <c r="FA792" s="77"/>
      <c r="FB792" s="77"/>
      <c r="FC792" s="77"/>
      <c r="FD792" s="77"/>
    </row>
    <row r="793" spans="1:160" ht="15.75" customHeight="1" x14ac:dyDescent="0.3">
      <c r="A793" s="76"/>
      <c r="B793" s="76"/>
      <c r="C793" s="76"/>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c r="AV793" s="77"/>
      <c r="AW793" s="77"/>
      <c r="AX793" s="77"/>
      <c r="AY793" s="77"/>
      <c r="AZ793" s="77"/>
      <c r="BA793" s="77"/>
      <c r="BB793" s="77"/>
      <c r="BC793" s="77"/>
      <c r="BD793" s="77"/>
      <c r="BE793" s="77"/>
      <c r="BF793" s="77"/>
      <c r="BG793" s="77"/>
      <c r="BH793" s="77"/>
      <c r="BI793" s="77"/>
      <c r="BJ793" s="77"/>
      <c r="BK793" s="77"/>
      <c r="BL793" s="77"/>
      <c r="BM793" s="77"/>
      <c r="BN793" s="77"/>
      <c r="BO793" s="77"/>
      <c r="BP793" s="77"/>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7"/>
      <c r="DV793" s="77"/>
      <c r="DW793" s="77"/>
      <c r="DX793" s="77"/>
      <c r="DY793" s="77"/>
      <c r="DZ793" s="77"/>
      <c r="EA793" s="77"/>
      <c r="EB793" s="77"/>
      <c r="EC793" s="77"/>
      <c r="ED793" s="77"/>
      <c r="EE793" s="77"/>
      <c r="EF793" s="77"/>
      <c r="EG793" s="77"/>
      <c r="EH793" s="77"/>
      <c r="EI793" s="77"/>
      <c r="EJ793" s="77"/>
      <c r="EK793" s="77"/>
      <c r="EL793" s="77"/>
      <c r="EM793" s="77"/>
      <c r="EN793" s="77"/>
      <c r="EO793" s="77"/>
      <c r="EP793" s="77"/>
      <c r="EQ793" s="77"/>
      <c r="ER793" s="77"/>
      <c r="ES793" s="77"/>
      <c r="ET793" s="77"/>
      <c r="EU793" s="77"/>
      <c r="EV793" s="77"/>
      <c r="EW793" s="77"/>
      <c r="EX793" s="77"/>
      <c r="EY793" s="77"/>
      <c r="EZ793" s="77"/>
      <c r="FA793" s="77"/>
      <c r="FB793" s="77"/>
      <c r="FC793" s="77"/>
      <c r="FD793" s="77"/>
    </row>
    <row r="794" spans="1:160" ht="15.75" customHeight="1" x14ac:dyDescent="0.3">
      <c r="A794" s="76"/>
      <c r="B794" s="76"/>
      <c r="C794" s="76"/>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c r="AV794" s="77"/>
      <c r="AW794" s="77"/>
      <c r="AX794" s="77"/>
      <c r="AY794" s="77"/>
      <c r="AZ794" s="77"/>
      <c r="BA794" s="77"/>
      <c r="BB794" s="77"/>
      <c r="BC794" s="77"/>
      <c r="BD794" s="77"/>
      <c r="BE794" s="77"/>
      <c r="BF794" s="77"/>
      <c r="BG794" s="77"/>
      <c r="BH794" s="77"/>
      <c r="BI794" s="77"/>
      <c r="BJ794" s="77"/>
      <c r="BK794" s="77"/>
      <c r="BL794" s="77"/>
      <c r="BM794" s="77"/>
      <c r="BN794" s="77"/>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7"/>
      <c r="DV794" s="77"/>
      <c r="DW794" s="77"/>
      <c r="DX794" s="77"/>
      <c r="DY794" s="77"/>
      <c r="DZ794" s="77"/>
      <c r="EA794" s="77"/>
      <c r="EB794" s="77"/>
      <c r="EC794" s="77"/>
      <c r="ED794" s="77"/>
      <c r="EE794" s="77"/>
      <c r="EF794" s="77"/>
      <c r="EG794" s="77"/>
      <c r="EH794" s="77"/>
      <c r="EI794" s="77"/>
      <c r="EJ794" s="77"/>
      <c r="EK794" s="77"/>
      <c r="EL794" s="77"/>
      <c r="EM794" s="77"/>
      <c r="EN794" s="77"/>
      <c r="EO794" s="77"/>
      <c r="EP794" s="77"/>
      <c r="EQ794" s="77"/>
      <c r="ER794" s="77"/>
      <c r="ES794" s="77"/>
      <c r="ET794" s="77"/>
      <c r="EU794" s="77"/>
      <c r="EV794" s="77"/>
      <c r="EW794" s="77"/>
      <c r="EX794" s="77"/>
      <c r="EY794" s="77"/>
      <c r="EZ794" s="77"/>
      <c r="FA794" s="77"/>
      <c r="FB794" s="77"/>
      <c r="FC794" s="77"/>
      <c r="FD794" s="77"/>
    </row>
    <row r="795" spans="1:160" ht="15.75" customHeight="1" x14ac:dyDescent="0.3">
      <c r="A795" s="76"/>
      <c r="B795" s="76"/>
      <c r="C795" s="76"/>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c r="AV795" s="77"/>
      <c r="AW795" s="77"/>
      <c r="AX795" s="77"/>
      <c r="AY795" s="77"/>
      <c r="AZ795" s="77"/>
      <c r="BA795" s="77"/>
      <c r="BB795" s="77"/>
      <c r="BC795" s="77"/>
      <c r="BD795" s="77"/>
      <c r="BE795" s="77"/>
      <c r="BF795" s="77"/>
      <c r="BG795" s="77"/>
      <c r="BH795" s="77"/>
      <c r="BI795" s="77"/>
      <c r="BJ795" s="77"/>
      <c r="BK795" s="77"/>
      <c r="BL795" s="77"/>
      <c r="BM795" s="77"/>
      <c r="BN795" s="77"/>
      <c r="BO795" s="77"/>
      <c r="BP795" s="77"/>
      <c r="BQ795" s="77"/>
      <c r="BR795" s="77"/>
      <c r="BS795" s="77"/>
      <c r="BT795" s="77"/>
      <c r="BU795" s="77"/>
      <c r="BV795" s="77"/>
      <c r="BW795" s="77"/>
      <c r="BX795" s="77"/>
      <c r="BY795" s="77"/>
      <c r="BZ795" s="77"/>
      <c r="CA795" s="77"/>
      <c r="CB795" s="77"/>
      <c r="CC795" s="77"/>
      <c r="CD795" s="77"/>
      <c r="CE795" s="77"/>
      <c r="CF795" s="77"/>
      <c r="CG795" s="77"/>
      <c r="CH795" s="77"/>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7"/>
      <c r="DV795" s="77"/>
      <c r="DW795" s="77"/>
      <c r="DX795" s="77"/>
      <c r="DY795" s="77"/>
      <c r="DZ795" s="77"/>
      <c r="EA795" s="77"/>
      <c r="EB795" s="77"/>
      <c r="EC795" s="77"/>
      <c r="ED795" s="77"/>
      <c r="EE795" s="77"/>
      <c r="EF795" s="77"/>
      <c r="EG795" s="77"/>
      <c r="EH795" s="77"/>
      <c r="EI795" s="77"/>
      <c r="EJ795" s="77"/>
      <c r="EK795" s="77"/>
      <c r="EL795" s="77"/>
      <c r="EM795" s="77"/>
      <c r="EN795" s="77"/>
      <c r="EO795" s="77"/>
      <c r="EP795" s="77"/>
      <c r="EQ795" s="77"/>
      <c r="ER795" s="77"/>
      <c r="ES795" s="77"/>
      <c r="ET795" s="77"/>
      <c r="EU795" s="77"/>
      <c r="EV795" s="77"/>
      <c r="EW795" s="77"/>
      <c r="EX795" s="77"/>
      <c r="EY795" s="77"/>
      <c r="EZ795" s="77"/>
      <c r="FA795" s="77"/>
      <c r="FB795" s="77"/>
      <c r="FC795" s="77"/>
      <c r="FD795" s="77"/>
    </row>
    <row r="796" spans="1:160" ht="15.75" customHeight="1" x14ac:dyDescent="0.3">
      <c r="A796" s="76"/>
      <c r="B796" s="76"/>
      <c r="C796" s="76"/>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c r="AV796" s="77"/>
      <c r="AW796" s="77"/>
      <c r="AX796" s="77"/>
      <c r="AY796" s="77"/>
      <c r="AZ796" s="77"/>
      <c r="BA796" s="77"/>
      <c r="BB796" s="77"/>
      <c r="BC796" s="77"/>
      <c r="BD796" s="77"/>
      <c r="BE796" s="77"/>
      <c r="BF796" s="77"/>
      <c r="BG796" s="77"/>
      <c r="BH796" s="77"/>
      <c r="BI796" s="77"/>
      <c r="BJ796" s="77"/>
      <c r="BK796" s="77"/>
      <c r="BL796" s="77"/>
      <c r="BM796" s="77"/>
      <c r="BN796" s="77"/>
      <c r="BO796" s="77"/>
      <c r="BP796" s="77"/>
      <c r="BQ796" s="77"/>
      <c r="BR796" s="77"/>
      <c r="BS796" s="77"/>
      <c r="BT796" s="77"/>
      <c r="BU796" s="77"/>
      <c r="BV796" s="77"/>
      <c r="BW796" s="77"/>
      <c r="BX796" s="77"/>
      <c r="BY796" s="77"/>
      <c r="BZ796" s="77"/>
      <c r="CA796" s="77"/>
      <c r="CB796" s="77"/>
      <c r="CC796" s="77"/>
      <c r="CD796" s="77"/>
      <c r="CE796" s="77"/>
      <c r="CF796" s="77"/>
      <c r="CG796" s="77"/>
      <c r="CH796" s="77"/>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7"/>
      <c r="DV796" s="77"/>
      <c r="DW796" s="77"/>
      <c r="DX796" s="77"/>
      <c r="DY796" s="77"/>
      <c r="DZ796" s="77"/>
      <c r="EA796" s="77"/>
      <c r="EB796" s="77"/>
      <c r="EC796" s="77"/>
      <c r="ED796" s="77"/>
      <c r="EE796" s="77"/>
      <c r="EF796" s="77"/>
      <c r="EG796" s="77"/>
      <c r="EH796" s="77"/>
      <c r="EI796" s="77"/>
      <c r="EJ796" s="77"/>
      <c r="EK796" s="77"/>
      <c r="EL796" s="77"/>
      <c r="EM796" s="77"/>
      <c r="EN796" s="77"/>
      <c r="EO796" s="77"/>
      <c r="EP796" s="77"/>
      <c r="EQ796" s="77"/>
      <c r="ER796" s="77"/>
      <c r="ES796" s="77"/>
      <c r="ET796" s="77"/>
      <c r="EU796" s="77"/>
      <c r="EV796" s="77"/>
      <c r="EW796" s="77"/>
      <c r="EX796" s="77"/>
      <c r="EY796" s="77"/>
      <c r="EZ796" s="77"/>
      <c r="FA796" s="77"/>
      <c r="FB796" s="77"/>
      <c r="FC796" s="77"/>
      <c r="FD796" s="77"/>
    </row>
    <row r="797" spans="1:160" ht="15.75" customHeight="1" x14ac:dyDescent="0.3">
      <c r="A797" s="76"/>
      <c r="B797" s="76"/>
      <c r="C797" s="76"/>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c r="AV797" s="77"/>
      <c r="AW797" s="77"/>
      <c r="AX797" s="77"/>
      <c r="AY797" s="77"/>
      <c r="AZ797" s="77"/>
      <c r="BA797" s="77"/>
      <c r="BB797" s="77"/>
      <c r="BC797" s="77"/>
      <c r="BD797" s="77"/>
      <c r="BE797" s="77"/>
      <c r="BF797" s="77"/>
      <c r="BG797" s="77"/>
      <c r="BH797" s="77"/>
      <c r="BI797" s="77"/>
      <c r="BJ797" s="77"/>
      <c r="BK797" s="77"/>
      <c r="BL797" s="77"/>
      <c r="BM797" s="77"/>
      <c r="BN797" s="77"/>
      <c r="BO797" s="77"/>
      <c r="BP797" s="77"/>
      <c r="BQ797" s="77"/>
      <c r="BR797" s="77"/>
      <c r="BS797" s="77"/>
      <c r="BT797" s="77"/>
      <c r="BU797" s="77"/>
      <c r="BV797" s="77"/>
      <c r="BW797" s="77"/>
      <c r="BX797" s="77"/>
      <c r="BY797" s="77"/>
      <c r="BZ797" s="77"/>
      <c r="CA797" s="77"/>
      <c r="CB797" s="77"/>
      <c r="CC797" s="77"/>
      <c r="CD797" s="77"/>
      <c r="CE797" s="77"/>
      <c r="CF797" s="77"/>
      <c r="CG797" s="77"/>
      <c r="CH797" s="77"/>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7"/>
      <c r="DV797" s="77"/>
      <c r="DW797" s="77"/>
      <c r="DX797" s="77"/>
      <c r="DY797" s="77"/>
      <c r="DZ797" s="77"/>
      <c r="EA797" s="77"/>
      <c r="EB797" s="77"/>
      <c r="EC797" s="77"/>
      <c r="ED797" s="77"/>
      <c r="EE797" s="77"/>
      <c r="EF797" s="77"/>
      <c r="EG797" s="77"/>
      <c r="EH797" s="77"/>
      <c r="EI797" s="77"/>
      <c r="EJ797" s="77"/>
      <c r="EK797" s="77"/>
      <c r="EL797" s="77"/>
      <c r="EM797" s="77"/>
      <c r="EN797" s="77"/>
      <c r="EO797" s="77"/>
      <c r="EP797" s="77"/>
      <c r="EQ797" s="77"/>
      <c r="ER797" s="77"/>
      <c r="ES797" s="77"/>
      <c r="ET797" s="77"/>
      <c r="EU797" s="77"/>
      <c r="EV797" s="77"/>
      <c r="EW797" s="77"/>
      <c r="EX797" s="77"/>
      <c r="EY797" s="77"/>
      <c r="EZ797" s="77"/>
      <c r="FA797" s="77"/>
      <c r="FB797" s="77"/>
      <c r="FC797" s="77"/>
      <c r="FD797" s="77"/>
    </row>
    <row r="798" spans="1:160" ht="15.75" customHeight="1" x14ac:dyDescent="0.3">
      <c r="A798" s="76"/>
      <c r="B798" s="76"/>
      <c r="C798" s="76"/>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c r="AV798" s="77"/>
      <c r="AW798" s="77"/>
      <c r="AX798" s="77"/>
      <c r="AY798" s="77"/>
      <c r="AZ798" s="77"/>
      <c r="BA798" s="77"/>
      <c r="BB798" s="77"/>
      <c r="BC798" s="77"/>
      <c r="BD798" s="77"/>
      <c r="BE798" s="77"/>
      <c r="BF798" s="77"/>
      <c r="BG798" s="77"/>
      <c r="BH798" s="77"/>
      <c r="BI798" s="77"/>
      <c r="BJ798" s="77"/>
      <c r="BK798" s="77"/>
      <c r="BL798" s="77"/>
      <c r="BM798" s="77"/>
      <c r="BN798" s="77"/>
      <c r="BO798" s="77"/>
      <c r="BP798" s="77"/>
      <c r="BQ798" s="77"/>
      <c r="BR798" s="77"/>
      <c r="BS798" s="77"/>
      <c r="BT798" s="77"/>
      <c r="BU798" s="77"/>
      <c r="BV798" s="77"/>
      <c r="BW798" s="77"/>
      <c r="BX798" s="77"/>
      <c r="BY798" s="77"/>
      <c r="BZ798" s="77"/>
      <c r="CA798" s="77"/>
      <c r="CB798" s="77"/>
      <c r="CC798" s="77"/>
      <c r="CD798" s="77"/>
      <c r="CE798" s="77"/>
      <c r="CF798" s="77"/>
      <c r="CG798" s="77"/>
      <c r="CH798" s="77"/>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7"/>
      <c r="DV798" s="77"/>
      <c r="DW798" s="77"/>
      <c r="DX798" s="77"/>
      <c r="DY798" s="77"/>
      <c r="DZ798" s="77"/>
      <c r="EA798" s="77"/>
      <c r="EB798" s="77"/>
      <c r="EC798" s="77"/>
      <c r="ED798" s="77"/>
      <c r="EE798" s="77"/>
      <c r="EF798" s="77"/>
      <c r="EG798" s="77"/>
      <c r="EH798" s="77"/>
      <c r="EI798" s="77"/>
      <c r="EJ798" s="77"/>
      <c r="EK798" s="77"/>
      <c r="EL798" s="77"/>
      <c r="EM798" s="77"/>
      <c r="EN798" s="77"/>
      <c r="EO798" s="77"/>
      <c r="EP798" s="77"/>
      <c r="EQ798" s="77"/>
      <c r="ER798" s="77"/>
      <c r="ES798" s="77"/>
      <c r="ET798" s="77"/>
      <c r="EU798" s="77"/>
      <c r="EV798" s="77"/>
      <c r="EW798" s="77"/>
      <c r="EX798" s="77"/>
      <c r="EY798" s="77"/>
      <c r="EZ798" s="77"/>
      <c r="FA798" s="77"/>
      <c r="FB798" s="77"/>
      <c r="FC798" s="77"/>
      <c r="FD798" s="77"/>
    </row>
    <row r="799" spans="1:160" ht="15.75" customHeight="1" x14ac:dyDescent="0.3">
      <c r="A799" s="76"/>
      <c r="B799" s="76"/>
      <c r="C799" s="76"/>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c r="AV799" s="77"/>
      <c r="AW799" s="77"/>
      <c r="AX799" s="77"/>
      <c r="AY799" s="77"/>
      <c r="AZ799" s="77"/>
      <c r="BA799" s="77"/>
      <c r="BB799" s="77"/>
      <c r="BC799" s="77"/>
      <c r="BD799" s="77"/>
      <c r="BE799" s="77"/>
      <c r="BF799" s="77"/>
      <c r="BG799" s="77"/>
      <c r="BH799" s="77"/>
      <c r="BI799" s="77"/>
      <c r="BJ799" s="77"/>
      <c r="BK799" s="77"/>
      <c r="BL799" s="77"/>
      <c r="BM799" s="77"/>
      <c r="BN799" s="77"/>
      <c r="BO799" s="77"/>
      <c r="BP799" s="77"/>
      <c r="BQ799" s="77"/>
      <c r="BR799" s="77"/>
      <c r="BS799" s="77"/>
      <c r="BT799" s="77"/>
      <c r="BU799" s="77"/>
      <c r="BV799" s="77"/>
      <c r="BW799" s="77"/>
      <c r="BX799" s="77"/>
      <c r="BY799" s="77"/>
      <c r="BZ799" s="77"/>
      <c r="CA799" s="77"/>
      <c r="CB799" s="77"/>
      <c r="CC799" s="77"/>
      <c r="CD799" s="77"/>
      <c r="CE799" s="77"/>
      <c r="CF799" s="77"/>
      <c r="CG799" s="77"/>
      <c r="CH799" s="77"/>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7"/>
      <c r="DV799" s="77"/>
      <c r="DW799" s="77"/>
      <c r="DX799" s="77"/>
      <c r="DY799" s="77"/>
      <c r="DZ799" s="77"/>
      <c r="EA799" s="77"/>
      <c r="EB799" s="77"/>
      <c r="EC799" s="77"/>
      <c r="ED799" s="77"/>
      <c r="EE799" s="77"/>
      <c r="EF799" s="77"/>
      <c r="EG799" s="77"/>
      <c r="EH799" s="77"/>
      <c r="EI799" s="77"/>
      <c r="EJ799" s="77"/>
      <c r="EK799" s="77"/>
      <c r="EL799" s="77"/>
      <c r="EM799" s="77"/>
      <c r="EN799" s="77"/>
      <c r="EO799" s="77"/>
      <c r="EP799" s="77"/>
      <c r="EQ799" s="77"/>
      <c r="ER799" s="77"/>
      <c r="ES799" s="77"/>
      <c r="ET799" s="77"/>
      <c r="EU799" s="77"/>
      <c r="EV799" s="77"/>
      <c r="EW799" s="77"/>
      <c r="EX799" s="77"/>
      <c r="EY799" s="77"/>
      <c r="EZ799" s="77"/>
      <c r="FA799" s="77"/>
      <c r="FB799" s="77"/>
      <c r="FC799" s="77"/>
      <c r="FD799" s="77"/>
    </row>
    <row r="800" spans="1:160" ht="15.75" customHeight="1" x14ac:dyDescent="0.3">
      <c r="A800" s="76"/>
      <c r="B800" s="76"/>
      <c r="C800" s="76"/>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c r="AV800" s="77"/>
      <c r="AW800" s="77"/>
      <c r="AX800" s="77"/>
      <c r="AY800" s="77"/>
      <c r="AZ800" s="77"/>
      <c r="BA800" s="77"/>
      <c r="BB800" s="77"/>
      <c r="BC800" s="77"/>
      <c r="BD800" s="77"/>
      <c r="BE800" s="77"/>
      <c r="BF800" s="77"/>
      <c r="BG800" s="77"/>
      <c r="BH800" s="77"/>
      <c r="BI800" s="77"/>
      <c r="BJ800" s="77"/>
      <c r="BK800" s="77"/>
      <c r="BL800" s="77"/>
      <c r="BM800" s="77"/>
      <c r="BN800" s="77"/>
      <c r="BO800" s="77"/>
      <c r="BP800" s="77"/>
      <c r="BQ800" s="77"/>
      <c r="BR800" s="77"/>
      <c r="BS800" s="77"/>
      <c r="BT800" s="77"/>
      <c r="BU800" s="77"/>
      <c r="BV800" s="77"/>
      <c r="BW800" s="77"/>
      <c r="BX800" s="77"/>
      <c r="BY800" s="77"/>
      <c r="BZ800" s="77"/>
      <c r="CA800" s="77"/>
      <c r="CB800" s="77"/>
      <c r="CC800" s="77"/>
      <c r="CD800" s="77"/>
      <c r="CE800" s="77"/>
      <c r="CF800" s="77"/>
      <c r="CG800" s="77"/>
      <c r="CH800" s="77"/>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7"/>
      <c r="DV800" s="77"/>
      <c r="DW800" s="77"/>
      <c r="DX800" s="77"/>
      <c r="DY800" s="77"/>
      <c r="DZ800" s="77"/>
      <c r="EA800" s="77"/>
      <c r="EB800" s="77"/>
      <c r="EC800" s="77"/>
      <c r="ED800" s="77"/>
      <c r="EE800" s="77"/>
      <c r="EF800" s="77"/>
      <c r="EG800" s="77"/>
      <c r="EH800" s="77"/>
      <c r="EI800" s="77"/>
      <c r="EJ800" s="77"/>
      <c r="EK800" s="77"/>
      <c r="EL800" s="77"/>
      <c r="EM800" s="77"/>
      <c r="EN800" s="77"/>
      <c r="EO800" s="77"/>
      <c r="EP800" s="77"/>
      <c r="EQ800" s="77"/>
      <c r="ER800" s="77"/>
      <c r="ES800" s="77"/>
      <c r="ET800" s="77"/>
      <c r="EU800" s="77"/>
      <c r="EV800" s="77"/>
      <c r="EW800" s="77"/>
      <c r="EX800" s="77"/>
      <c r="EY800" s="77"/>
      <c r="EZ800" s="77"/>
      <c r="FA800" s="77"/>
      <c r="FB800" s="77"/>
      <c r="FC800" s="77"/>
      <c r="FD800" s="77"/>
    </row>
    <row r="801" spans="1:160" ht="15.75" customHeight="1" x14ac:dyDescent="0.3">
      <c r="A801" s="76"/>
      <c r="B801" s="76"/>
      <c r="C801" s="76"/>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c r="AV801" s="77"/>
      <c r="AW801" s="77"/>
      <c r="AX801" s="77"/>
      <c r="AY801" s="77"/>
      <c r="AZ801" s="77"/>
      <c r="BA801" s="77"/>
      <c r="BB801" s="77"/>
      <c r="BC801" s="77"/>
      <c r="BD801" s="77"/>
      <c r="BE801" s="77"/>
      <c r="BF801" s="77"/>
      <c r="BG801" s="77"/>
      <c r="BH801" s="77"/>
      <c r="BI801" s="77"/>
      <c r="BJ801" s="77"/>
      <c r="BK801" s="77"/>
      <c r="BL801" s="77"/>
      <c r="BM801" s="77"/>
      <c r="BN801" s="77"/>
      <c r="BO801" s="77"/>
      <c r="BP801" s="77"/>
      <c r="BQ801" s="77"/>
      <c r="BR801" s="77"/>
      <c r="BS801" s="77"/>
      <c r="BT801" s="77"/>
      <c r="BU801" s="77"/>
      <c r="BV801" s="77"/>
      <c r="BW801" s="77"/>
      <c r="BX801" s="77"/>
      <c r="BY801" s="77"/>
      <c r="BZ801" s="77"/>
      <c r="CA801" s="77"/>
      <c r="CB801" s="77"/>
      <c r="CC801" s="77"/>
      <c r="CD801" s="77"/>
      <c r="CE801" s="77"/>
      <c r="CF801" s="77"/>
      <c r="CG801" s="77"/>
      <c r="CH801" s="77"/>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7"/>
      <c r="DV801" s="77"/>
      <c r="DW801" s="77"/>
      <c r="DX801" s="77"/>
      <c r="DY801" s="77"/>
      <c r="DZ801" s="77"/>
      <c r="EA801" s="77"/>
      <c r="EB801" s="77"/>
      <c r="EC801" s="77"/>
      <c r="ED801" s="77"/>
      <c r="EE801" s="77"/>
      <c r="EF801" s="77"/>
      <c r="EG801" s="77"/>
      <c r="EH801" s="77"/>
      <c r="EI801" s="77"/>
      <c r="EJ801" s="77"/>
      <c r="EK801" s="77"/>
      <c r="EL801" s="77"/>
      <c r="EM801" s="77"/>
      <c r="EN801" s="77"/>
      <c r="EO801" s="77"/>
      <c r="EP801" s="77"/>
      <c r="EQ801" s="77"/>
      <c r="ER801" s="77"/>
      <c r="ES801" s="77"/>
      <c r="ET801" s="77"/>
      <c r="EU801" s="77"/>
      <c r="EV801" s="77"/>
      <c r="EW801" s="77"/>
      <c r="EX801" s="77"/>
      <c r="EY801" s="77"/>
      <c r="EZ801" s="77"/>
      <c r="FA801" s="77"/>
      <c r="FB801" s="77"/>
      <c r="FC801" s="77"/>
      <c r="FD801" s="77"/>
    </row>
    <row r="802" spans="1:160" ht="15.75" customHeight="1" x14ac:dyDescent="0.3">
      <c r="A802" s="76"/>
      <c r="B802" s="76"/>
      <c r="C802" s="76"/>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c r="AV802" s="77"/>
      <c r="AW802" s="77"/>
      <c r="AX802" s="77"/>
      <c r="AY802" s="77"/>
      <c r="AZ802" s="77"/>
      <c r="BA802" s="77"/>
      <c r="BB802" s="77"/>
      <c r="BC802" s="77"/>
      <c r="BD802" s="77"/>
      <c r="BE802" s="77"/>
      <c r="BF802" s="77"/>
      <c r="BG802" s="77"/>
      <c r="BH802" s="77"/>
      <c r="BI802" s="77"/>
      <c r="BJ802" s="77"/>
      <c r="BK802" s="77"/>
      <c r="BL802" s="77"/>
      <c r="BM802" s="77"/>
      <c r="BN802" s="77"/>
      <c r="BO802" s="77"/>
      <c r="BP802" s="77"/>
      <c r="BQ802" s="77"/>
      <c r="BR802" s="77"/>
      <c r="BS802" s="77"/>
      <c r="BT802" s="77"/>
      <c r="BU802" s="77"/>
      <c r="BV802" s="77"/>
      <c r="BW802" s="77"/>
      <c r="BX802" s="77"/>
      <c r="BY802" s="77"/>
      <c r="BZ802" s="77"/>
      <c r="CA802" s="77"/>
      <c r="CB802" s="77"/>
      <c r="CC802" s="77"/>
      <c r="CD802" s="77"/>
      <c r="CE802" s="77"/>
      <c r="CF802" s="77"/>
      <c r="CG802" s="77"/>
      <c r="CH802" s="77"/>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7"/>
      <c r="DV802" s="77"/>
      <c r="DW802" s="77"/>
      <c r="DX802" s="77"/>
      <c r="DY802" s="77"/>
      <c r="DZ802" s="77"/>
      <c r="EA802" s="77"/>
      <c r="EB802" s="77"/>
      <c r="EC802" s="77"/>
      <c r="ED802" s="77"/>
      <c r="EE802" s="77"/>
      <c r="EF802" s="77"/>
      <c r="EG802" s="77"/>
      <c r="EH802" s="77"/>
      <c r="EI802" s="77"/>
      <c r="EJ802" s="77"/>
      <c r="EK802" s="77"/>
      <c r="EL802" s="77"/>
      <c r="EM802" s="77"/>
      <c r="EN802" s="77"/>
      <c r="EO802" s="77"/>
      <c r="EP802" s="77"/>
      <c r="EQ802" s="77"/>
      <c r="ER802" s="77"/>
      <c r="ES802" s="77"/>
      <c r="ET802" s="77"/>
      <c r="EU802" s="77"/>
      <c r="EV802" s="77"/>
      <c r="EW802" s="77"/>
      <c r="EX802" s="77"/>
      <c r="EY802" s="77"/>
      <c r="EZ802" s="77"/>
      <c r="FA802" s="77"/>
      <c r="FB802" s="77"/>
      <c r="FC802" s="77"/>
      <c r="FD802" s="77"/>
    </row>
    <row r="803" spans="1:160" ht="15.75" customHeight="1" x14ac:dyDescent="0.3">
      <c r="A803" s="76"/>
      <c r="B803" s="76"/>
      <c r="C803" s="76"/>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c r="AV803" s="77"/>
      <c r="AW803" s="77"/>
      <c r="AX803" s="77"/>
      <c r="AY803" s="77"/>
      <c r="AZ803" s="77"/>
      <c r="BA803" s="77"/>
      <c r="BB803" s="77"/>
      <c r="BC803" s="77"/>
      <c r="BD803" s="77"/>
      <c r="BE803" s="77"/>
      <c r="BF803" s="77"/>
      <c r="BG803" s="77"/>
      <c r="BH803" s="77"/>
      <c r="BI803" s="77"/>
      <c r="BJ803" s="77"/>
      <c r="BK803" s="77"/>
      <c r="BL803" s="77"/>
      <c r="BM803" s="77"/>
      <c r="BN803" s="77"/>
      <c r="BO803" s="77"/>
      <c r="BP803" s="77"/>
      <c r="BQ803" s="77"/>
      <c r="BR803" s="77"/>
      <c r="BS803" s="77"/>
      <c r="BT803" s="77"/>
      <c r="BU803" s="77"/>
      <c r="BV803" s="77"/>
      <c r="BW803" s="77"/>
      <c r="BX803" s="77"/>
      <c r="BY803" s="77"/>
      <c r="BZ803" s="77"/>
      <c r="CA803" s="77"/>
      <c r="CB803" s="77"/>
      <c r="CC803" s="77"/>
      <c r="CD803" s="77"/>
      <c r="CE803" s="77"/>
      <c r="CF803" s="77"/>
      <c r="CG803" s="77"/>
      <c r="CH803" s="77"/>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7"/>
      <c r="DV803" s="77"/>
      <c r="DW803" s="77"/>
      <c r="DX803" s="77"/>
      <c r="DY803" s="77"/>
      <c r="DZ803" s="77"/>
      <c r="EA803" s="77"/>
      <c r="EB803" s="77"/>
      <c r="EC803" s="77"/>
      <c r="ED803" s="77"/>
      <c r="EE803" s="77"/>
      <c r="EF803" s="77"/>
      <c r="EG803" s="77"/>
      <c r="EH803" s="77"/>
      <c r="EI803" s="77"/>
      <c r="EJ803" s="77"/>
      <c r="EK803" s="77"/>
      <c r="EL803" s="77"/>
      <c r="EM803" s="77"/>
      <c r="EN803" s="77"/>
      <c r="EO803" s="77"/>
      <c r="EP803" s="77"/>
      <c r="EQ803" s="77"/>
      <c r="ER803" s="77"/>
      <c r="ES803" s="77"/>
      <c r="ET803" s="77"/>
      <c r="EU803" s="77"/>
      <c r="EV803" s="77"/>
      <c r="EW803" s="77"/>
      <c r="EX803" s="77"/>
      <c r="EY803" s="77"/>
      <c r="EZ803" s="77"/>
      <c r="FA803" s="77"/>
      <c r="FB803" s="77"/>
      <c r="FC803" s="77"/>
      <c r="FD803" s="77"/>
    </row>
    <row r="804" spans="1:160" ht="15.75" customHeight="1" x14ac:dyDescent="0.3">
      <c r="A804" s="76"/>
      <c r="B804" s="76"/>
      <c r="C804" s="76"/>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c r="AV804" s="77"/>
      <c r="AW804" s="77"/>
      <c r="AX804" s="77"/>
      <c r="AY804" s="77"/>
      <c r="AZ804" s="77"/>
      <c r="BA804" s="77"/>
      <c r="BB804" s="77"/>
      <c r="BC804" s="77"/>
      <c r="BD804" s="77"/>
      <c r="BE804" s="77"/>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D804" s="77"/>
      <c r="CE804" s="77"/>
      <c r="CF804" s="77"/>
      <c r="CG804" s="77"/>
      <c r="CH804" s="77"/>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7"/>
      <c r="DV804" s="77"/>
      <c r="DW804" s="77"/>
      <c r="DX804" s="77"/>
      <c r="DY804" s="77"/>
      <c r="DZ804" s="77"/>
      <c r="EA804" s="77"/>
      <c r="EB804" s="77"/>
      <c r="EC804" s="77"/>
      <c r="ED804" s="77"/>
      <c r="EE804" s="77"/>
      <c r="EF804" s="77"/>
      <c r="EG804" s="77"/>
      <c r="EH804" s="77"/>
      <c r="EI804" s="77"/>
      <c r="EJ804" s="77"/>
      <c r="EK804" s="77"/>
      <c r="EL804" s="77"/>
      <c r="EM804" s="77"/>
      <c r="EN804" s="77"/>
      <c r="EO804" s="77"/>
      <c r="EP804" s="77"/>
      <c r="EQ804" s="77"/>
      <c r="ER804" s="77"/>
      <c r="ES804" s="77"/>
      <c r="ET804" s="77"/>
      <c r="EU804" s="77"/>
      <c r="EV804" s="77"/>
      <c r="EW804" s="77"/>
      <c r="EX804" s="77"/>
      <c r="EY804" s="77"/>
      <c r="EZ804" s="77"/>
      <c r="FA804" s="77"/>
      <c r="FB804" s="77"/>
      <c r="FC804" s="77"/>
      <c r="FD804" s="77"/>
    </row>
    <row r="805" spans="1:160" ht="15.75" customHeight="1" x14ac:dyDescent="0.3">
      <c r="A805" s="76"/>
      <c r="B805" s="76"/>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c r="AV805" s="77"/>
      <c r="AW805" s="77"/>
      <c r="AX805" s="77"/>
      <c r="AY805" s="77"/>
      <c r="AZ805" s="77"/>
      <c r="BA805" s="77"/>
      <c r="BB805" s="77"/>
      <c r="BC805" s="77"/>
      <c r="BD805" s="77"/>
      <c r="BE805" s="77"/>
      <c r="BF805" s="77"/>
      <c r="BG805" s="77"/>
      <c r="BH805" s="77"/>
      <c r="BI805" s="77"/>
      <c r="BJ805" s="77"/>
      <c r="BK805" s="77"/>
      <c r="BL805" s="77"/>
      <c r="BM805" s="77"/>
      <c r="BN805" s="77"/>
      <c r="BO805" s="77"/>
      <c r="BP805" s="77"/>
      <c r="BQ805" s="77"/>
      <c r="BR805" s="77"/>
      <c r="BS805" s="77"/>
      <c r="BT805" s="77"/>
      <c r="BU805" s="77"/>
      <c r="BV805" s="77"/>
      <c r="BW805" s="77"/>
      <c r="BX805" s="77"/>
      <c r="BY805" s="77"/>
      <c r="BZ805" s="77"/>
      <c r="CA805" s="77"/>
      <c r="CB805" s="77"/>
      <c r="CC805" s="77"/>
      <c r="CD805" s="77"/>
      <c r="CE805" s="77"/>
      <c r="CF805" s="77"/>
      <c r="CG805" s="77"/>
      <c r="CH805" s="77"/>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7"/>
      <c r="DV805" s="77"/>
      <c r="DW805" s="77"/>
      <c r="DX805" s="77"/>
      <c r="DY805" s="77"/>
      <c r="DZ805" s="77"/>
      <c r="EA805" s="77"/>
      <c r="EB805" s="77"/>
      <c r="EC805" s="77"/>
      <c r="ED805" s="77"/>
      <c r="EE805" s="77"/>
      <c r="EF805" s="77"/>
      <c r="EG805" s="77"/>
      <c r="EH805" s="77"/>
      <c r="EI805" s="77"/>
      <c r="EJ805" s="77"/>
      <c r="EK805" s="77"/>
      <c r="EL805" s="77"/>
      <c r="EM805" s="77"/>
      <c r="EN805" s="77"/>
      <c r="EO805" s="77"/>
      <c r="EP805" s="77"/>
      <c r="EQ805" s="77"/>
      <c r="ER805" s="77"/>
      <c r="ES805" s="77"/>
      <c r="ET805" s="77"/>
      <c r="EU805" s="77"/>
      <c r="EV805" s="77"/>
      <c r="EW805" s="77"/>
      <c r="EX805" s="77"/>
      <c r="EY805" s="77"/>
      <c r="EZ805" s="77"/>
      <c r="FA805" s="77"/>
      <c r="FB805" s="77"/>
      <c r="FC805" s="77"/>
      <c r="FD805" s="77"/>
    </row>
    <row r="806" spans="1:160" ht="15.75" customHeight="1" x14ac:dyDescent="0.3">
      <c r="A806" s="76"/>
      <c r="B806" s="76"/>
      <c r="C806" s="76"/>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c r="AV806" s="77"/>
      <c r="AW806" s="77"/>
      <c r="AX806" s="77"/>
      <c r="AY806" s="77"/>
      <c r="AZ806" s="77"/>
      <c r="BA806" s="77"/>
      <c r="BB806" s="77"/>
      <c r="BC806" s="77"/>
      <c r="BD806" s="77"/>
      <c r="BE806" s="77"/>
      <c r="BF806" s="77"/>
      <c r="BG806" s="77"/>
      <c r="BH806" s="77"/>
      <c r="BI806" s="77"/>
      <c r="BJ806" s="77"/>
      <c r="BK806" s="77"/>
      <c r="BL806" s="77"/>
      <c r="BM806" s="77"/>
      <c r="BN806" s="77"/>
      <c r="BO806" s="77"/>
      <c r="BP806" s="77"/>
      <c r="BQ806" s="77"/>
      <c r="BR806" s="77"/>
      <c r="BS806" s="77"/>
      <c r="BT806" s="77"/>
      <c r="BU806" s="77"/>
      <c r="BV806" s="77"/>
      <c r="BW806" s="77"/>
      <c r="BX806" s="77"/>
      <c r="BY806" s="77"/>
      <c r="BZ806" s="77"/>
      <c r="CA806" s="77"/>
      <c r="CB806" s="77"/>
      <c r="CC806" s="77"/>
      <c r="CD806" s="77"/>
      <c r="CE806" s="77"/>
      <c r="CF806" s="77"/>
      <c r="CG806" s="77"/>
      <c r="CH806" s="77"/>
      <c r="CI806" s="77"/>
      <c r="CJ806" s="77"/>
      <c r="CK806" s="77"/>
      <c r="CL806" s="77"/>
      <c r="CM806" s="77"/>
      <c r="CN806" s="77"/>
      <c r="CO806" s="77"/>
      <c r="CP806" s="77"/>
      <c r="CQ806" s="77"/>
      <c r="CR806" s="77"/>
      <c r="CS806" s="77"/>
      <c r="CT806" s="77"/>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c r="DS806" s="77"/>
      <c r="DT806" s="77"/>
      <c r="DU806" s="77"/>
      <c r="DV806" s="77"/>
      <c r="DW806" s="77"/>
      <c r="DX806" s="77"/>
      <c r="DY806" s="77"/>
      <c r="DZ806" s="77"/>
      <c r="EA806" s="77"/>
      <c r="EB806" s="77"/>
      <c r="EC806" s="77"/>
      <c r="ED806" s="77"/>
      <c r="EE806" s="77"/>
      <c r="EF806" s="77"/>
      <c r="EG806" s="77"/>
      <c r="EH806" s="77"/>
      <c r="EI806" s="77"/>
      <c r="EJ806" s="77"/>
      <c r="EK806" s="77"/>
      <c r="EL806" s="77"/>
      <c r="EM806" s="77"/>
      <c r="EN806" s="77"/>
      <c r="EO806" s="77"/>
      <c r="EP806" s="77"/>
      <c r="EQ806" s="77"/>
      <c r="ER806" s="77"/>
      <c r="ES806" s="77"/>
      <c r="ET806" s="77"/>
      <c r="EU806" s="77"/>
      <c r="EV806" s="77"/>
      <c r="EW806" s="77"/>
      <c r="EX806" s="77"/>
      <c r="EY806" s="77"/>
      <c r="EZ806" s="77"/>
      <c r="FA806" s="77"/>
      <c r="FB806" s="77"/>
      <c r="FC806" s="77"/>
      <c r="FD806" s="77"/>
    </row>
    <row r="807" spans="1:160" ht="15.75" customHeight="1" x14ac:dyDescent="0.3">
      <c r="A807" s="76"/>
      <c r="B807" s="76"/>
      <c r="C807" s="76"/>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c r="BB807" s="77"/>
      <c r="BC807" s="77"/>
      <c r="BD807" s="77"/>
      <c r="BE807" s="77"/>
      <c r="BF807" s="77"/>
      <c r="BG807" s="77"/>
      <c r="BH807" s="77"/>
      <c r="BI807" s="77"/>
      <c r="BJ807" s="77"/>
      <c r="BK807" s="77"/>
      <c r="BL807" s="77"/>
      <c r="BM807" s="77"/>
      <c r="BN807" s="77"/>
      <c r="BO807" s="77"/>
      <c r="BP807" s="77"/>
      <c r="BQ807" s="77"/>
      <c r="BR807" s="77"/>
      <c r="BS807" s="77"/>
      <c r="BT807" s="77"/>
      <c r="BU807" s="77"/>
      <c r="BV807" s="77"/>
      <c r="BW807" s="77"/>
      <c r="BX807" s="77"/>
      <c r="BY807" s="77"/>
      <c r="BZ807" s="77"/>
      <c r="CA807" s="77"/>
      <c r="CB807" s="77"/>
      <c r="CC807" s="77"/>
      <c r="CD807" s="77"/>
      <c r="CE807" s="77"/>
      <c r="CF807" s="77"/>
      <c r="CG807" s="77"/>
      <c r="CH807" s="77"/>
      <c r="CI807" s="77"/>
      <c r="CJ807" s="77"/>
      <c r="CK807" s="77"/>
      <c r="CL807" s="77"/>
      <c r="CM807" s="77"/>
      <c r="CN807" s="77"/>
      <c r="CO807" s="77"/>
      <c r="CP807" s="77"/>
      <c r="CQ807" s="77"/>
      <c r="CR807" s="77"/>
      <c r="CS807" s="77"/>
      <c r="CT807" s="77"/>
      <c r="CU807" s="77"/>
      <c r="CV807" s="77"/>
      <c r="CW807" s="77"/>
      <c r="CX807" s="77"/>
      <c r="CY807" s="77"/>
      <c r="CZ807" s="77"/>
      <c r="DA807" s="77"/>
      <c r="DB807" s="77"/>
      <c r="DC807" s="77"/>
      <c r="DD807" s="77"/>
      <c r="DE807" s="77"/>
      <c r="DF807" s="77"/>
      <c r="DG807" s="77"/>
      <c r="DH807" s="77"/>
      <c r="DI807" s="77"/>
      <c r="DJ807" s="77"/>
      <c r="DK807" s="77"/>
      <c r="DL807" s="77"/>
      <c r="DM807" s="77"/>
      <c r="DN807" s="77"/>
      <c r="DO807" s="77"/>
      <c r="DP807" s="77"/>
      <c r="DQ807" s="77"/>
      <c r="DR807" s="77"/>
      <c r="DS807" s="77"/>
      <c r="DT807" s="77"/>
      <c r="DU807" s="77"/>
      <c r="DV807" s="77"/>
      <c r="DW807" s="77"/>
      <c r="DX807" s="77"/>
      <c r="DY807" s="77"/>
      <c r="DZ807" s="77"/>
      <c r="EA807" s="77"/>
      <c r="EB807" s="77"/>
      <c r="EC807" s="77"/>
      <c r="ED807" s="77"/>
      <c r="EE807" s="77"/>
      <c r="EF807" s="77"/>
      <c r="EG807" s="77"/>
      <c r="EH807" s="77"/>
      <c r="EI807" s="77"/>
      <c r="EJ807" s="77"/>
      <c r="EK807" s="77"/>
      <c r="EL807" s="77"/>
      <c r="EM807" s="77"/>
      <c r="EN807" s="77"/>
      <c r="EO807" s="77"/>
      <c r="EP807" s="77"/>
      <c r="EQ807" s="77"/>
      <c r="ER807" s="77"/>
      <c r="ES807" s="77"/>
      <c r="ET807" s="77"/>
      <c r="EU807" s="77"/>
      <c r="EV807" s="77"/>
      <c r="EW807" s="77"/>
      <c r="EX807" s="77"/>
      <c r="EY807" s="77"/>
      <c r="EZ807" s="77"/>
      <c r="FA807" s="77"/>
      <c r="FB807" s="77"/>
      <c r="FC807" s="77"/>
      <c r="FD807" s="77"/>
    </row>
    <row r="808" spans="1:160" ht="15.75" customHeight="1" x14ac:dyDescent="0.3">
      <c r="A808" s="76"/>
      <c r="B808" s="76"/>
      <c r="C808" s="76"/>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c r="BB808" s="77"/>
      <c r="BC808" s="77"/>
      <c r="BD808" s="77"/>
      <c r="BE808" s="77"/>
      <c r="BF808" s="77"/>
      <c r="BG808" s="77"/>
      <c r="BH808" s="77"/>
      <c r="BI808" s="77"/>
      <c r="BJ808" s="77"/>
      <c r="BK808" s="77"/>
      <c r="BL808" s="77"/>
      <c r="BM808" s="77"/>
      <c r="BN808" s="77"/>
      <c r="BO808" s="77"/>
      <c r="BP808" s="77"/>
      <c r="BQ808" s="77"/>
      <c r="BR808" s="77"/>
      <c r="BS808" s="77"/>
      <c r="BT808" s="77"/>
      <c r="BU808" s="77"/>
      <c r="BV808" s="77"/>
      <c r="BW808" s="77"/>
      <c r="BX808" s="77"/>
      <c r="BY808" s="77"/>
      <c r="BZ808" s="77"/>
      <c r="CA808" s="77"/>
      <c r="CB808" s="77"/>
      <c r="CC808" s="77"/>
      <c r="CD808" s="77"/>
      <c r="CE808" s="77"/>
      <c r="CF808" s="77"/>
      <c r="CG808" s="77"/>
      <c r="CH808" s="77"/>
      <c r="CI808" s="77"/>
      <c r="CJ808" s="77"/>
      <c r="CK808" s="77"/>
      <c r="CL808" s="77"/>
      <c r="CM808" s="77"/>
      <c r="CN808" s="77"/>
      <c r="CO808" s="77"/>
      <c r="CP808" s="77"/>
      <c r="CQ808" s="77"/>
      <c r="CR808" s="77"/>
      <c r="CS808" s="77"/>
      <c r="CT808" s="77"/>
      <c r="CU808" s="77"/>
      <c r="CV808" s="77"/>
      <c r="CW808" s="77"/>
      <c r="CX808" s="77"/>
      <c r="CY808" s="77"/>
      <c r="CZ808" s="77"/>
      <c r="DA808" s="77"/>
      <c r="DB808" s="77"/>
      <c r="DC808" s="77"/>
      <c r="DD808" s="77"/>
      <c r="DE808" s="77"/>
      <c r="DF808" s="77"/>
      <c r="DG808" s="77"/>
      <c r="DH808" s="77"/>
      <c r="DI808" s="77"/>
      <c r="DJ808" s="77"/>
      <c r="DK808" s="77"/>
      <c r="DL808" s="77"/>
      <c r="DM808" s="77"/>
      <c r="DN808" s="77"/>
      <c r="DO808" s="77"/>
      <c r="DP808" s="77"/>
      <c r="DQ808" s="77"/>
      <c r="DR808" s="77"/>
      <c r="DS808" s="77"/>
      <c r="DT808" s="77"/>
      <c r="DU808" s="77"/>
      <c r="DV808" s="77"/>
      <c r="DW808" s="77"/>
      <c r="DX808" s="77"/>
      <c r="DY808" s="77"/>
      <c r="DZ808" s="77"/>
      <c r="EA808" s="77"/>
      <c r="EB808" s="77"/>
      <c r="EC808" s="77"/>
      <c r="ED808" s="77"/>
      <c r="EE808" s="77"/>
      <c r="EF808" s="77"/>
      <c r="EG808" s="77"/>
      <c r="EH808" s="77"/>
      <c r="EI808" s="77"/>
      <c r="EJ808" s="77"/>
      <c r="EK808" s="77"/>
      <c r="EL808" s="77"/>
      <c r="EM808" s="77"/>
      <c r="EN808" s="77"/>
      <c r="EO808" s="77"/>
      <c r="EP808" s="77"/>
      <c r="EQ808" s="77"/>
      <c r="ER808" s="77"/>
      <c r="ES808" s="77"/>
      <c r="ET808" s="77"/>
      <c r="EU808" s="77"/>
      <c r="EV808" s="77"/>
      <c r="EW808" s="77"/>
      <c r="EX808" s="77"/>
      <c r="EY808" s="77"/>
      <c r="EZ808" s="77"/>
      <c r="FA808" s="77"/>
      <c r="FB808" s="77"/>
      <c r="FC808" s="77"/>
      <c r="FD808" s="77"/>
    </row>
    <row r="809" spans="1:160" ht="15.75" customHeight="1" x14ac:dyDescent="0.3">
      <c r="A809" s="76"/>
      <c r="B809" s="76"/>
      <c r="C809" s="76"/>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c r="BE809" s="77"/>
      <c r="BF809" s="77"/>
      <c r="BG809" s="77"/>
      <c r="BH809" s="77"/>
      <c r="BI809" s="77"/>
      <c r="BJ809" s="77"/>
      <c r="BK809" s="77"/>
      <c r="BL809" s="77"/>
      <c r="BM809" s="77"/>
      <c r="BN809" s="77"/>
      <c r="BO809" s="77"/>
      <c r="BP809" s="77"/>
      <c r="BQ809" s="77"/>
      <c r="BR809" s="77"/>
      <c r="BS809" s="77"/>
      <c r="BT809" s="77"/>
      <c r="BU809" s="77"/>
      <c r="BV809" s="77"/>
      <c r="BW809" s="77"/>
      <c r="BX809" s="77"/>
      <c r="BY809" s="77"/>
      <c r="BZ809" s="77"/>
      <c r="CA809" s="77"/>
      <c r="CB809" s="77"/>
      <c r="CC809" s="77"/>
      <c r="CD809" s="77"/>
      <c r="CE809" s="77"/>
      <c r="CF809" s="77"/>
      <c r="CG809" s="77"/>
      <c r="CH809" s="77"/>
      <c r="CI809" s="77"/>
      <c r="CJ809" s="77"/>
      <c r="CK809" s="77"/>
      <c r="CL809" s="77"/>
      <c r="CM809" s="77"/>
      <c r="CN809" s="77"/>
      <c r="CO809" s="77"/>
      <c r="CP809" s="77"/>
      <c r="CQ809" s="77"/>
      <c r="CR809" s="77"/>
      <c r="CS809" s="77"/>
      <c r="CT809" s="77"/>
      <c r="CU809" s="77"/>
      <c r="CV809" s="77"/>
      <c r="CW809" s="77"/>
      <c r="CX809" s="77"/>
      <c r="CY809" s="77"/>
      <c r="CZ809" s="77"/>
      <c r="DA809" s="77"/>
      <c r="DB809" s="77"/>
      <c r="DC809" s="77"/>
      <c r="DD809" s="77"/>
      <c r="DE809" s="77"/>
      <c r="DF809" s="77"/>
      <c r="DG809" s="77"/>
      <c r="DH809" s="77"/>
      <c r="DI809" s="77"/>
      <c r="DJ809" s="77"/>
      <c r="DK809" s="77"/>
      <c r="DL809" s="77"/>
      <c r="DM809" s="77"/>
      <c r="DN809" s="77"/>
      <c r="DO809" s="77"/>
      <c r="DP809" s="77"/>
      <c r="DQ809" s="77"/>
      <c r="DR809" s="77"/>
      <c r="DS809" s="77"/>
      <c r="DT809" s="77"/>
      <c r="DU809" s="77"/>
      <c r="DV809" s="77"/>
      <c r="DW809" s="77"/>
      <c r="DX809" s="77"/>
      <c r="DY809" s="77"/>
      <c r="DZ809" s="77"/>
      <c r="EA809" s="77"/>
      <c r="EB809" s="77"/>
      <c r="EC809" s="77"/>
      <c r="ED809" s="77"/>
      <c r="EE809" s="77"/>
      <c r="EF809" s="77"/>
      <c r="EG809" s="77"/>
      <c r="EH809" s="77"/>
      <c r="EI809" s="77"/>
      <c r="EJ809" s="77"/>
      <c r="EK809" s="77"/>
      <c r="EL809" s="77"/>
      <c r="EM809" s="77"/>
      <c r="EN809" s="77"/>
      <c r="EO809" s="77"/>
      <c r="EP809" s="77"/>
      <c r="EQ809" s="77"/>
      <c r="ER809" s="77"/>
      <c r="ES809" s="77"/>
      <c r="ET809" s="77"/>
      <c r="EU809" s="77"/>
      <c r="EV809" s="77"/>
      <c r="EW809" s="77"/>
      <c r="EX809" s="77"/>
      <c r="EY809" s="77"/>
      <c r="EZ809" s="77"/>
      <c r="FA809" s="77"/>
      <c r="FB809" s="77"/>
      <c r="FC809" s="77"/>
      <c r="FD809" s="77"/>
    </row>
    <row r="810" spans="1:160" ht="15.75" customHeight="1" x14ac:dyDescent="0.3">
      <c r="A810" s="76"/>
      <c r="B810" s="76"/>
      <c r="C810" s="76"/>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c r="BB810" s="77"/>
      <c r="BC810" s="77"/>
      <c r="BD810" s="77"/>
      <c r="BE810" s="77"/>
      <c r="BF810" s="77"/>
      <c r="BG810" s="77"/>
      <c r="BH810" s="77"/>
      <c r="BI810" s="77"/>
      <c r="BJ810" s="77"/>
      <c r="BK810" s="77"/>
      <c r="BL810" s="77"/>
      <c r="BM810" s="77"/>
      <c r="BN810" s="77"/>
      <c r="BO810" s="77"/>
      <c r="BP810" s="77"/>
      <c r="BQ810" s="77"/>
      <c r="BR810" s="77"/>
      <c r="BS810" s="77"/>
      <c r="BT810" s="77"/>
      <c r="BU810" s="77"/>
      <c r="BV810" s="77"/>
      <c r="BW810" s="77"/>
      <c r="BX810" s="77"/>
      <c r="BY810" s="77"/>
      <c r="BZ810" s="77"/>
      <c r="CA810" s="77"/>
      <c r="CB810" s="77"/>
      <c r="CC810" s="77"/>
      <c r="CD810" s="77"/>
      <c r="CE810" s="77"/>
      <c r="CF810" s="77"/>
      <c r="CG810" s="77"/>
      <c r="CH810" s="77"/>
      <c r="CI810" s="77"/>
      <c r="CJ810" s="77"/>
      <c r="CK810" s="77"/>
      <c r="CL810" s="77"/>
      <c r="CM810" s="77"/>
      <c r="CN810" s="77"/>
      <c r="CO810" s="77"/>
      <c r="CP810" s="77"/>
      <c r="CQ810" s="77"/>
      <c r="CR810" s="77"/>
      <c r="CS810" s="77"/>
      <c r="CT810" s="77"/>
      <c r="CU810" s="77"/>
      <c r="CV810" s="77"/>
      <c r="CW810" s="77"/>
      <c r="CX810" s="77"/>
      <c r="CY810" s="77"/>
      <c r="CZ810" s="77"/>
      <c r="DA810" s="77"/>
      <c r="DB810" s="77"/>
      <c r="DC810" s="77"/>
      <c r="DD810" s="77"/>
      <c r="DE810" s="77"/>
      <c r="DF810" s="77"/>
      <c r="DG810" s="77"/>
      <c r="DH810" s="77"/>
      <c r="DI810" s="77"/>
      <c r="DJ810" s="77"/>
      <c r="DK810" s="77"/>
      <c r="DL810" s="77"/>
      <c r="DM810" s="77"/>
      <c r="DN810" s="77"/>
      <c r="DO810" s="77"/>
      <c r="DP810" s="77"/>
      <c r="DQ810" s="77"/>
      <c r="DR810" s="77"/>
      <c r="DS810" s="77"/>
      <c r="DT810" s="77"/>
      <c r="DU810" s="77"/>
      <c r="DV810" s="77"/>
      <c r="DW810" s="77"/>
      <c r="DX810" s="77"/>
      <c r="DY810" s="77"/>
      <c r="DZ810" s="77"/>
      <c r="EA810" s="77"/>
      <c r="EB810" s="77"/>
      <c r="EC810" s="77"/>
      <c r="ED810" s="77"/>
      <c r="EE810" s="77"/>
      <c r="EF810" s="77"/>
      <c r="EG810" s="77"/>
      <c r="EH810" s="77"/>
      <c r="EI810" s="77"/>
      <c r="EJ810" s="77"/>
      <c r="EK810" s="77"/>
      <c r="EL810" s="77"/>
      <c r="EM810" s="77"/>
      <c r="EN810" s="77"/>
      <c r="EO810" s="77"/>
      <c r="EP810" s="77"/>
      <c r="EQ810" s="77"/>
      <c r="ER810" s="77"/>
      <c r="ES810" s="77"/>
      <c r="ET810" s="77"/>
      <c r="EU810" s="77"/>
      <c r="EV810" s="77"/>
      <c r="EW810" s="77"/>
      <c r="EX810" s="77"/>
      <c r="EY810" s="77"/>
      <c r="EZ810" s="77"/>
      <c r="FA810" s="77"/>
      <c r="FB810" s="77"/>
      <c r="FC810" s="77"/>
      <c r="FD810" s="77"/>
    </row>
    <row r="811" spans="1:160" ht="15.75" customHeight="1" x14ac:dyDescent="0.3">
      <c r="A811" s="76"/>
      <c r="B811" s="76"/>
      <c r="C811" s="76"/>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c r="BE811" s="77"/>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D811" s="77"/>
      <c r="CE811" s="77"/>
      <c r="CF811" s="77"/>
      <c r="CG811" s="77"/>
      <c r="CH811" s="77"/>
      <c r="CI811" s="77"/>
      <c r="CJ811" s="77"/>
      <c r="CK811" s="77"/>
      <c r="CL811" s="77"/>
      <c r="CM811" s="77"/>
      <c r="CN811" s="77"/>
      <c r="CO811" s="77"/>
      <c r="CP811" s="77"/>
      <c r="CQ811" s="77"/>
      <c r="CR811" s="77"/>
      <c r="CS811" s="77"/>
      <c r="CT811" s="77"/>
      <c r="CU811" s="77"/>
      <c r="CV811" s="77"/>
      <c r="CW811" s="77"/>
      <c r="CX811" s="77"/>
      <c r="CY811" s="77"/>
      <c r="CZ811" s="77"/>
      <c r="DA811" s="77"/>
      <c r="DB811" s="77"/>
      <c r="DC811" s="77"/>
      <c r="DD811" s="77"/>
      <c r="DE811" s="77"/>
      <c r="DF811" s="77"/>
      <c r="DG811" s="77"/>
      <c r="DH811" s="77"/>
      <c r="DI811" s="77"/>
      <c r="DJ811" s="77"/>
      <c r="DK811" s="77"/>
      <c r="DL811" s="77"/>
      <c r="DM811" s="77"/>
      <c r="DN811" s="77"/>
      <c r="DO811" s="77"/>
      <c r="DP811" s="77"/>
      <c r="DQ811" s="77"/>
      <c r="DR811" s="77"/>
      <c r="DS811" s="77"/>
      <c r="DT811" s="77"/>
      <c r="DU811" s="77"/>
      <c r="DV811" s="77"/>
      <c r="DW811" s="77"/>
      <c r="DX811" s="77"/>
      <c r="DY811" s="77"/>
      <c r="DZ811" s="77"/>
      <c r="EA811" s="77"/>
      <c r="EB811" s="77"/>
      <c r="EC811" s="77"/>
      <c r="ED811" s="77"/>
      <c r="EE811" s="77"/>
      <c r="EF811" s="77"/>
      <c r="EG811" s="77"/>
      <c r="EH811" s="77"/>
      <c r="EI811" s="77"/>
      <c r="EJ811" s="77"/>
      <c r="EK811" s="77"/>
      <c r="EL811" s="77"/>
      <c r="EM811" s="77"/>
      <c r="EN811" s="77"/>
      <c r="EO811" s="77"/>
      <c r="EP811" s="77"/>
      <c r="EQ811" s="77"/>
      <c r="ER811" s="77"/>
      <c r="ES811" s="77"/>
      <c r="ET811" s="77"/>
      <c r="EU811" s="77"/>
      <c r="EV811" s="77"/>
      <c r="EW811" s="77"/>
      <c r="EX811" s="77"/>
      <c r="EY811" s="77"/>
      <c r="EZ811" s="77"/>
      <c r="FA811" s="77"/>
      <c r="FB811" s="77"/>
      <c r="FC811" s="77"/>
      <c r="FD811" s="77"/>
    </row>
    <row r="812" spans="1:160" ht="15.75" customHeight="1" x14ac:dyDescent="0.3">
      <c r="A812" s="76"/>
      <c r="B812" s="76"/>
      <c r="C812" s="76"/>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c r="BB812" s="77"/>
      <c r="BC812" s="77"/>
      <c r="BD812" s="77"/>
      <c r="BE812" s="77"/>
      <c r="BF812" s="77"/>
      <c r="BG812" s="77"/>
      <c r="BH812" s="77"/>
      <c r="BI812" s="77"/>
      <c r="BJ812" s="77"/>
      <c r="BK812" s="77"/>
      <c r="BL812" s="77"/>
      <c r="BM812" s="77"/>
      <c r="BN812" s="77"/>
      <c r="BO812" s="77"/>
      <c r="BP812" s="77"/>
      <c r="BQ812" s="77"/>
      <c r="BR812" s="77"/>
      <c r="BS812" s="77"/>
      <c r="BT812" s="77"/>
      <c r="BU812" s="77"/>
      <c r="BV812" s="77"/>
      <c r="BW812" s="77"/>
      <c r="BX812" s="77"/>
      <c r="BY812" s="77"/>
      <c r="BZ812" s="77"/>
      <c r="CA812" s="77"/>
      <c r="CB812" s="77"/>
      <c r="CC812" s="77"/>
      <c r="CD812" s="77"/>
      <c r="CE812" s="77"/>
      <c r="CF812" s="77"/>
      <c r="CG812" s="77"/>
      <c r="CH812" s="77"/>
      <c r="CI812" s="77"/>
      <c r="CJ812" s="77"/>
      <c r="CK812" s="77"/>
      <c r="CL812" s="77"/>
      <c r="CM812" s="77"/>
      <c r="CN812" s="77"/>
      <c r="CO812" s="77"/>
      <c r="CP812" s="77"/>
      <c r="CQ812" s="77"/>
      <c r="CR812" s="77"/>
      <c r="CS812" s="77"/>
      <c r="CT812" s="77"/>
      <c r="CU812" s="77"/>
      <c r="CV812" s="77"/>
      <c r="CW812" s="77"/>
      <c r="CX812" s="77"/>
      <c r="CY812" s="77"/>
      <c r="CZ812" s="77"/>
      <c r="DA812" s="77"/>
      <c r="DB812" s="77"/>
      <c r="DC812" s="77"/>
      <c r="DD812" s="77"/>
      <c r="DE812" s="77"/>
      <c r="DF812" s="77"/>
      <c r="DG812" s="77"/>
      <c r="DH812" s="77"/>
      <c r="DI812" s="77"/>
      <c r="DJ812" s="77"/>
      <c r="DK812" s="77"/>
      <c r="DL812" s="77"/>
      <c r="DM812" s="77"/>
      <c r="DN812" s="77"/>
      <c r="DO812" s="77"/>
      <c r="DP812" s="77"/>
      <c r="DQ812" s="77"/>
      <c r="DR812" s="77"/>
      <c r="DS812" s="77"/>
      <c r="DT812" s="77"/>
      <c r="DU812" s="77"/>
      <c r="DV812" s="77"/>
      <c r="DW812" s="77"/>
      <c r="DX812" s="77"/>
      <c r="DY812" s="77"/>
      <c r="DZ812" s="77"/>
      <c r="EA812" s="77"/>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7"/>
      <c r="FD812" s="77"/>
    </row>
    <row r="813" spans="1:160" ht="15.75" customHeight="1" x14ac:dyDescent="0.3">
      <c r="A813" s="76"/>
      <c r="B813" s="76"/>
      <c r="C813" s="76"/>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7"/>
      <c r="CM813" s="77"/>
      <c r="CN813" s="77"/>
      <c r="CO813" s="77"/>
      <c r="CP813" s="77"/>
      <c r="CQ813" s="77"/>
      <c r="CR813" s="77"/>
      <c r="CS813" s="77"/>
      <c r="CT813" s="77"/>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c r="DS813" s="77"/>
      <c r="DT813" s="77"/>
      <c r="DU813" s="77"/>
      <c r="DV813" s="77"/>
      <c r="DW813" s="77"/>
      <c r="DX813" s="77"/>
      <c r="DY813" s="77"/>
      <c r="DZ813" s="77"/>
      <c r="EA813" s="77"/>
      <c r="EB813" s="77"/>
      <c r="EC813" s="77"/>
      <c r="ED813" s="77"/>
      <c r="EE813" s="77"/>
      <c r="EF813" s="77"/>
      <c r="EG813" s="77"/>
      <c r="EH813" s="77"/>
      <c r="EI813" s="77"/>
      <c r="EJ813" s="77"/>
      <c r="EK813" s="77"/>
      <c r="EL813" s="77"/>
      <c r="EM813" s="77"/>
      <c r="EN813" s="77"/>
      <c r="EO813" s="77"/>
      <c r="EP813" s="77"/>
      <c r="EQ813" s="77"/>
      <c r="ER813" s="77"/>
      <c r="ES813" s="77"/>
      <c r="ET813" s="77"/>
      <c r="EU813" s="77"/>
      <c r="EV813" s="77"/>
      <c r="EW813" s="77"/>
      <c r="EX813" s="77"/>
      <c r="EY813" s="77"/>
      <c r="EZ813" s="77"/>
      <c r="FA813" s="77"/>
      <c r="FB813" s="77"/>
      <c r="FC813" s="77"/>
      <c r="FD813" s="77"/>
    </row>
    <row r="814" spans="1:160" ht="15.75" customHeight="1" x14ac:dyDescent="0.3">
      <c r="A814" s="76"/>
      <c r="B814" s="76"/>
      <c r="C814" s="76"/>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D814" s="77"/>
      <c r="CE814" s="77"/>
      <c r="CF814" s="77"/>
      <c r="CG814" s="77"/>
      <c r="CH814" s="77"/>
      <c r="CI814" s="77"/>
      <c r="CJ814" s="77"/>
      <c r="CK814" s="77"/>
      <c r="CL814" s="77"/>
      <c r="CM814" s="77"/>
      <c r="CN814" s="77"/>
      <c r="CO814" s="77"/>
      <c r="CP814" s="77"/>
      <c r="CQ814" s="77"/>
      <c r="CR814" s="77"/>
      <c r="CS814" s="77"/>
      <c r="CT814" s="77"/>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c r="DS814" s="77"/>
      <c r="DT814" s="77"/>
      <c r="DU814" s="77"/>
      <c r="DV814" s="77"/>
      <c r="DW814" s="77"/>
      <c r="DX814" s="77"/>
      <c r="DY814" s="77"/>
      <c r="DZ814" s="77"/>
      <c r="EA814" s="77"/>
      <c r="EB814" s="77"/>
      <c r="EC814" s="77"/>
      <c r="ED814" s="77"/>
      <c r="EE814" s="77"/>
      <c r="EF814" s="77"/>
      <c r="EG814" s="77"/>
      <c r="EH814" s="77"/>
      <c r="EI814" s="77"/>
      <c r="EJ814" s="77"/>
      <c r="EK814" s="77"/>
      <c r="EL814" s="77"/>
      <c r="EM814" s="77"/>
      <c r="EN814" s="77"/>
      <c r="EO814" s="77"/>
      <c r="EP814" s="77"/>
      <c r="EQ814" s="77"/>
      <c r="ER814" s="77"/>
      <c r="ES814" s="77"/>
      <c r="ET814" s="77"/>
      <c r="EU814" s="77"/>
      <c r="EV814" s="77"/>
      <c r="EW814" s="77"/>
      <c r="EX814" s="77"/>
      <c r="EY814" s="77"/>
      <c r="EZ814" s="77"/>
      <c r="FA814" s="77"/>
      <c r="FB814" s="77"/>
      <c r="FC814" s="77"/>
      <c r="FD814" s="77"/>
    </row>
    <row r="815" spans="1:160" ht="15.75" customHeight="1" x14ac:dyDescent="0.3">
      <c r="A815" s="76"/>
      <c r="B815" s="76"/>
      <c r="C815" s="76"/>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c r="AV815" s="77"/>
      <c r="AW815" s="77"/>
      <c r="AX815" s="77"/>
      <c r="AY815" s="77"/>
      <c r="AZ815" s="77"/>
      <c r="BA815" s="77"/>
      <c r="BB815" s="77"/>
      <c r="BC815" s="77"/>
      <c r="BD815" s="77"/>
      <c r="BE815" s="77"/>
      <c r="BF815" s="77"/>
      <c r="BG815" s="77"/>
      <c r="BH815" s="77"/>
      <c r="BI815" s="77"/>
      <c r="BJ815" s="77"/>
      <c r="BK815" s="77"/>
      <c r="BL815" s="77"/>
      <c r="BM815" s="77"/>
      <c r="BN815" s="77"/>
      <c r="BO815" s="77"/>
      <c r="BP815" s="77"/>
      <c r="BQ815" s="77"/>
      <c r="BR815" s="77"/>
      <c r="BS815" s="77"/>
      <c r="BT815" s="77"/>
      <c r="BU815" s="77"/>
      <c r="BV815" s="77"/>
      <c r="BW815" s="77"/>
      <c r="BX815" s="77"/>
      <c r="BY815" s="77"/>
      <c r="BZ815" s="77"/>
      <c r="CA815" s="77"/>
      <c r="CB815" s="77"/>
      <c r="CC815" s="77"/>
      <c r="CD815" s="77"/>
      <c r="CE815" s="77"/>
      <c r="CF815" s="77"/>
      <c r="CG815" s="77"/>
      <c r="CH815" s="77"/>
      <c r="CI815" s="77"/>
      <c r="CJ815" s="77"/>
      <c r="CK815" s="77"/>
      <c r="CL815" s="77"/>
      <c r="CM815" s="77"/>
      <c r="CN815" s="77"/>
      <c r="CO815" s="77"/>
      <c r="CP815" s="77"/>
      <c r="CQ815" s="77"/>
      <c r="CR815" s="77"/>
      <c r="CS815" s="77"/>
      <c r="CT815" s="77"/>
      <c r="CU815" s="77"/>
      <c r="CV815" s="77"/>
      <c r="CW815" s="77"/>
      <c r="CX815" s="77"/>
      <c r="CY815" s="77"/>
      <c r="CZ815" s="77"/>
      <c r="DA815" s="77"/>
      <c r="DB815" s="77"/>
      <c r="DC815" s="77"/>
      <c r="DD815" s="77"/>
      <c r="DE815" s="77"/>
      <c r="DF815" s="77"/>
      <c r="DG815" s="77"/>
      <c r="DH815" s="77"/>
      <c r="DI815" s="77"/>
      <c r="DJ815" s="77"/>
      <c r="DK815" s="77"/>
      <c r="DL815" s="77"/>
      <c r="DM815" s="77"/>
      <c r="DN815" s="77"/>
      <c r="DO815" s="77"/>
      <c r="DP815" s="77"/>
      <c r="DQ815" s="77"/>
      <c r="DR815" s="77"/>
      <c r="DS815" s="77"/>
      <c r="DT815" s="77"/>
      <c r="DU815" s="77"/>
      <c r="DV815" s="77"/>
      <c r="DW815" s="77"/>
      <c r="DX815" s="77"/>
      <c r="DY815" s="77"/>
      <c r="DZ815" s="77"/>
      <c r="EA815" s="77"/>
      <c r="EB815" s="77"/>
      <c r="EC815" s="77"/>
      <c r="ED815" s="77"/>
      <c r="EE815" s="77"/>
      <c r="EF815" s="77"/>
      <c r="EG815" s="77"/>
      <c r="EH815" s="77"/>
      <c r="EI815" s="77"/>
      <c r="EJ815" s="77"/>
      <c r="EK815" s="77"/>
      <c r="EL815" s="77"/>
      <c r="EM815" s="77"/>
      <c r="EN815" s="77"/>
      <c r="EO815" s="77"/>
      <c r="EP815" s="77"/>
      <c r="EQ815" s="77"/>
      <c r="ER815" s="77"/>
      <c r="ES815" s="77"/>
      <c r="ET815" s="77"/>
      <c r="EU815" s="77"/>
      <c r="EV815" s="77"/>
      <c r="EW815" s="77"/>
      <c r="EX815" s="77"/>
      <c r="EY815" s="77"/>
      <c r="EZ815" s="77"/>
      <c r="FA815" s="77"/>
      <c r="FB815" s="77"/>
      <c r="FC815" s="77"/>
      <c r="FD815" s="77"/>
    </row>
    <row r="816" spans="1:160" ht="15.75" customHeight="1" x14ac:dyDescent="0.3">
      <c r="A816" s="76"/>
      <c r="B816" s="76"/>
      <c r="C816" s="76"/>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c r="AV816" s="77"/>
      <c r="AW816" s="77"/>
      <c r="AX816" s="77"/>
      <c r="AY816" s="77"/>
      <c r="AZ816" s="77"/>
      <c r="BA816" s="77"/>
      <c r="BB816" s="77"/>
      <c r="BC816" s="77"/>
      <c r="BD816" s="77"/>
      <c r="BE816" s="77"/>
      <c r="BF816" s="77"/>
      <c r="BG816" s="77"/>
      <c r="BH816" s="77"/>
      <c r="BI816" s="77"/>
      <c r="BJ816" s="77"/>
      <c r="BK816" s="77"/>
      <c r="BL816" s="77"/>
      <c r="BM816" s="77"/>
      <c r="BN816" s="77"/>
      <c r="BO816" s="77"/>
      <c r="BP816" s="77"/>
      <c r="BQ816" s="77"/>
      <c r="BR816" s="77"/>
      <c r="BS816" s="77"/>
      <c r="BT816" s="77"/>
      <c r="BU816" s="77"/>
      <c r="BV816" s="77"/>
      <c r="BW816" s="77"/>
      <c r="BX816" s="77"/>
      <c r="BY816" s="77"/>
      <c r="BZ816" s="77"/>
      <c r="CA816" s="77"/>
      <c r="CB816" s="77"/>
      <c r="CC816" s="77"/>
      <c r="CD816" s="77"/>
      <c r="CE816" s="77"/>
      <c r="CF816" s="77"/>
      <c r="CG816" s="77"/>
      <c r="CH816" s="77"/>
      <c r="CI816" s="77"/>
      <c r="CJ816" s="77"/>
      <c r="CK816" s="77"/>
      <c r="CL816" s="77"/>
      <c r="CM816" s="77"/>
      <c r="CN816" s="77"/>
      <c r="CO816" s="77"/>
      <c r="CP816" s="77"/>
      <c r="CQ816" s="77"/>
      <c r="CR816" s="77"/>
      <c r="CS816" s="77"/>
      <c r="CT816" s="77"/>
      <c r="CU816" s="77"/>
      <c r="CV816" s="77"/>
      <c r="CW816" s="77"/>
      <c r="CX816" s="77"/>
      <c r="CY816" s="77"/>
      <c r="CZ816" s="77"/>
      <c r="DA816" s="77"/>
      <c r="DB816" s="77"/>
      <c r="DC816" s="77"/>
      <c r="DD816" s="77"/>
      <c r="DE816" s="77"/>
      <c r="DF816" s="77"/>
      <c r="DG816" s="77"/>
      <c r="DH816" s="77"/>
      <c r="DI816" s="77"/>
      <c r="DJ816" s="77"/>
      <c r="DK816" s="77"/>
      <c r="DL816" s="77"/>
      <c r="DM816" s="77"/>
      <c r="DN816" s="77"/>
      <c r="DO816" s="77"/>
      <c r="DP816" s="77"/>
      <c r="DQ816" s="77"/>
      <c r="DR816" s="77"/>
      <c r="DS816" s="77"/>
      <c r="DT816" s="77"/>
      <c r="DU816" s="77"/>
      <c r="DV816" s="77"/>
      <c r="DW816" s="77"/>
      <c r="DX816" s="77"/>
      <c r="DY816" s="77"/>
      <c r="DZ816" s="77"/>
      <c r="EA816" s="77"/>
      <c r="EB816" s="77"/>
      <c r="EC816" s="77"/>
      <c r="ED816" s="77"/>
      <c r="EE816" s="77"/>
      <c r="EF816" s="77"/>
      <c r="EG816" s="77"/>
      <c r="EH816" s="77"/>
      <c r="EI816" s="77"/>
      <c r="EJ816" s="77"/>
      <c r="EK816" s="77"/>
      <c r="EL816" s="77"/>
      <c r="EM816" s="77"/>
      <c r="EN816" s="77"/>
      <c r="EO816" s="77"/>
      <c r="EP816" s="77"/>
      <c r="EQ816" s="77"/>
      <c r="ER816" s="77"/>
      <c r="ES816" s="77"/>
      <c r="ET816" s="77"/>
      <c r="EU816" s="77"/>
      <c r="EV816" s="77"/>
      <c r="EW816" s="77"/>
      <c r="EX816" s="77"/>
      <c r="EY816" s="77"/>
      <c r="EZ816" s="77"/>
      <c r="FA816" s="77"/>
      <c r="FB816" s="77"/>
      <c r="FC816" s="77"/>
      <c r="FD816" s="77"/>
    </row>
    <row r="817" spans="1:160" ht="15.75" customHeight="1" x14ac:dyDescent="0.3">
      <c r="A817" s="76"/>
      <c r="B817" s="76"/>
      <c r="C817" s="76"/>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7"/>
      <c r="BF817" s="77"/>
      <c r="BG817" s="77"/>
      <c r="BH817" s="77"/>
      <c r="BI817" s="77"/>
      <c r="BJ817" s="77"/>
      <c r="BK817" s="77"/>
      <c r="BL817" s="77"/>
      <c r="BM817" s="77"/>
      <c r="BN817" s="77"/>
      <c r="BO817" s="77"/>
      <c r="BP817" s="77"/>
      <c r="BQ817" s="77"/>
      <c r="BR817" s="77"/>
      <c r="BS817" s="77"/>
      <c r="BT817" s="77"/>
      <c r="BU817" s="77"/>
      <c r="BV817" s="77"/>
      <c r="BW817" s="77"/>
      <c r="BX817" s="77"/>
      <c r="BY817" s="77"/>
      <c r="BZ817" s="77"/>
      <c r="CA817" s="77"/>
      <c r="CB817" s="77"/>
      <c r="CC817" s="77"/>
      <c r="CD817" s="77"/>
      <c r="CE817" s="77"/>
      <c r="CF817" s="77"/>
      <c r="CG817" s="77"/>
      <c r="CH817" s="77"/>
      <c r="CI817" s="77"/>
      <c r="CJ817" s="77"/>
      <c r="CK817" s="77"/>
      <c r="CL817" s="77"/>
      <c r="CM817" s="77"/>
      <c r="CN817" s="77"/>
      <c r="CO817" s="77"/>
      <c r="CP817" s="77"/>
      <c r="CQ817" s="77"/>
      <c r="CR817" s="77"/>
      <c r="CS817" s="77"/>
      <c r="CT817" s="77"/>
      <c r="CU817" s="77"/>
      <c r="CV817" s="77"/>
      <c r="CW817" s="77"/>
      <c r="CX817" s="77"/>
      <c r="CY817" s="77"/>
      <c r="CZ817" s="77"/>
      <c r="DA817" s="77"/>
      <c r="DB817" s="77"/>
      <c r="DC817" s="77"/>
      <c r="DD817" s="77"/>
      <c r="DE817" s="77"/>
      <c r="DF817" s="77"/>
      <c r="DG817" s="77"/>
      <c r="DH817" s="77"/>
      <c r="DI817" s="77"/>
      <c r="DJ817" s="77"/>
      <c r="DK817" s="77"/>
      <c r="DL817" s="77"/>
      <c r="DM817" s="77"/>
      <c r="DN817" s="77"/>
      <c r="DO817" s="77"/>
      <c r="DP817" s="77"/>
      <c r="DQ817" s="77"/>
      <c r="DR817" s="77"/>
      <c r="DS817" s="77"/>
      <c r="DT817" s="77"/>
      <c r="DU817" s="77"/>
      <c r="DV817" s="77"/>
      <c r="DW817" s="77"/>
      <c r="DX817" s="77"/>
      <c r="DY817" s="77"/>
      <c r="DZ817" s="77"/>
      <c r="EA817" s="77"/>
      <c r="EB817" s="77"/>
      <c r="EC817" s="77"/>
      <c r="ED817" s="77"/>
      <c r="EE817" s="77"/>
      <c r="EF817" s="77"/>
      <c r="EG817" s="77"/>
      <c r="EH817" s="77"/>
      <c r="EI817" s="77"/>
      <c r="EJ817" s="77"/>
      <c r="EK817" s="77"/>
      <c r="EL817" s="77"/>
      <c r="EM817" s="77"/>
      <c r="EN817" s="77"/>
      <c r="EO817" s="77"/>
      <c r="EP817" s="77"/>
      <c r="EQ817" s="77"/>
      <c r="ER817" s="77"/>
      <c r="ES817" s="77"/>
      <c r="ET817" s="77"/>
      <c r="EU817" s="77"/>
      <c r="EV817" s="77"/>
      <c r="EW817" s="77"/>
      <c r="EX817" s="77"/>
      <c r="EY817" s="77"/>
      <c r="EZ817" s="77"/>
      <c r="FA817" s="77"/>
      <c r="FB817" s="77"/>
      <c r="FC817" s="77"/>
      <c r="FD817" s="77"/>
    </row>
    <row r="818" spans="1:160" ht="15.75" customHeight="1" x14ac:dyDescent="0.3">
      <c r="A818" s="76"/>
      <c r="B818" s="76"/>
      <c r="C818" s="76"/>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c r="AV818" s="77"/>
      <c r="AW818" s="77"/>
      <c r="AX818" s="77"/>
      <c r="AY818" s="77"/>
      <c r="AZ818" s="77"/>
      <c r="BA818" s="77"/>
      <c r="BB818" s="77"/>
      <c r="BC818" s="77"/>
      <c r="BD818" s="77"/>
      <c r="BE818" s="77"/>
      <c r="BF818" s="77"/>
      <c r="BG818" s="77"/>
      <c r="BH818" s="77"/>
      <c r="BI818" s="77"/>
      <c r="BJ818" s="77"/>
      <c r="BK818" s="77"/>
      <c r="BL818" s="77"/>
      <c r="BM818" s="77"/>
      <c r="BN818" s="77"/>
      <c r="BO818" s="77"/>
      <c r="BP818" s="77"/>
      <c r="BQ818" s="77"/>
      <c r="BR818" s="77"/>
      <c r="BS818" s="77"/>
      <c r="BT818" s="77"/>
      <c r="BU818" s="77"/>
      <c r="BV818" s="77"/>
      <c r="BW818" s="77"/>
      <c r="BX818" s="77"/>
      <c r="BY818" s="77"/>
      <c r="BZ818" s="77"/>
      <c r="CA818" s="77"/>
      <c r="CB818" s="77"/>
      <c r="CC818" s="77"/>
      <c r="CD818" s="77"/>
      <c r="CE818" s="77"/>
      <c r="CF818" s="77"/>
      <c r="CG818" s="77"/>
      <c r="CH818" s="77"/>
      <c r="CI818" s="77"/>
      <c r="CJ818" s="77"/>
      <c r="CK818" s="77"/>
      <c r="CL818" s="77"/>
      <c r="CM818" s="77"/>
      <c r="CN818" s="77"/>
      <c r="CO818" s="77"/>
      <c r="CP818" s="77"/>
      <c r="CQ818" s="77"/>
      <c r="CR818" s="77"/>
      <c r="CS818" s="77"/>
      <c r="CT818" s="77"/>
      <c r="CU818" s="77"/>
      <c r="CV818" s="77"/>
      <c r="CW818" s="77"/>
      <c r="CX818" s="77"/>
      <c r="CY818" s="77"/>
      <c r="CZ818" s="77"/>
      <c r="DA818" s="77"/>
      <c r="DB818" s="77"/>
      <c r="DC818" s="77"/>
      <c r="DD818" s="77"/>
      <c r="DE818" s="77"/>
      <c r="DF818" s="77"/>
      <c r="DG818" s="77"/>
      <c r="DH818" s="77"/>
      <c r="DI818" s="77"/>
      <c r="DJ818" s="77"/>
      <c r="DK818" s="77"/>
      <c r="DL818" s="77"/>
      <c r="DM818" s="77"/>
      <c r="DN818" s="77"/>
      <c r="DO818" s="77"/>
      <c r="DP818" s="77"/>
      <c r="DQ818" s="77"/>
      <c r="DR818" s="77"/>
      <c r="DS818" s="77"/>
      <c r="DT818" s="77"/>
      <c r="DU818" s="77"/>
      <c r="DV818" s="77"/>
      <c r="DW818" s="77"/>
      <c r="DX818" s="77"/>
      <c r="DY818" s="77"/>
      <c r="DZ818" s="77"/>
      <c r="EA818" s="77"/>
      <c r="EB818" s="77"/>
      <c r="EC818" s="77"/>
      <c r="ED818" s="77"/>
      <c r="EE818" s="77"/>
      <c r="EF818" s="77"/>
      <c r="EG818" s="77"/>
      <c r="EH818" s="77"/>
      <c r="EI818" s="77"/>
      <c r="EJ818" s="77"/>
      <c r="EK818" s="77"/>
      <c r="EL818" s="77"/>
      <c r="EM818" s="77"/>
      <c r="EN818" s="77"/>
      <c r="EO818" s="77"/>
      <c r="EP818" s="77"/>
      <c r="EQ818" s="77"/>
      <c r="ER818" s="77"/>
      <c r="ES818" s="77"/>
      <c r="ET818" s="77"/>
      <c r="EU818" s="77"/>
      <c r="EV818" s="77"/>
      <c r="EW818" s="77"/>
      <c r="EX818" s="77"/>
      <c r="EY818" s="77"/>
      <c r="EZ818" s="77"/>
      <c r="FA818" s="77"/>
      <c r="FB818" s="77"/>
      <c r="FC818" s="77"/>
      <c r="FD818" s="77"/>
    </row>
    <row r="819" spans="1:160" ht="15.75" customHeight="1" x14ac:dyDescent="0.3">
      <c r="A819" s="76"/>
      <c r="B819" s="76"/>
      <c r="C819" s="76"/>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c r="AV819" s="77"/>
      <c r="AW819" s="77"/>
      <c r="AX819" s="77"/>
      <c r="AY819" s="77"/>
      <c r="AZ819" s="77"/>
      <c r="BA819" s="77"/>
      <c r="BB819" s="77"/>
      <c r="BC819" s="77"/>
      <c r="BD819" s="77"/>
      <c r="BE819" s="77"/>
      <c r="BF819" s="77"/>
      <c r="BG819" s="77"/>
      <c r="BH819" s="77"/>
      <c r="BI819" s="77"/>
      <c r="BJ819" s="77"/>
      <c r="BK819" s="77"/>
      <c r="BL819" s="77"/>
      <c r="BM819" s="77"/>
      <c r="BN819" s="77"/>
      <c r="BO819" s="77"/>
      <c r="BP819" s="77"/>
      <c r="BQ819" s="77"/>
      <c r="BR819" s="77"/>
      <c r="BS819" s="77"/>
      <c r="BT819" s="77"/>
      <c r="BU819" s="77"/>
      <c r="BV819" s="77"/>
      <c r="BW819" s="77"/>
      <c r="BX819" s="77"/>
      <c r="BY819" s="77"/>
      <c r="BZ819" s="77"/>
      <c r="CA819" s="77"/>
      <c r="CB819" s="77"/>
      <c r="CC819" s="77"/>
      <c r="CD819" s="77"/>
      <c r="CE819" s="77"/>
      <c r="CF819" s="77"/>
      <c r="CG819" s="77"/>
      <c r="CH819" s="77"/>
      <c r="CI819" s="77"/>
      <c r="CJ819" s="77"/>
      <c r="CK819" s="77"/>
      <c r="CL819" s="77"/>
      <c r="CM819" s="77"/>
      <c r="CN819" s="77"/>
      <c r="CO819" s="77"/>
      <c r="CP819" s="77"/>
      <c r="CQ819" s="77"/>
      <c r="CR819" s="77"/>
      <c r="CS819" s="77"/>
      <c r="CT819" s="77"/>
      <c r="CU819" s="77"/>
      <c r="CV819" s="77"/>
      <c r="CW819" s="77"/>
      <c r="CX819" s="77"/>
      <c r="CY819" s="77"/>
      <c r="CZ819" s="77"/>
      <c r="DA819" s="77"/>
      <c r="DB819" s="77"/>
      <c r="DC819" s="77"/>
      <c r="DD819" s="77"/>
      <c r="DE819" s="77"/>
      <c r="DF819" s="77"/>
      <c r="DG819" s="77"/>
      <c r="DH819" s="77"/>
      <c r="DI819" s="77"/>
      <c r="DJ819" s="77"/>
      <c r="DK819" s="77"/>
      <c r="DL819" s="77"/>
      <c r="DM819" s="77"/>
      <c r="DN819" s="77"/>
      <c r="DO819" s="77"/>
      <c r="DP819" s="77"/>
      <c r="DQ819" s="77"/>
      <c r="DR819" s="77"/>
      <c r="DS819" s="77"/>
      <c r="DT819" s="77"/>
      <c r="DU819" s="77"/>
      <c r="DV819" s="77"/>
      <c r="DW819" s="77"/>
      <c r="DX819" s="77"/>
      <c r="DY819" s="77"/>
      <c r="DZ819" s="77"/>
      <c r="EA819" s="77"/>
      <c r="EB819" s="77"/>
      <c r="EC819" s="77"/>
      <c r="ED819" s="77"/>
      <c r="EE819" s="77"/>
      <c r="EF819" s="77"/>
      <c r="EG819" s="77"/>
      <c r="EH819" s="77"/>
      <c r="EI819" s="77"/>
      <c r="EJ819" s="77"/>
      <c r="EK819" s="77"/>
      <c r="EL819" s="77"/>
      <c r="EM819" s="77"/>
      <c r="EN819" s="77"/>
      <c r="EO819" s="77"/>
      <c r="EP819" s="77"/>
      <c r="EQ819" s="77"/>
      <c r="ER819" s="77"/>
      <c r="ES819" s="77"/>
      <c r="ET819" s="77"/>
      <c r="EU819" s="77"/>
      <c r="EV819" s="77"/>
      <c r="EW819" s="77"/>
      <c r="EX819" s="77"/>
      <c r="EY819" s="77"/>
      <c r="EZ819" s="77"/>
      <c r="FA819" s="77"/>
      <c r="FB819" s="77"/>
      <c r="FC819" s="77"/>
      <c r="FD819" s="77"/>
    </row>
    <row r="820" spans="1:160" ht="15.75" customHeight="1" x14ac:dyDescent="0.3">
      <c r="A820" s="76"/>
      <c r="B820" s="76"/>
      <c r="C820" s="76"/>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row>
    <row r="821" spans="1:160" ht="15.75" customHeight="1" x14ac:dyDescent="0.3">
      <c r="A821" s="76"/>
      <c r="B821" s="76"/>
      <c r="C821" s="76"/>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c r="AV821" s="77"/>
      <c r="AW821" s="77"/>
      <c r="AX821" s="77"/>
      <c r="AY821" s="77"/>
      <c r="AZ821" s="77"/>
      <c r="BA821" s="77"/>
      <c r="BB821" s="77"/>
      <c r="BC821" s="77"/>
      <c r="BD821" s="77"/>
      <c r="BE821" s="77"/>
      <c r="BF821" s="77"/>
      <c r="BG821" s="77"/>
      <c r="BH821" s="77"/>
      <c r="BI821" s="77"/>
      <c r="BJ821" s="77"/>
      <c r="BK821" s="77"/>
      <c r="BL821" s="77"/>
      <c r="BM821" s="77"/>
      <c r="BN821" s="77"/>
      <c r="BO821" s="77"/>
      <c r="BP821" s="77"/>
      <c r="BQ821" s="77"/>
      <c r="BR821" s="77"/>
      <c r="BS821" s="77"/>
      <c r="BT821" s="77"/>
      <c r="BU821" s="77"/>
      <c r="BV821" s="77"/>
      <c r="BW821" s="77"/>
      <c r="BX821" s="77"/>
      <c r="BY821" s="77"/>
      <c r="BZ821" s="77"/>
      <c r="CA821" s="77"/>
      <c r="CB821" s="77"/>
      <c r="CC821" s="77"/>
      <c r="CD821" s="77"/>
      <c r="CE821" s="77"/>
      <c r="CF821" s="77"/>
      <c r="CG821" s="77"/>
      <c r="CH821" s="77"/>
      <c r="CI821" s="77"/>
      <c r="CJ821" s="77"/>
      <c r="CK821" s="77"/>
      <c r="CL821" s="77"/>
      <c r="CM821" s="77"/>
      <c r="CN821" s="77"/>
      <c r="CO821" s="77"/>
      <c r="CP821" s="77"/>
      <c r="CQ821" s="77"/>
      <c r="CR821" s="77"/>
      <c r="CS821" s="77"/>
      <c r="CT821" s="77"/>
      <c r="CU821" s="77"/>
      <c r="CV821" s="77"/>
      <c r="CW821" s="77"/>
      <c r="CX821" s="77"/>
      <c r="CY821" s="77"/>
      <c r="CZ821" s="77"/>
      <c r="DA821" s="77"/>
      <c r="DB821" s="77"/>
      <c r="DC821" s="77"/>
      <c r="DD821" s="77"/>
      <c r="DE821" s="77"/>
      <c r="DF821" s="77"/>
      <c r="DG821" s="77"/>
      <c r="DH821" s="77"/>
      <c r="DI821" s="77"/>
      <c r="DJ821" s="77"/>
      <c r="DK821" s="77"/>
      <c r="DL821" s="77"/>
      <c r="DM821" s="77"/>
      <c r="DN821" s="77"/>
      <c r="DO821" s="77"/>
      <c r="DP821" s="77"/>
      <c r="DQ821" s="77"/>
      <c r="DR821" s="77"/>
      <c r="DS821" s="77"/>
      <c r="DT821" s="77"/>
      <c r="DU821" s="77"/>
      <c r="DV821" s="77"/>
      <c r="DW821" s="77"/>
      <c r="DX821" s="77"/>
      <c r="DY821" s="77"/>
      <c r="DZ821" s="77"/>
      <c r="EA821" s="77"/>
      <c r="EB821" s="77"/>
      <c r="EC821" s="77"/>
      <c r="ED821" s="77"/>
      <c r="EE821" s="77"/>
      <c r="EF821" s="77"/>
      <c r="EG821" s="77"/>
      <c r="EH821" s="77"/>
      <c r="EI821" s="77"/>
      <c r="EJ821" s="77"/>
      <c r="EK821" s="77"/>
      <c r="EL821" s="77"/>
      <c r="EM821" s="77"/>
      <c r="EN821" s="77"/>
      <c r="EO821" s="77"/>
      <c r="EP821" s="77"/>
      <c r="EQ821" s="77"/>
      <c r="ER821" s="77"/>
      <c r="ES821" s="77"/>
      <c r="ET821" s="77"/>
      <c r="EU821" s="77"/>
      <c r="EV821" s="77"/>
      <c r="EW821" s="77"/>
      <c r="EX821" s="77"/>
      <c r="EY821" s="77"/>
      <c r="EZ821" s="77"/>
      <c r="FA821" s="77"/>
      <c r="FB821" s="77"/>
      <c r="FC821" s="77"/>
      <c r="FD821" s="77"/>
    </row>
    <row r="822" spans="1:160" ht="15.75" customHeight="1" x14ac:dyDescent="0.3">
      <c r="A822" s="76"/>
      <c r="B822" s="76"/>
      <c r="C822" s="76"/>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row>
    <row r="823" spans="1:160" ht="15.75" customHeight="1" x14ac:dyDescent="0.3">
      <c r="A823" s="76"/>
      <c r="B823" s="76"/>
      <c r="C823" s="76"/>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c r="AV823" s="77"/>
      <c r="AW823" s="77"/>
      <c r="AX823" s="77"/>
      <c r="AY823" s="77"/>
      <c r="AZ823" s="77"/>
      <c r="BA823" s="77"/>
      <c r="BB823" s="77"/>
      <c r="BC823" s="77"/>
      <c r="BD823" s="77"/>
      <c r="BE823" s="77"/>
      <c r="BF823" s="77"/>
      <c r="BG823" s="77"/>
      <c r="BH823" s="77"/>
      <c r="BI823" s="77"/>
      <c r="BJ823" s="77"/>
      <c r="BK823" s="77"/>
      <c r="BL823" s="77"/>
      <c r="BM823" s="77"/>
      <c r="BN823" s="77"/>
      <c r="BO823" s="77"/>
      <c r="BP823" s="77"/>
      <c r="BQ823" s="77"/>
      <c r="BR823" s="77"/>
      <c r="BS823" s="77"/>
      <c r="BT823" s="77"/>
      <c r="BU823" s="77"/>
      <c r="BV823" s="77"/>
      <c r="BW823" s="77"/>
      <c r="BX823" s="77"/>
      <c r="BY823" s="77"/>
      <c r="BZ823" s="77"/>
      <c r="CA823" s="77"/>
      <c r="CB823" s="77"/>
      <c r="CC823" s="77"/>
      <c r="CD823" s="77"/>
      <c r="CE823" s="77"/>
      <c r="CF823" s="77"/>
      <c r="CG823" s="77"/>
      <c r="CH823" s="77"/>
      <c r="CI823" s="77"/>
      <c r="CJ823" s="77"/>
      <c r="CK823" s="77"/>
      <c r="CL823" s="77"/>
      <c r="CM823" s="77"/>
      <c r="CN823" s="77"/>
      <c r="CO823" s="77"/>
      <c r="CP823" s="77"/>
      <c r="CQ823" s="77"/>
      <c r="CR823" s="77"/>
      <c r="CS823" s="77"/>
      <c r="CT823" s="77"/>
      <c r="CU823" s="77"/>
      <c r="CV823" s="77"/>
      <c r="CW823" s="77"/>
      <c r="CX823" s="77"/>
      <c r="CY823" s="77"/>
      <c r="CZ823" s="77"/>
      <c r="DA823" s="77"/>
      <c r="DB823" s="77"/>
      <c r="DC823" s="77"/>
      <c r="DD823" s="77"/>
      <c r="DE823" s="77"/>
      <c r="DF823" s="77"/>
      <c r="DG823" s="77"/>
      <c r="DH823" s="77"/>
      <c r="DI823" s="77"/>
      <c r="DJ823" s="77"/>
      <c r="DK823" s="77"/>
      <c r="DL823" s="77"/>
      <c r="DM823" s="77"/>
      <c r="DN823" s="77"/>
      <c r="DO823" s="77"/>
      <c r="DP823" s="77"/>
      <c r="DQ823" s="77"/>
      <c r="DR823" s="77"/>
      <c r="DS823" s="77"/>
      <c r="DT823" s="77"/>
      <c r="DU823" s="77"/>
      <c r="DV823" s="77"/>
      <c r="DW823" s="77"/>
      <c r="DX823" s="77"/>
      <c r="DY823" s="77"/>
      <c r="DZ823" s="77"/>
      <c r="EA823" s="77"/>
      <c r="EB823" s="77"/>
      <c r="EC823" s="77"/>
      <c r="ED823" s="77"/>
      <c r="EE823" s="77"/>
      <c r="EF823" s="77"/>
      <c r="EG823" s="77"/>
      <c r="EH823" s="77"/>
      <c r="EI823" s="77"/>
      <c r="EJ823" s="77"/>
      <c r="EK823" s="77"/>
      <c r="EL823" s="77"/>
      <c r="EM823" s="77"/>
      <c r="EN823" s="77"/>
      <c r="EO823" s="77"/>
      <c r="EP823" s="77"/>
      <c r="EQ823" s="77"/>
      <c r="ER823" s="77"/>
      <c r="ES823" s="77"/>
      <c r="ET823" s="77"/>
      <c r="EU823" s="77"/>
      <c r="EV823" s="77"/>
      <c r="EW823" s="77"/>
      <c r="EX823" s="77"/>
      <c r="EY823" s="77"/>
      <c r="EZ823" s="77"/>
      <c r="FA823" s="77"/>
      <c r="FB823" s="77"/>
      <c r="FC823" s="77"/>
      <c r="FD823" s="77"/>
    </row>
    <row r="824" spans="1:160" ht="15.75" customHeight="1" x14ac:dyDescent="0.3">
      <c r="A824" s="76"/>
      <c r="B824" s="76"/>
      <c r="C824" s="76"/>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c r="AV824" s="77"/>
      <c r="AW824" s="77"/>
      <c r="AX824" s="77"/>
      <c r="AY824" s="77"/>
      <c r="AZ824" s="77"/>
      <c r="BA824" s="77"/>
      <c r="BB824" s="77"/>
      <c r="BC824" s="77"/>
      <c r="BD824" s="77"/>
      <c r="BE824" s="77"/>
      <c r="BF824" s="77"/>
      <c r="BG824" s="77"/>
      <c r="BH824" s="77"/>
      <c r="BI824" s="77"/>
      <c r="BJ824" s="77"/>
      <c r="BK824" s="77"/>
      <c r="BL824" s="77"/>
      <c r="BM824" s="77"/>
      <c r="BN824" s="77"/>
      <c r="BO824" s="77"/>
      <c r="BP824" s="77"/>
      <c r="BQ824" s="77"/>
      <c r="BR824" s="77"/>
      <c r="BS824" s="77"/>
      <c r="BT824" s="77"/>
      <c r="BU824" s="77"/>
      <c r="BV824" s="77"/>
      <c r="BW824" s="77"/>
      <c r="BX824" s="77"/>
      <c r="BY824" s="77"/>
      <c r="BZ824" s="77"/>
      <c r="CA824" s="77"/>
      <c r="CB824" s="77"/>
      <c r="CC824" s="77"/>
      <c r="CD824" s="77"/>
      <c r="CE824" s="77"/>
      <c r="CF824" s="77"/>
      <c r="CG824" s="77"/>
      <c r="CH824" s="77"/>
      <c r="CI824" s="77"/>
      <c r="CJ824" s="77"/>
      <c r="CK824" s="77"/>
      <c r="CL824" s="77"/>
      <c r="CM824" s="77"/>
      <c r="CN824" s="77"/>
      <c r="CO824" s="77"/>
      <c r="CP824" s="77"/>
      <c r="CQ824" s="77"/>
      <c r="CR824" s="77"/>
      <c r="CS824" s="77"/>
      <c r="CT824" s="77"/>
      <c r="CU824" s="77"/>
      <c r="CV824" s="77"/>
      <c r="CW824" s="77"/>
      <c r="CX824" s="77"/>
      <c r="CY824" s="77"/>
      <c r="CZ824" s="77"/>
      <c r="DA824" s="77"/>
      <c r="DB824" s="77"/>
      <c r="DC824" s="77"/>
      <c r="DD824" s="77"/>
      <c r="DE824" s="77"/>
      <c r="DF824" s="77"/>
      <c r="DG824" s="77"/>
      <c r="DH824" s="77"/>
      <c r="DI824" s="77"/>
      <c r="DJ824" s="77"/>
      <c r="DK824" s="77"/>
      <c r="DL824" s="77"/>
      <c r="DM824" s="77"/>
      <c r="DN824" s="77"/>
      <c r="DO824" s="77"/>
      <c r="DP824" s="77"/>
      <c r="DQ824" s="77"/>
      <c r="DR824" s="77"/>
      <c r="DS824" s="77"/>
      <c r="DT824" s="77"/>
      <c r="DU824" s="77"/>
      <c r="DV824" s="77"/>
      <c r="DW824" s="77"/>
      <c r="DX824" s="77"/>
      <c r="DY824" s="77"/>
      <c r="DZ824" s="77"/>
      <c r="EA824" s="77"/>
      <c r="EB824" s="77"/>
      <c r="EC824" s="77"/>
      <c r="ED824" s="77"/>
      <c r="EE824" s="77"/>
      <c r="EF824" s="77"/>
      <c r="EG824" s="77"/>
      <c r="EH824" s="77"/>
      <c r="EI824" s="77"/>
      <c r="EJ824" s="77"/>
      <c r="EK824" s="77"/>
      <c r="EL824" s="77"/>
      <c r="EM824" s="77"/>
      <c r="EN824" s="77"/>
      <c r="EO824" s="77"/>
      <c r="EP824" s="77"/>
      <c r="EQ824" s="77"/>
      <c r="ER824" s="77"/>
      <c r="ES824" s="77"/>
      <c r="ET824" s="77"/>
      <c r="EU824" s="77"/>
      <c r="EV824" s="77"/>
      <c r="EW824" s="77"/>
      <c r="EX824" s="77"/>
      <c r="EY824" s="77"/>
      <c r="EZ824" s="77"/>
      <c r="FA824" s="77"/>
      <c r="FB824" s="77"/>
      <c r="FC824" s="77"/>
      <c r="FD824" s="77"/>
    </row>
    <row r="825" spans="1:160" ht="15.75" customHeight="1" x14ac:dyDescent="0.3">
      <c r="A825" s="76"/>
      <c r="B825" s="76"/>
      <c r="C825" s="76"/>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c r="BE825" s="77"/>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D825" s="77"/>
      <c r="CE825" s="77"/>
      <c r="CF825" s="77"/>
      <c r="CG825" s="77"/>
      <c r="CH825" s="77"/>
      <c r="CI825" s="77"/>
      <c r="CJ825" s="77"/>
      <c r="CK825" s="77"/>
      <c r="CL825" s="77"/>
      <c r="CM825" s="77"/>
      <c r="CN825" s="77"/>
      <c r="CO825" s="77"/>
      <c r="CP825" s="77"/>
      <c r="CQ825" s="77"/>
      <c r="CR825" s="77"/>
      <c r="CS825" s="77"/>
      <c r="CT825" s="77"/>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c r="DS825" s="77"/>
      <c r="DT825" s="77"/>
      <c r="DU825" s="77"/>
      <c r="DV825" s="77"/>
      <c r="DW825" s="77"/>
      <c r="DX825" s="77"/>
      <c r="DY825" s="77"/>
      <c r="DZ825" s="77"/>
      <c r="EA825" s="77"/>
      <c r="EB825" s="77"/>
      <c r="EC825" s="77"/>
      <c r="ED825" s="77"/>
      <c r="EE825" s="77"/>
      <c r="EF825" s="77"/>
      <c r="EG825" s="77"/>
      <c r="EH825" s="77"/>
      <c r="EI825" s="77"/>
      <c r="EJ825" s="77"/>
      <c r="EK825" s="77"/>
      <c r="EL825" s="77"/>
      <c r="EM825" s="77"/>
      <c r="EN825" s="77"/>
      <c r="EO825" s="77"/>
      <c r="EP825" s="77"/>
      <c r="EQ825" s="77"/>
      <c r="ER825" s="77"/>
      <c r="ES825" s="77"/>
      <c r="ET825" s="77"/>
      <c r="EU825" s="77"/>
      <c r="EV825" s="77"/>
      <c r="EW825" s="77"/>
      <c r="EX825" s="77"/>
      <c r="EY825" s="77"/>
      <c r="EZ825" s="77"/>
      <c r="FA825" s="77"/>
      <c r="FB825" s="77"/>
      <c r="FC825" s="77"/>
      <c r="FD825" s="77"/>
    </row>
    <row r="826" spans="1:160" ht="15.75" customHeight="1" x14ac:dyDescent="0.3">
      <c r="A826" s="76"/>
      <c r="B826" s="76"/>
      <c r="C826" s="76"/>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77"/>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D826" s="77"/>
      <c r="CE826" s="77"/>
      <c r="CF826" s="77"/>
      <c r="CG826" s="77"/>
      <c r="CH826" s="77"/>
      <c r="CI826" s="77"/>
      <c r="CJ826" s="77"/>
      <c r="CK826" s="77"/>
      <c r="CL826" s="77"/>
      <c r="CM826" s="77"/>
      <c r="CN826" s="77"/>
      <c r="CO826" s="77"/>
      <c r="CP826" s="77"/>
      <c r="CQ826" s="77"/>
      <c r="CR826" s="77"/>
      <c r="CS826" s="77"/>
      <c r="CT826" s="77"/>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c r="DS826" s="77"/>
      <c r="DT826" s="77"/>
      <c r="DU826" s="77"/>
      <c r="DV826" s="77"/>
      <c r="DW826" s="77"/>
      <c r="DX826" s="77"/>
      <c r="DY826" s="77"/>
      <c r="DZ826" s="77"/>
      <c r="EA826" s="77"/>
      <c r="EB826" s="77"/>
      <c r="EC826" s="77"/>
      <c r="ED826" s="77"/>
      <c r="EE826" s="77"/>
      <c r="EF826" s="77"/>
      <c r="EG826" s="77"/>
      <c r="EH826" s="77"/>
      <c r="EI826" s="77"/>
      <c r="EJ826" s="77"/>
      <c r="EK826" s="77"/>
      <c r="EL826" s="77"/>
      <c r="EM826" s="77"/>
      <c r="EN826" s="77"/>
      <c r="EO826" s="77"/>
      <c r="EP826" s="77"/>
      <c r="EQ826" s="77"/>
      <c r="ER826" s="77"/>
      <c r="ES826" s="77"/>
      <c r="ET826" s="77"/>
      <c r="EU826" s="77"/>
      <c r="EV826" s="77"/>
      <c r="EW826" s="77"/>
      <c r="EX826" s="77"/>
      <c r="EY826" s="77"/>
      <c r="EZ826" s="77"/>
      <c r="FA826" s="77"/>
      <c r="FB826" s="77"/>
      <c r="FC826" s="77"/>
      <c r="FD826" s="77"/>
    </row>
    <row r="827" spans="1:160" ht="15.75" customHeight="1" x14ac:dyDescent="0.3">
      <c r="A827" s="76"/>
      <c r="B827" s="76"/>
      <c r="C827" s="76"/>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c r="BE827" s="77"/>
      <c r="BF827" s="77"/>
      <c r="BG827" s="77"/>
      <c r="BH827" s="77"/>
      <c r="BI827" s="77"/>
      <c r="BJ827" s="77"/>
      <c r="BK827" s="77"/>
      <c r="BL827" s="77"/>
      <c r="BM827" s="77"/>
      <c r="BN827" s="77"/>
      <c r="BO827" s="77"/>
      <c r="BP827" s="77"/>
      <c r="BQ827" s="77"/>
      <c r="BR827" s="77"/>
      <c r="BS827" s="77"/>
      <c r="BT827" s="77"/>
      <c r="BU827" s="77"/>
      <c r="BV827" s="77"/>
      <c r="BW827" s="77"/>
      <c r="BX827" s="77"/>
      <c r="BY827" s="77"/>
      <c r="BZ827" s="77"/>
      <c r="CA827" s="77"/>
      <c r="CB827" s="77"/>
      <c r="CC827" s="77"/>
      <c r="CD827" s="77"/>
      <c r="CE827" s="77"/>
      <c r="CF827" s="77"/>
      <c r="CG827" s="77"/>
      <c r="CH827" s="77"/>
      <c r="CI827" s="77"/>
      <c r="CJ827" s="77"/>
      <c r="CK827" s="77"/>
      <c r="CL827" s="77"/>
      <c r="CM827" s="77"/>
      <c r="CN827" s="77"/>
      <c r="CO827" s="77"/>
      <c r="CP827" s="77"/>
      <c r="CQ827" s="77"/>
      <c r="CR827" s="77"/>
      <c r="CS827" s="77"/>
      <c r="CT827" s="77"/>
      <c r="CU827" s="77"/>
      <c r="CV827" s="77"/>
      <c r="CW827" s="77"/>
      <c r="CX827" s="77"/>
      <c r="CY827" s="77"/>
      <c r="CZ827" s="77"/>
      <c r="DA827" s="77"/>
      <c r="DB827" s="77"/>
      <c r="DC827" s="77"/>
      <c r="DD827" s="77"/>
      <c r="DE827" s="77"/>
      <c r="DF827" s="77"/>
      <c r="DG827" s="77"/>
      <c r="DH827" s="77"/>
      <c r="DI827" s="77"/>
      <c r="DJ827" s="77"/>
      <c r="DK827" s="77"/>
      <c r="DL827" s="77"/>
      <c r="DM827" s="77"/>
      <c r="DN827" s="77"/>
      <c r="DO827" s="77"/>
      <c r="DP827" s="77"/>
      <c r="DQ827" s="77"/>
      <c r="DR827" s="77"/>
      <c r="DS827" s="77"/>
      <c r="DT827" s="77"/>
      <c r="DU827" s="77"/>
      <c r="DV827" s="77"/>
      <c r="DW827" s="77"/>
      <c r="DX827" s="77"/>
      <c r="DY827" s="77"/>
      <c r="DZ827" s="77"/>
      <c r="EA827" s="77"/>
      <c r="EB827" s="77"/>
      <c r="EC827" s="77"/>
      <c r="ED827" s="77"/>
      <c r="EE827" s="77"/>
      <c r="EF827" s="77"/>
      <c r="EG827" s="77"/>
      <c r="EH827" s="77"/>
      <c r="EI827" s="77"/>
      <c r="EJ827" s="77"/>
      <c r="EK827" s="77"/>
      <c r="EL827" s="77"/>
      <c r="EM827" s="77"/>
      <c r="EN827" s="77"/>
      <c r="EO827" s="77"/>
      <c r="EP827" s="77"/>
      <c r="EQ827" s="77"/>
      <c r="ER827" s="77"/>
      <c r="ES827" s="77"/>
      <c r="ET827" s="77"/>
      <c r="EU827" s="77"/>
      <c r="EV827" s="77"/>
      <c r="EW827" s="77"/>
      <c r="EX827" s="77"/>
      <c r="EY827" s="77"/>
      <c r="EZ827" s="77"/>
      <c r="FA827" s="77"/>
      <c r="FB827" s="77"/>
      <c r="FC827" s="77"/>
      <c r="FD827" s="77"/>
    </row>
    <row r="828" spans="1:160" ht="15.75" customHeight="1" x14ac:dyDescent="0.3">
      <c r="A828" s="76"/>
      <c r="B828" s="76"/>
      <c r="C828" s="76"/>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c r="BE828" s="77"/>
      <c r="BF828" s="77"/>
      <c r="BG828" s="77"/>
      <c r="BH828" s="77"/>
      <c r="BI828" s="77"/>
      <c r="BJ828" s="77"/>
      <c r="BK828" s="77"/>
      <c r="BL828" s="77"/>
      <c r="BM828" s="77"/>
      <c r="BN828" s="77"/>
      <c r="BO828" s="77"/>
      <c r="BP828" s="77"/>
      <c r="BQ828" s="77"/>
      <c r="BR828" s="77"/>
      <c r="BS828" s="77"/>
      <c r="BT828" s="77"/>
      <c r="BU828" s="77"/>
      <c r="BV828" s="77"/>
      <c r="BW828" s="77"/>
      <c r="BX828" s="77"/>
      <c r="BY828" s="77"/>
      <c r="BZ828" s="77"/>
      <c r="CA828" s="77"/>
      <c r="CB828" s="77"/>
      <c r="CC828" s="77"/>
      <c r="CD828" s="77"/>
      <c r="CE828" s="77"/>
      <c r="CF828" s="77"/>
      <c r="CG828" s="77"/>
      <c r="CH828" s="77"/>
      <c r="CI828" s="77"/>
      <c r="CJ828" s="77"/>
      <c r="CK828" s="77"/>
      <c r="CL828" s="77"/>
      <c r="CM828" s="77"/>
      <c r="CN828" s="77"/>
      <c r="CO828" s="77"/>
      <c r="CP828" s="77"/>
      <c r="CQ828" s="77"/>
      <c r="CR828" s="77"/>
      <c r="CS828" s="77"/>
      <c r="CT828" s="77"/>
      <c r="CU828" s="77"/>
      <c r="CV828" s="77"/>
      <c r="CW828" s="77"/>
      <c r="CX828" s="77"/>
      <c r="CY828" s="77"/>
      <c r="CZ828" s="77"/>
      <c r="DA828" s="77"/>
      <c r="DB828" s="77"/>
      <c r="DC828" s="77"/>
      <c r="DD828" s="77"/>
      <c r="DE828" s="77"/>
      <c r="DF828" s="77"/>
      <c r="DG828" s="77"/>
      <c r="DH828" s="77"/>
      <c r="DI828" s="77"/>
      <c r="DJ828" s="77"/>
      <c r="DK828" s="77"/>
      <c r="DL828" s="77"/>
      <c r="DM828" s="77"/>
      <c r="DN828" s="77"/>
      <c r="DO828" s="77"/>
      <c r="DP828" s="77"/>
      <c r="DQ828" s="77"/>
      <c r="DR828" s="77"/>
      <c r="DS828" s="77"/>
      <c r="DT828" s="77"/>
      <c r="DU828" s="77"/>
      <c r="DV828" s="77"/>
      <c r="DW828" s="77"/>
      <c r="DX828" s="77"/>
      <c r="DY828" s="77"/>
      <c r="DZ828" s="77"/>
      <c r="EA828" s="77"/>
      <c r="EB828" s="77"/>
      <c r="EC828" s="77"/>
      <c r="ED828" s="77"/>
      <c r="EE828" s="77"/>
      <c r="EF828" s="77"/>
      <c r="EG828" s="77"/>
      <c r="EH828" s="77"/>
      <c r="EI828" s="77"/>
      <c r="EJ828" s="77"/>
      <c r="EK828" s="77"/>
      <c r="EL828" s="77"/>
      <c r="EM828" s="77"/>
      <c r="EN828" s="77"/>
      <c r="EO828" s="77"/>
      <c r="EP828" s="77"/>
      <c r="EQ828" s="77"/>
      <c r="ER828" s="77"/>
      <c r="ES828" s="77"/>
      <c r="ET828" s="77"/>
      <c r="EU828" s="77"/>
      <c r="EV828" s="77"/>
      <c r="EW828" s="77"/>
      <c r="EX828" s="77"/>
      <c r="EY828" s="77"/>
      <c r="EZ828" s="77"/>
      <c r="FA828" s="77"/>
      <c r="FB828" s="77"/>
      <c r="FC828" s="77"/>
      <c r="FD828" s="77"/>
    </row>
    <row r="829" spans="1:160" ht="15.75" customHeight="1" x14ac:dyDescent="0.3">
      <c r="A829" s="76"/>
      <c r="B829" s="76"/>
      <c r="C829" s="76"/>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C829" s="77"/>
      <c r="CD829" s="77"/>
      <c r="CE829" s="77"/>
      <c r="CF829" s="77"/>
      <c r="CG829" s="77"/>
      <c r="CH829" s="77"/>
      <c r="CI829" s="77"/>
      <c r="CJ829" s="77"/>
      <c r="CK829" s="77"/>
      <c r="CL829" s="77"/>
      <c r="CM829" s="77"/>
      <c r="CN829" s="77"/>
      <c r="CO829" s="77"/>
      <c r="CP829" s="77"/>
      <c r="CQ829" s="77"/>
      <c r="CR829" s="77"/>
      <c r="CS829" s="77"/>
      <c r="CT829" s="77"/>
      <c r="CU829" s="77"/>
      <c r="CV829" s="77"/>
      <c r="CW829" s="77"/>
      <c r="CX829" s="77"/>
      <c r="CY829" s="77"/>
      <c r="CZ829" s="77"/>
      <c r="DA829" s="77"/>
      <c r="DB829" s="77"/>
      <c r="DC829" s="77"/>
      <c r="DD829" s="77"/>
      <c r="DE829" s="77"/>
      <c r="DF829" s="77"/>
      <c r="DG829" s="77"/>
      <c r="DH829" s="77"/>
      <c r="DI829" s="77"/>
      <c r="DJ829" s="77"/>
      <c r="DK829" s="77"/>
      <c r="DL829" s="77"/>
      <c r="DM829" s="77"/>
      <c r="DN829" s="77"/>
      <c r="DO829" s="77"/>
      <c r="DP829" s="77"/>
      <c r="DQ829" s="77"/>
      <c r="DR829" s="77"/>
      <c r="DS829" s="77"/>
      <c r="DT829" s="77"/>
      <c r="DU829" s="77"/>
      <c r="DV829" s="77"/>
      <c r="DW829" s="77"/>
      <c r="DX829" s="77"/>
      <c r="DY829" s="77"/>
      <c r="DZ829" s="77"/>
      <c r="EA829" s="77"/>
      <c r="EB829" s="77"/>
      <c r="EC829" s="77"/>
      <c r="ED829" s="77"/>
      <c r="EE829" s="77"/>
      <c r="EF829" s="77"/>
      <c r="EG829" s="77"/>
      <c r="EH829" s="77"/>
      <c r="EI829" s="77"/>
      <c r="EJ829" s="77"/>
      <c r="EK829" s="77"/>
      <c r="EL829" s="77"/>
      <c r="EM829" s="77"/>
      <c r="EN829" s="77"/>
      <c r="EO829" s="77"/>
      <c r="EP829" s="77"/>
      <c r="EQ829" s="77"/>
      <c r="ER829" s="77"/>
      <c r="ES829" s="77"/>
      <c r="ET829" s="77"/>
      <c r="EU829" s="77"/>
      <c r="EV829" s="77"/>
      <c r="EW829" s="77"/>
      <c r="EX829" s="77"/>
      <c r="EY829" s="77"/>
      <c r="EZ829" s="77"/>
      <c r="FA829" s="77"/>
      <c r="FB829" s="77"/>
      <c r="FC829" s="77"/>
      <c r="FD829" s="77"/>
    </row>
    <row r="830" spans="1:160" ht="15.75" customHeight="1" x14ac:dyDescent="0.3">
      <c r="A830" s="76"/>
      <c r="B830" s="76"/>
      <c r="C830" s="76"/>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c r="BB830" s="77"/>
      <c r="BC830" s="77"/>
      <c r="BD830" s="77"/>
      <c r="BE830" s="77"/>
      <c r="BF830" s="77"/>
      <c r="BG830" s="77"/>
      <c r="BH830" s="77"/>
      <c r="BI830" s="77"/>
      <c r="BJ830" s="77"/>
      <c r="BK830" s="77"/>
      <c r="BL830" s="77"/>
      <c r="BM830" s="77"/>
      <c r="BN830" s="77"/>
      <c r="BO830" s="77"/>
      <c r="BP830" s="77"/>
      <c r="BQ830" s="77"/>
      <c r="BR830" s="77"/>
      <c r="BS830" s="77"/>
      <c r="BT830" s="77"/>
      <c r="BU830" s="77"/>
      <c r="BV830" s="77"/>
      <c r="BW830" s="77"/>
      <c r="BX830" s="77"/>
      <c r="BY830" s="77"/>
      <c r="BZ830" s="77"/>
      <c r="CA830" s="77"/>
      <c r="CB830" s="77"/>
      <c r="CC830" s="77"/>
      <c r="CD830" s="77"/>
      <c r="CE830" s="77"/>
      <c r="CF830" s="77"/>
      <c r="CG830" s="77"/>
      <c r="CH830" s="77"/>
      <c r="CI830" s="77"/>
      <c r="CJ830" s="77"/>
      <c r="CK830" s="77"/>
      <c r="CL830" s="77"/>
      <c r="CM830" s="77"/>
      <c r="CN830" s="77"/>
      <c r="CO830" s="77"/>
      <c r="CP830" s="77"/>
      <c r="CQ830" s="77"/>
      <c r="CR830" s="77"/>
      <c r="CS830" s="77"/>
      <c r="CT830" s="77"/>
      <c r="CU830" s="77"/>
      <c r="CV830" s="77"/>
      <c r="CW830" s="77"/>
      <c r="CX830" s="77"/>
      <c r="CY830" s="77"/>
      <c r="CZ830" s="77"/>
      <c r="DA830" s="77"/>
      <c r="DB830" s="77"/>
      <c r="DC830" s="77"/>
      <c r="DD830" s="77"/>
      <c r="DE830" s="77"/>
      <c r="DF830" s="77"/>
      <c r="DG830" s="77"/>
      <c r="DH830" s="77"/>
      <c r="DI830" s="77"/>
      <c r="DJ830" s="77"/>
      <c r="DK830" s="77"/>
      <c r="DL830" s="77"/>
      <c r="DM830" s="77"/>
      <c r="DN830" s="77"/>
      <c r="DO830" s="77"/>
      <c r="DP830" s="77"/>
      <c r="DQ830" s="77"/>
      <c r="DR830" s="77"/>
      <c r="DS830" s="77"/>
      <c r="DT830" s="77"/>
      <c r="DU830" s="77"/>
      <c r="DV830" s="77"/>
      <c r="DW830" s="77"/>
      <c r="DX830" s="77"/>
      <c r="DY830" s="77"/>
      <c r="DZ830" s="77"/>
      <c r="EA830" s="77"/>
      <c r="EB830" s="77"/>
      <c r="EC830" s="77"/>
      <c r="ED830" s="77"/>
      <c r="EE830" s="77"/>
      <c r="EF830" s="77"/>
      <c r="EG830" s="77"/>
      <c r="EH830" s="77"/>
      <c r="EI830" s="77"/>
      <c r="EJ830" s="77"/>
      <c r="EK830" s="77"/>
      <c r="EL830" s="77"/>
      <c r="EM830" s="77"/>
      <c r="EN830" s="77"/>
      <c r="EO830" s="77"/>
      <c r="EP830" s="77"/>
      <c r="EQ830" s="77"/>
      <c r="ER830" s="77"/>
      <c r="ES830" s="77"/>
      <c r="ET830" s="77"/>
      <c r="EU830" s="77"/>
      <c r="EV830" s="77"/>
      <c r="EW830" s="77"/>
      <c r="EX830" s="77"/>
      <c r="EY830" s="77"/>
      <c r="EZ830" s="77"/>
      <c r="FA830" s="77"/>
      <c r="FB830" s="77"/>
      <c r="FC830" s="77"/>
      <c r="FD830" s="77"/>
    </row>
    <row r="831" spans="1:160" ht="15.75" customHeight="1" x14ac:dyDescent="0.3">
      <c r="A831" s="76"/>
      <c r="B831" s="76"/>
      <c r="C831" s="76"/>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c r="BB831" s="77"/>
      <c r="BC831" s="77"/>
      <c r="BD831" s="77"/>
      <c r="BE831" s="77"/>
      <c r="BF831" s="77"/>
      <c r="BG831" s="77"/>
      <c r="BH831" s="77"/>
      <c r="BI831" s="77"/>
      <c r="BJ831" s="77"/>
      <c r="BK831" s="77"/>
      <c r="BL831" s="77"/>
      <c r="BM831" s="77"/>
      <c r="BN831" s="77"/>
      <c r="BO831" s="77"/>
      <c r="BP831" s="77"/>
      <c r="BQ831" s="77"/>
      <c r="BR831" s="77"/>
      <c r="BS831" s="77"/>
      <c r="BT831" s="77"/>
      <c r="BU831" s="77"/>
      <c r="BV831" s="77"/>
      <c r="BW831" s="77"/>
      <c r="BX831" s="77"/>
      <c r="BY831" s="77"/>
      <c r="BZ831" s="77"/>
      <c r="CA831" s="77"/>
      <c r="CB831" s="77"/>
      <c r="CC831" s="77"/>
      <c r="CD831" s="77"/>
      <c r="CE831" s="77"/>
      <c r="CF831" s="77"/>
      <c r="CG831" s="77"/>
      <c r="CH831" s="77"/>
      <c r="CI831" s="77"/>
      <c r="CJ831" s="77"/>
      <c r="CK831" s="77"/>
      <c r="CL831" s="77"/>
      <c r="CM831" s="77"/>
      <c r="CN831" s="77"/>
      <c r="CO831" s="77"/>
      <c r="CP831" s="77"/>
      <c r="CQ831" s="77"/>
      <c r="CR831" s="77"/>
      <c r="CS831" s="77"/>
      <c r="CT831" s="77"/>
      <c r="CU831" s="77"/>
      <c r="CV831" s="77"/>
      <c r="CW831" s="77"/>
      <c r="CX831" s="77"/>
      <c r="CY831" s="77"/>
      <c r="CZ831" s="77"/>
      <c r="DA831" s="77"/>
      <c r="DB831" s="77"/>
      <c r="DC831" s="77"/>
      <c r="DD831" s="77"/>
      <c r="DE831" s="77"/>
      <c r="DF831" s="77"/>
      <c r="DG831" s="77"/>
      <c r="DH831" s="77"/>
      <c r="DI831" s="77"/>
      <c r="DJ831" s="77"/>
      <c r="DK831" s="77"/>
      <c r="DL831" s="77"/>
      <c r="DM831" s="77"/>
      <c r="DN831" s="77"/>
      <c r="DO831" s="77"/>
      <c r="DP831" s="77"/>
      <c r="DQ831" s="77"/>
      <c r="DR831" s="77"/>
      <c r="DS831" s="77"/>
      <c r="DT831" s="77"/>
      <c r="DU831" s="77"/>
      <c r="DV831" s="77"/>
      <c r="DW831" s="77"/>
      <c r="DX831" s="77"/>
      <c r="DY831" s="77"/>
      <c r="DZ831" s="77"/>
      <c r="EA831" s="77"/>
      <c r="EB831" s="77"/>
      <c r="EC831" s="77"/>
      <c r="ED831" s="77"/>
      <c r="EE831" s="77"/>
      <c r="EF831" s="77"/>
      <c r="EG831" s="77"/>
      <c r="EH831" s="77"/>
      <c r="EI831" s="77"/>
      <c r="EJ831" s="77"/>
      <c r="EK831" s="77"/>
      <c r="EL831" s="77"/>
      <c r="EM831" s="77"/>
      <c r="EN831" s="77"/>
      <c r="EO831" s="77"/>
      <c r="EP831" s="77"/>
      <c r="EQ831" s="77"/>
      <c r="ER831" s="77"/>
      <c r="ES831" s="77"/>
      <c r="ET831" s="77"/>
      <c r="EU831" s="77"/>
      <c r="EV831" s="77"/>
      <c r="EW831" s="77"/>
      <c r="EX831" s="77"/>
      <c r="EY831" s="77"/>
      <c r="EZ831" s="77"/>
      <c r="FA831" s="77"/>
      <c r="FB831" s="77"/>
      <c r="FC831" s="77"/>
      <c r="FD831" s="77"/>
    </row>
    <row r="832" spans="1:160" ht="15.75" customHeight="1" x14ac:dyDescent="0.3">
      <c r="A832" s="76"/>
      <c r="B832" s="76"/>
      <c r="C832" s="76"/>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c r="BB832" s="77"/>
      <c r="BC832" s="77"/>
      <c r="BD832" s="77"/>
      <c r="BE832" s="77"/>
      <c r="BF832" s="77"/>
      <c r="BG832" s="77"/>
      <c r="BH832" s="77"/>
      <c r="BI832" s="77"/>
      <c r="BJ832" s="77"/>
      <c r="BK832" s="77"/>
      <c r="BL832" s="77"/>
      <c r="BM832" s="77"/>
      <c r="BN832" s="77"/>
      <c r="BO832" s="77"/>
      <c r="BP832" s="77"/>
      <c r="BQ832" s="77"/>
      <c r="BR832" s="77"/>
      <c r="BS832" s="77"/>
      <c r="BT832" s="77"/>
      <c r="BU832" s="77"/>
      <c r="BV832" s="77"/>
      <c r="BW832" s="77"/>
      <c r="BX832" s="77"/>
      <c r="BY832" s="77"/>
      <c r="BZ832" s="77"/>
      <c r="CA832" s="77"/>
      <c r="CB832" s="77"/>
      <c r="CC832" s="77"/>
      <c r="CD832" s="77"/>
      <c r="CE832" s="77"/>
      <c r="CF832" s="77"/>
      <c r="CG832" s="77"/>
      <c r="CH832" s="77"/>
      <c r="CI832" s="77"/>
      <c r="CJ832" s="77"/>
      <c r="CK832" s="77"/>
      <c r="CL832" s="77"/>
      <c r="CM832" s="77"/>
      <c r="CN832" s="77"/>
      <c r="CO832" s="77"/>
      <c r="CP832" s="77"/>
      <c r="CQ832" s="77"/>
      <c r="CR832" s="77"/>
      <c r="CS832" s="77"/>
      <c r="CT832" s="77"/>
      <c r="CU832" s="77"/>
      <c r="CV832" s="77"/>
      <c r="CW832" s="77"/>
      <c r="CX832" s="77"/>
      <c r="CY832" s="77"/>
      <c r="CZ832" s="77"/>
      <c r="DA832" s="77"/>
      <c r="DB832" s="77"/>
      <c r="DC832" s="77"/>
      <c r="DD832" s="77"/>
      <c r="DE832" s="77"/>
      <c r="DF832" s="77"/>
      <c r="DG832" s="77"/>
      <c r="DH832" s="77"/>
      <c r="DI832" s="77"/>
      <c r="DJ832" s="77"/>
      <c r="DK832" s="77"/>
      <c r="DL832" s="77"/>
      <c r="DM832" s="77"/>
      <c r="DN832" s="77"/>
      <c r="DO832" s="77"/>
      <c r="DP832" s="77"/>
      <c r="DQ832" s="77"/>
      <c r="DR832" s="77"/>
      <c r="DS832" s="77"/>
      <c r="DT832" s="77"/>
      <c r="DU832" s="77"/>
      <c r="DV832" s="77"/>
      <c r="DW832" s="77"/>
      <c r="DX832" s="77"/>
      <c r="DY832" s="77"/>
      <c r="DZ832" s="77"/>
      <c r="EA832" s="77"/>
      <c r="EB832" s="77"/>
      <c r="EC832" s="77"/>
      <c r="ED832" s="77"/>
      <c r="EE832" s="77"/>
      <c r="EF832" s="77"/>
      <c r="EG832" s="77"/>
      <c r="EH832" s="77"/>
      <c r="EI832" s="77"/>
      <c r="EJ832" s="77"/>
      <c r="EK832" s="77"/>
      <c r="EL832" s="77"/>
      <c r="EM832" s="77"/>
      <c r="EN832" s="77"/>
      <c r="EO832" s="77"/>
      <c r="EP832" s="77"/>
      <c r="EQ832" s="77"/>
      <c r="ER832" s="77"/>
      <c r="ES832" s="77"/>
      <c r="ET832" s="77"/>
      <c r="EU832" s="77"/>
      <c r="EV832" s="77"/>
      <c r="EW832" s="77"/>
      <c r="EX832" s="77"/>
      <c r="EY832" s="77"/>
      <c r="EZ832" s="77"/>
      <c r="FA832" s="77"/>
      <c r="FB832" s="77"/>
      <c r="FC832" s="77"/>
      <c r="FD832" s="77"/>
    </row>
    <row r="833" spans="1:160" ht="15.75" customHeight="1" x14ac:dyDescent="0.3">
      <c r="A833" s="76"/>
      <c r="B833" s="76"/>
      <c r="C833" s="76"/>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c r="BB833" s="77"/>
      <c r="BC833" s="77"/>
      <c r="BD833" s="77"/>
      <c r="BE833" s="77"/>
      <c r="BF833" s="77"/>
      <c r="BG833" s="77"/>
      <c r="BH833" s="77"/>
      <c r="BI833" s="77"/>
      <c r="BJ833" s="77"/>
      <c r="BK833" s="77"/>
      <c r="BL833" s="77"/>
      <c r="BM833" s="77"/>
      <c r="BN833" s="77"/>
      <c r="BO833" s="77"/>
      <c r="BP833" s="77"/>
      <c r="BQ833" s="77"/>
      <c r="BR833" s="77"/>
      <c r="BS833" s="77"/>
      <c r="BT833" s="77"/>
      <c r="BU833" s="77"/>
      <c r="BV833" s="77"/>
      <c r="BW833" s="77"/>
      <c r="BX833" s="77"/>
      <c r="BY833" s="77"/>
      <c r="BZ833" s="77"/>
      <c r="CA833" s="77"/>
      <c r="CB833" s="77"/>
      <c r="CC833" s="77"/>
      <c r="CD833" s="77"/>
      <c r="CE833" s="77"/>
      <c r="CF833" s="77"/>
      <c r="CG833" s="77"/>
      <c r="CH833" s="77"/>
      <c r="CI833" s="77"/>
      <c r="CJ833" s="77"/>
      <c r="CK833" s="77"/>
      <c r="CL833" s="77"/>
      <c r="CM833" s="77"/>
      <c r="CN833" s="77"/>
      <c r="CO833" s="77"/>
      <c r="CP833" s="77"/>
      <c r="CQ833" s="77"/>
      <c r="CR833" s="77"/>
      <c r="CS833" s="77"/>
      <c r="CT833" s="77"/>
      <c r="CU833" s="77"/>
      <c r="CV833" s="77"/>
      <c r="CW833" s="77"/>
      <c r="CX833" s="77"/>
      <c r="CY833" s="77"/>
      <c r="CZ833" s="77"/>
      <c r="DA833" s="77"/>
      <c r="DB833" s="77"/>
      <c r="DC833" s="77"/>
      <c r="DD833" s="77"/>
      <c r="DE833" s="77"/>
      <c r="DF833" s="77"/>
      <c r="DG833" s="77"/>
      <c r="DH833" s="77"/>
      <c r="DI833" s="77"/>
      <c r="DJ833" s="77"/>
      <c r="DK833" s="77"/>
      <c r="DL833" s="77"/>
      <c r="DM833" s="77"/>
      <c r="DN833" s="77"/>
      <c r="DO833" s="77"/>
      <c r="DP833" s="77"/>
      <c r="DQ833" s="77"/>
      <c r="DR833" s="77"/>
      <c r="DS833" s="77"/>
      <c r="DT833" s="77"/>
      <c r="DU833" s="77"/>
      <c r="DV833" s="77"/>
      <c r="DW833" s="77"/>
      <c r="DX833" s="77"/>
      <c r="DY833" s="77"/>
      <c r="DZ833" s="77"/>
      <c r="EA833" s="77"/>
      <c r="EB833" s="77"/>
      <c r="EC833" s="77"/>
      <c r="ED833" s="77"/>
      <c r="EE833" s="77"/>
      <c r="EF833" s="77"/>
      <c r="EG833" s="77"/>
      <c r="EH833" s="77"/>
      <c r="EI833" s="77"/>
      <c r="EJ833" s="77"/>
      <c r="EK833" s="77"/>
      <c r="EL833" s="77"/>
      <c r="EM833" s="77"/>
      <c r="EN833" s="77"/>
      <c r="EO833" s="77"/>
      <c r="EP833" s="77"/>
      <c r="EQ833" s="77"/>
      <c r="ER833" s="77"/>
      <c r="ES833" s="77"/>
      <c r="ET833" s="77"/>
      <c r="EU833" s="77"/>
      <c r="EV833" s="77"/>
      <c r="EW833" s="77"/>
      <c r="EX833" s="77"/>
      <c r="EY833" s="77"/>
      <c r="EZ833" s="77"/>
      <c r="FA833" s="77"/>
      <c r="FB833" s="77"/>
      <c r="FC833" s="77"/>
      <c r="FD833" s="77"/>
    </row>
    <row r="834" spans="1:160" ht="15.75" customHeight="1" x14ac:dyDescent="0.3">
      <c r="A834" s="76"/>
      <c r="B834" s="76"/>
      <c r="C834" s="76"/>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c r="BB834" s="77"/>
      <c r="BC834" s="77"/>
      <c r="BD834" s="77"/>
      <c r="BE834" s="77"/>
      <c r="BF834" s="77"/>
      <c r="BG834" s="77"/>
      <c r="BH834" s="77"/>
      <c r="BI834" s="77"/>
      <c r="BJ834" s="77"/>
      <c r="BK834" s="77"/>
      <c r="BL834" s="77"/>
      <c r="BM834" s="77"/>
      <c r="BN834" s="77"/>
      <c r="BO834" s="77"/>
      <c r="BP834" s="77"/>
      <c r="BQ834" s="77"/>
      <c r="BR834" s="77"/>
      <c r="BS834" s="77"/>
      <c r="BT834" s="77"/>
      <c r="BU834" s="77"/>
      <c r="BV834" s="77"/>
      <c r="BW834" s="77"/>
      <c r="BX834" s="77"/>
      <c r="BY834" s="77"/>
      <c r="BZ834" s="77"/>
      <c r="CA834" s="77"/>
      <c r="CB834" s="77"/>
      <c r="CC834" s="77"/>
      <c r="CD834" s="77"/>
      <c r="CE834" s="77"/>
      <c r="CF834" s="77"/>
      <c r="CG834" s="77"/>
      <c r="CH834" s="77"/>
      <c r="CI834" s="77"/>
      <c r="CJ834" s="77"/>
      <c r="CK834" s="77"/>
      <c r="CL834" s="77"/>
      <c r="CM834" s="77"/>
      <c r="CN834" s="77"/>
      <c r="CO834" s="77"/>
      <c r="CP834" s="77"/>
      <c r="CQ834" s="77"/>
      <c r="CR834" s="77"/>
      <c r="CS834" s="77"/>
      <c r="CT834" s="77"/>
      <c r="CU834" s="77"/>
      <c r="CV834" s="77"/>
      <c r="CW834" s="77"/>
      <c r="CX834" s="77"/>
      <c r="CY834" s="77"/>
      <c r="CZ834" s="77"/>
      <c r="DA834" s="77"/>
      <c r="DB834" s="77"/>
      <c r="DC834" s="77"/>
      <c r="DD834" s="77"/>
      <c r="DE834" s="77"/>
      <c r="DF834" s="77"/>
      <c r="DG834" s="77"/>
      <c r="DH834" s="77"/>
      <c r="DI834" s="77"/>
      <c r="DJ834" s="77"/>
      <c r="DK834" s="77"/>
      <c r="DL834" s="77"/>
      <c r="DM834" s="77"/>
      <c r="DN834" s="77"/>
      <c r="DO834" s="77"/>
      <c r="DP834" s="77"/>
      <c r="DQ834" s="77"/>
      <c r="DR834" s="77"/>
      <c r="DS834" s="77"/>
      <c r="DT834" s="77"/>
      <c r="DU834" s="77"/>
      <c r="DV834" s="77"/>
      <c r="DW834" s="77"/>
      <c r="DX834" s="77"/>
      <c r="DY834" s="77"/>
      <c r="DZ834" s="77"/>
      <c r="EA834" s="77"/>
      <c r="EB834" s="77"/>
      <c r="EC834" s="77"/>
      <c r="ED834" s="77"/>
      <c r="EE834" s="77"/>
      <c r="EF834" s="77"/>
      <c r="EG834" s="77"/>
      <c r="EH834" s="77"/>
      <c r="EI834" s="77"/>
      <c r="EJ834" s="77"/>
      <c r="EK834" s="77"/>
      <c r="EL834" s="77"/>
      <c r="EM834" s="77"/>
      <c r="EN834" s="77"/>
      <c r="EO834" s="77"/>
      <c r="EP834" s="77"/>
      <c r="EQ834" s="77"/>
      <c r="ER834" s="77"/>
      <c r="ES834" s="77"/>
      <c r="ET834" s="77"/>
      <c r="EU834" s="77"/>
      <c r="EV834" s="77"/>
      <c r="EW834" s="77"/>
      <c r="EX834" s="77"/>
      <c r="EY834" s="77"/>
      <c r="EZ834" s="77"/>
      <c r="FA834" s="77"/>
      <c r="FB834" s="77"/>
      <c r="FC834" s="77"/>
      <c r="FD834" s="77"/>
    </row>
    <row r="835" spans="1:160" ht="15.75" customHeight="1" x14ac:dyDescent="0.3">
      <c r="A835" s="76"/>
      <c r="B835" s="76"/>
      <c r="C835" s="76"/>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c r="BB835" s="77"/>
      <c r="BC835" s="77"/>
      <c r="BD835" s="77"/>
      <c r="BE835" s="77"/>
      <c r="BF835" s="77"/>
      <c r="BG835" s="77"/>
      <c r="BH835" s="77"/>
      <c r="BI835" s="77"/>
      <c r="BJ835" s="77"/>
      <c r="BK835" s="77"/>
      <c r="BL835" s="77"/>
      <c r="BM835" s="77"/>
      <c r="BN835" s="77"/>
      <c r="BO835" s="77"/>
      <c r="BP835" s="77"/>
      <c r="BQ835" s="77"/>
      <c r="BR835" s="77"/>
      <c r="BS835" s="77"/>
      <c r="BT835" s="77"/>
      <c r="BU835" s="77"/>
      <c r="BV835" s="77"/>
      <c r="BW835" s="77"/>
      <c r="BX835" s="77"/>
      <c r="BY835" s="77"/>
      <c r="BZ835" s="77"/>
      <c r="CA835" s="77"/>
      <c r="CB835" s="77"/>
      <c r="CC835" s="77"/>
      <c r="CD835" s="77"/>
      <c r="CE835" s="77"/>
      <c r="CF835" s="77"/>
      <c r="CG835" s="77"/>
      <c r="CH835" s="77"/>
      <c r="CI835" s="77"/>
      <c r="CJ835" s="77"/>
      <c r="CK835" s="77"/>
      <c r="CL835" s="77"/>
      <c r="CM835" s="77"/>
      <c r="CN835" s="77"/>
      <c r="CO835" s="77"/>
      <c r="CP835" s="77"/>
      <c r="CQ835" s="77"/>
      <c r="CR835" s="77"/>
      <c r="CS835" s="77"/>
      <c r="CT835" s="77"/>
      <c r="CU835" s="77"/>
      <c r="CV835" s="77"/>
      <c r="CW835" s="77"/>
      <c r="CX835" s="77"/>
      <c r="CY835" s="77"/>
      <c r="CZ835" s="77"/>
      <c r="DA835" s="77"/>
      <c r="DB835" s="77"/>
      <c r="DC835" s="77"/>
      <c r="DD835" s="77"/>
      <c r="DE835" s="77"/>
      <c r="DF835" s="77"/>
      <c r="DG835" s="77"/>
      <c r="DH835" s="77"/>
      <c r="DI835" s="77"/>
      <c r="DJ835" s="77"/>
      <c r="DK835" s="77"/>
      <c r="DL835" s="77"/>
      <c r="DM835" s="77"/>
      <c r="DN835" s="77"/>
      <c r="DO835" s="77"/>
      <c r="DP835" s="77"/>
      <c r="DQ835" s="77"/>
      <c r="DR835" s="77"/>
      <c r="DS835" s="77"/>
      <c r="DT835" s="77"/>
      <c r="DU835" s="77"/>
      <c r="DV835" s="77"/>
      <c r="DW835" s="77"/>
      <c r="DX835" s="77"/>
      <c r="DY835" s="77"/>
      <c r="DZ835" s="77"/>
      <c r="EA835" s="77"/>
      <c r="EB835" s="77"/>
      <c r="EC835" s="77"/>
      <c r="ED835" s="77"/>
      <c r="EE835" s="77"/>
      <c r="EF835" s="77"/>
      <c r="EG835" s="77"/>
      <c r="EH835" s="77"/>
      <c r="EI835" s="77"/>
      <c r="EJ835" s="77"/>
      <c r="EK835" s="77"/>
      <c r="EL835" s="77"/>
      <c r="EM835" s="77"/>
      <c r="EN835" s="77"/>
      <c r="EO835" s="77"/>
      <c r="EP835" s="77"/>
      <c r="EQ835" s="77"/>
      <c r="ER835" s="77"/>
      <c r="ES835" s="77"/>
      <c r="ET835" s="77"/>
      <c r="EU835" s="77"/>
      <c r="EV835" s="77"/>
      <c r="EW835" s="77"/>
      <c r="EX835" s="77"/>
      <c r="EY835" s="77"/>
      <c r="EZ835" s="77"/>
      <c r="FA835" s="77"/>
      <c r="FB835" s="77"/>
      <c r="FC835" s="77"/>
      <c r="FD835" s="77"/>
    </row>
    <row r="836" spans="1:160" ht="15.75" customHeight="1" x14ac:dyDescent="0.3">
      <c r="A836" s="76"/>
      <c r="B836" s="76"/>
      <c r="C836" s="76"/>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c r="BE836" s="77"/>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7"/>
      <c r="CB836" s="77"/>
      <c r="CC836" s="77"/>
      <c r="CD836" s="77"/>
      <c r="CE836" s="77"/>
      <c r="CF836" s="77"/>
      <c r="CG836" s="77"/>
      <c r="CH836" s="77"/>
      <c r="CI836" s="77"/>
      <c r="CJ836" s="77"/>
      <c r="CK836" s="77"/>
      <c r="CL836" s="77"/>
      <c r="CM836" s="77"/>
      <c r="CN836" s="77"/>
      <c r="CO836" s="77"/>
      <c r="CP836" s="77"/>
      <c r="CQ836" s="77"/>
      <c r="CR836" s="77"/>
      <c r="CS836" s="77"/>
      <c r="CT836" s="77"/>
      <c r="CU836" s="77"/>
      <c r="CV836" s="77"/>
      <c r="CW836" s="77"/>
      <c r="CX836" s="77"/>
      <c r="CY836" s="77"/>
      <c r="CZ836" s="77"/>
      <c r="DA836" s="77"/>
      <c r="DB836" s="77"/>
      <c r="DC836" s="77"/>
      <c r="DD836" s="77"/>
      <c r="DE836" s="77"/>
      <c r="DF836" s="77"/>
      <c r="DG836" s="77"/>
      <c r="DH836" s="77"/>
      <c r="DI836" s="77"/>
      <c r="DJ836" s="77"/>
      <c r="DK836" s="77"/>
      <c r="DL836" s="77"/>
      <c r="DM836" s="77"/>
      <c r="DN836" s="77"/>
      <c r="DO836" s="77"/>
      <c r="DP836" s="77"/>
      <c r="DQ836" s="77"/>
      <c r="DR836" s="77"/>
      <c r="DS836" s="77"/>
      <c r="DT836" s="77"/>
      <c r="DU836" s="77"/>
      <c r="DV836" s="77"/>
      <c r="DW836" s="77"/>
      <c r="DX836" s="77"/>
      <c r="DY836" s="77"/>
      <c r="DZ836" s="77"/>
      <c r="EA836" s="77"/>
      <c r="EB836" s="77"/>
      <c r="EC836" s="77"/>
      <c r="ED836" s="77"/>
      <c r="EE836" s="77"/>
      <c r="EF836" s="77"/>
      <c r="EG836" s="77"/>
      <c r="EH836" s="77"/>
      <c r="EI836" s="77"/>
      <c r="EJ836" s="77"/>
      <c r="EK836" s="77"/>
      <c r="EL836" s="77"/>
      <c r="EM836" s="77"/>
      <c r="EN836" s="77"/>
      <c r="EO836" s="77"/>
      <c r="EP836" s="77"/>
      <c r="EQ836" s="77"/>
      <c r="ER836" s="77"/>
      <c r="ES836" s="77"/>
      <c r="ET836" s="77"/>
      <c r="EU836" s="77"/>
      <c r="EV836" s="77"/>
      <c r="EW836" s="77"/>
      <c r="EX836" s="77"/>
      <c r="EY836" s="77"/>
      <c r="EZ836" s="77"/>
      <c r="FA836" s="77"/>
      <c r="FB836" s="77"/>
      <c r="FC836" s="77"/>
      <c r="FD836" s="77"/>
    </row>
    <row r="837" spans="1:160" ht="15.75" customHeight="1" x14ac:dyDescent="0.3">
      <c r="A837" s="76"/>
      <c r="B837" s="76"/>
      <c r="C837" s="76"/>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c r="AV837" s="77"/>
      <c r="AW837" s="77"/>
      <c r="AX837" s="77"/>
      <c r="AY837" s="77"/>
      <c r="AZ837" s="77"/>
      <c r="BA837" s="77"/>
      <c r="BB837" s="77"/>
      <c r="BC837" s="77"/>
      <c r="BD837" s="77"/>
      <c r="BE837" s="77"/>
      <c r="BF837" s="77"/>
      <c r="BG837" s="77"/>
      <c r="BH837" s="77"/>
      <c r="BI837" s="77"/>
      <c r="BJ837" s="77"/>
      <c r="BK837" s="77"/>
      <c r="BL837" s="77"/>
      <c r="BM837" s="77"/>
      <c r="BN837" s="77"/>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77"/>
      <c r="CN837" s="77"/>
      <c r="CO837" s="77"/>
      <c r="CP837" s="77"/>
      <c r="CQ837" s="77"/>
      <c r="CR837" s="77"/>
      <c r="CS837" s="77"/>
      <c r="CT837" s="77"/>
      <c r="CU837" s="77"/>
      <c r="CV837" s="77"/>
      <c r="CW837" s="77"/>
      <c r="CX837" s="77"/>
      <c r="CY837" s="77"/>
      <c r="CZ837" s="77"/>
      <c r="DA837" s="77"/>
      <c r="DB837" s="77"/>
      <c r="DC837" s="77"/>
      <c r="DD837" s="77"/>
      <c r="DE837" s="77"/>
      <c r="DF837" s="77"/>
      <c r="DG837" s="77"/>
      <c r="DH837" s="77"/>
      <c r="DI837" s="77"/>
      <c r="DJ837" s="77"/>
      <c r="DK837" s="77"/>
      <c r="DL837" s="77"/>
      <c r="DM837" s="77"/>
      <c r="DN837" s="77"/>
      <c r="DO837" s="77"/>
      <c r="DP837" s="77"/>
      <c r="DQ837" s="77"/>
      <c r="DR837" s="77"/>
      <c r="DS837" s="77"/>
      <c r="DT837" s="77"/>
      <c r="DU837" s="77"/>
      <c r="DV837" s="77"/>
      <c r="DW837" s="77"/>
      <c r="DX837" s="77"/>
      <c r="DY837" s="77"/>
      <c r="DZ837" s="77"/>
      <c r="EA837" s="77"/>
      <c r="EB837" s="77"/>
      <c r="EC837" s="77"/>
      <c r="ED837" s="77"/>
      <c r="EE837" s="77"/>
      <c r="EF837" s="77"/>
      <c r="EG837" s="77"/>
      <c r="EH837" s="77"/>
      <c r="EI837" s="77"/>
      <c r="EJ837" s="77"/>
      <c r="EK837" s="77"/>
      <c r="EL837" s="77"/>
      <c r="EM837" s="77"/>
      <c r="EN837" s="77"/>
      <c r="EO837" s="77"/>
      <c r="EP837" s="77"/>
      <c r="EQ837" s="77"/>
      <c r="ER837" s="77"/>
      <c r="ES837" s="77"/>
      <c r="ET837" s="77"/>
      <c r="EU837" s="77"/>
      <c r="EV837" s="77"/>
      <c r="EW837" s="77"/>
      <c r="EX837" s="77"/>
      <c r="EY837" s="77"/>
      <c r="EZ837" s="77"/>
      <c r="FA837" s="77"/>
      <c r="FB837" s="77"/>
      <c r="FC837" s="77"/>
      <c r="FD837" s="77"/>
    </row>
    <row r="838" spans="1:160" ht="15.75" customHeight="1" x14ac:dyDescent="0.3">
      <c r="A838" s="76"/>
      <c r="B838" s="76"/>
      <c r="C838" s="76"/>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c r="AV838" s="77"/>
      <c r="AW838" s="77"/>
      <c r="AX838" s="77"/>
      <c r="AY838" s="77"/>
      <c r="AZ838" s="77"/>
      <c r="BA838" s="77"/>
      <c r="BB838" s="77"/>
      <c r="BC838" s="77"/>
      <c r="BD838" s="77"/>
      <c r="BE838" s="77"/>
      <c r="BF838" s="77"/>
      <c r="BG838" s="77"/>
      <c r="BH838" s="77"/>
      <c r="BI838" s="77"/>
      <c r="BJ838" s="77"/>
      <c r="BK838" s="77"/>
      <c r="BL838" s="77"/>
      <c r="BM838" s="77"/>
      <c r="BN838" s="77"/>
      <c r="BO838" s="77"/>
      <c r="BP838" s="77"/>
      <c r="BQ838" s="77"/>
      <c r="BR838" s="77"/>
      <c r="BS838" s="77"/>
      <c r="BT838" s="77"/>
      <c r="BU838" s="77"/>
      <c r="BV838" s="77"/>
      <c r="BW838" s="77"/>
      <c r="BX838" s="77"/>
      <c r="BY838" s="77"/>
      <c r="BZ838" s="77"/>
      <c r="CA838" s="77"/>
      <c r="CB838" s="77"/>
      <c r="CC838" s="77"/>
      <c r="CD838" s="77"/>
      <c r="CE838" s="77"/>
      <c r="CF838" s="77"/>
      <c r="CG838" s="77"/>
      <c r="CH838" s="77"/>
      <c r="CI838" s="77"/>
      <c r="CJ838" s="77"/>
      <c r="CK838" s="77"/>
      <c r="CL838" s="77"/>
      <c r="CM838" s="77"/>
      <c r="CN838" s="77"/>
      <c r="CO838" s="77"/>
      <c r="CP838" s="77"/>
      <c r="CQ838" s="77"/>
      <c r="CR838" s="77"/>
      <c r="CS838" s="77"/>
      <c r="CT838" s="77"/>
      <c r="CU838" s="77"/>
      <c r="CV838" s="77"/>
      <c r="CW838" s="77"/>
      <c r="CX838" s="77"/>
      <c r="CY838" s="77"/>
      <c r="CZ838" s="77"/>
      <c r="DA838" s="77"/>
      <c r="DB838" s="77"/>
      <c r="DC838" s="77"/>
      <c r="DD838" s="77"/>
      <c r="DE838" s="77"/>
      <c r="DF838" s="77"/>
      <c r="DG838" s="77"/>
      <c r="DH838" s="77"/>
      <c r="DI838" s="77"/>
      <c r="DJ838" s="77"/>
      <c r="DK838" s="77"/>
      <c r="DL838" s="77"/>
      <c r="DM838" s="77"/>
      <c r="DN838" s="77"/>
      <c r="DO838" s="77"/>
      <c r="DP838" s="77"/>
      <c r="DQ838" s="77"/>
      <c r="DR838" s="77"/>
      <c r="DS838" s="77"/>
      <c r="DT838" s="77"/>
      <c r="DU838" s="77"/>
      <c r="DV838" s="77"/>
      <c r="DW838" s="77"/>
      <c r="DX838" s="77"/>
      <c r="DY838" s="77"/>
      <c r="DZ838" s="77"/>
      <c r="EA838" s="77"/>
      <c r="EB838" s="77"/>
      <c r="EC838" s="77"/>
      <c r="ED838" s="77"/>
      <c r="EE838" s="77"/>
      <c r="EF838" s="77"/>
      <c r="EG838" s="77"/>
      <c r="EH838" s="77"/>
      <c r="EI838" s="77"/>
      <c r="EJ838" s="77"/>
      <c r="EK838" s="77"/>
      <c r="EL838" s="77"/>
      <c r="EM838" s="77"/>
      <c r="EN838" s="77"/>
      <c r="EO838" s="77"/>
      <c r="EP838" s="77"/>
      <c r="EQ838" s="77"/>
      <c r="ER838" s="77"/>
      <c r="ES838" s="77"/>
      <c r="ET838" s="77"/>
      <c r="EU838" s="77"/>
      <c r="EV838" s="77"/>
      <c r="EW838" s="77"/>
      <c r="EX838" s="77"/>
      <c r="EY838" s="77"/>
      <c r="EZ838" s="77"/>
      <c r="FA838" s="77"/>
      <c r="FB838" s="77"/>
      <c r="FC838" s="77"/>
      <c r="FD838" s="77"/>
    </row>
    <row r="839" spans="1:160" ht="15.75" customHeight="1" x14ac:dyDescent="0.3">
      <c r="A839" s="76"/>
      <c r="B839" s="76"/>
      <c r="C839" s="76"/>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c r="AV839" s="77"/>
      <c r="AW839" s="77"/>
      <c r="AX839" s="77"/>
      <c r="AY839" s="77"/>
      <c r="AZ839" s="77"/>
      <c r="BA839" s="77"/>
      <c r="BB839" s="77"/>
      <c r="BC839" s="77"/>
      <c r="BD839" s="77"/>
      <c r="BE839" s="77"/>
      <c r="BF839" s="77"/>
      <c r="BG839" s="77"/>
      <c r="BH839" s="77"/>
      <c r="BI839" s="77"/>
      <c r="BJ839" s="77"/>
      <c r="BK839" s="77"/>
      <c r="BL839" s="77"/>
      <c r="BM839" s="77"/>
      <c r="BN839" s="77"/>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77"/>
      <c r="CN839" s="77"/>
      <c r="CO839" s="77"/>
      <c r="CP839" s="77"/>
      <c r="CQ839" s="77"/>
      <c r="CR839" s="77"/>
      <c r="CS839" s="77"/>
      <c r="CT839" s="77"/>
      <c r="CU839" s="77"/>
      <c r="CV839" s="77"/>
      <c r="CW839" s="77"/>
      <c r="CX839" s="77"/>
      <c r="CY839" s="77"/>
      <c r="CZ839" s="77"/>
      <c r="DA839" s="77"/>
      <c r="DB839" s="77"/>
      <c r="DC839" s="77"/>
      <c r="DD839" s="77"/>
      <c r="DE839" s="77"/>
      <c r="DF839" s="77"/>
      <c r="DG839" s="77"/>
      <c r="DH839" s="77"/>
      <c r="DI839" s="77"/>
      <c r="DJ839" s="77"/>
      <c r="DK839" s="77"/>
      <c r="DL839" s="77"/>
      <c r="DM839" s="77"/>
      <c r="DN839" s="77"/>
      <c r="DO839" s="77"/>
      <c r="DP839" s="77"/>
      <c r="DQ839" s="77"/>
      <c r="DR839" s="77"/>
      <c r="DS839" s="77"/>
      <c r="DT839" s="77"/>
      <c r="DU839" s="77"/>
      <c r="DV839" s="77"/>
      <c r="DW839" s="77"/>
      <c r="DX839" s="77"/>
      <c r="DY839" s="77"/>
      <c r="DZ839" s="77"/>
      <c r="EA839" s="77"/>
      <c r="EB839" s="77"/>
      <c r="EC839" s="77"/>
      <c r="ED839" s="77"/>
      <c r="EE839" s="77"/>
      <c r="EF839" s="77"/>
      <c r="EG839" s="77"/>
      <c r="EH839" s="77"/>
      <c r="EI839" s="77"/>
      <c r="EJ839" s="77"/>
      <c r="EK839" s="77"/>
      <c r="EL839" s="77"/>
      <c r="EM839" s="77"/>
      <c r="EN839" s="77"/>
      <c r="EO839" s="77"/>
      <c r="EP839" s="77"/>
      <c r="EQ839" s="77"/>
      <c r="ER839" s="77"/>
      <c r="ES839" s="77"/>
      <c r="ET839" s="77"/>
      <c r="EU839" s="77"/>
      <c r="EV839" s="77"/>
      <c r="EW839" s="77"/>
      <c r="EX839" s="77"/>
      <c r="EY839" s="77"/>
      <c r="EZ839" s="77"/>
      <c r="FA839" s="77"/>
      <c r="FB839" s="77"/>
      <c r="FC839" s="77"/>
      <c r="FD839" s="77"/>
    </row>
    <row r="840" spans="1:160" ht="15.75" customHeight="1" x14ac:dyDescent="0.3">
      <c r="A840" s="76"/>
      <c r="B840" s="76"/>
      <c r="C840" s="76"/>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row>
    <row r="841" spans="1:160" ht="15.75" customHeight="1" x14ac:dyDescent="0.3">
      <c r="A841" s="76"/>
      <c r="B841" s="76"/>
      <c r="C841" s="76"/>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c r="AV841" s="77"/>
      <c r="AW841" s="77"/>
      <c r="AX841" s="77"/>
      <c r="AY841" s="77"/>
      <c r="AZ841" s="77"/>
      <c r="BA841" s="77"/>
      <c r="BB841" s="77"/>
      <c r="BC841" s="77"/>
      <c r="BD841" s="77"/>
      <c r="BE841" s="77"/>
      <c r="BF841" s="77"/>
      <c r="BG841" s="77"/>
      <c r="BH841" s="77"/>
      <c r="BI841" s="77"/>
      <c r="BJ841" s="77"/>
      <c r="BK841" s="77"/>
      <c r="BL841" s="77"/>
      <c r="BM841" s="77"/>
      <c r="BN841" s="77"/>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77"/>
      <c r="CN841" s="77"/>
      <c r="CO841" s="77"/>
      <c r="CP841" s="77"/>
      <c r="CQ841" s="77"/>
      <c r="CR841" s="77"/>
      <c r="CS841" s="77"/>
      <c r="CT841" s="77"/>
      <c r="CU841" s="77"/>
      <c r="CV841" s="77"/>
      <c r="CW841" s="77"/>
      <c r="CX841" s="77"/>
      <c r="CY841" s="77"/>
      <c r="CZ841" s="77"/>
      <c r="DA841" s="77"/>
      <c r="DB841" s="77"/>
      <c r="DC841" s="77"/>
      <c r="DD841" s="77"/>
      <c r="DE841" s="77"/>
      <c r="DF841" s="77"/>
      <c r="DG841" s="77"/>
      <c r="DH841" s="77"/>
      <c r="DI841" s="77"/>
      <c r="DJ841" s="77"/>
      <c r="DK841" s="77"/>
      <c r="DL841" s="77"/>
      <c r="DM841" s="77"/>
      <c r="DN841" s="77"/>
      <c r="DO841" s="77"/>
      <c r="DP841" s="77"/>
      <c r="DQ841" s="77"/>
      <c r="DR841" s="77"/>
      <c r="DS841" s="77"/>
      <c r="DT841" s="77"/>
      <c r="DU841" s="77"/>
      <c r="DV841" s="77"/>
      <c r="DW841" s="77"/>
      <c r="DX841" s="77"/>
      <c r="DY841" s="77"/>
      <c r="DZ841" s="77"/>
      <c r="EA841" s="77"/>
      <c r="EB841" s="77"/>
      <c r="EC841" s="77"/>
      <c r="ED841" s="77"/>
      <c r="EE841" s="77"/>
      <c r="EF841" s="77"/>
      <c r="EG841" s="77"/>
      <c r="EH841" s="77"/>
      <c r="EI841" s="77"/>
      <c r="EJ841" s="77"/>
      <c r="EK841" s="77"/>
      <c r="EL841" s="77"/>
      <c r="EM841" s="77"/>
      <c r="EN841" s="77"/>
      <c r="EO841" s="77"/>
      <c r="EP841" s="77"/>
      <c r="EQ841" s="77"/>
      <c r="ER841" s="77"/>
      <c r="ES841" s="77"/>
      <c r="ET841" s="77"/>
      <c r="EU841" s="77"/>
      <c r="EV841" s="77"/>
      <c r="EW841" s="77"/>
      <c r="EX841" s="77"/>
      <c r="EY841" s="77"/>
      <c r="EZ841" s="77"/>
      <c r="FA841" s="77"/>
      <c r="FB841" s="77"/>
      <c r="FC841" s="77"/>
      <c r="FD841" s="77"/>
    </row>
    <row r="842" spans="1:160" ht="15.75" customHeight="1" x14ac:dyDescent="0.3">
      <c r="A842" s="76"/>
      <c r="B842" s="76"/>
      <c r="C842" s="76"/>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c r="AV842" s="77"/>
      <c r="AW842" s="77"/>
      <c r="AX842" s="77"/>
      <c r="AY842" s="77"/>
      <c r="AZ842" s="77"/>
      <c r="BA842" s="77"/>
      <c r="BB842" s="77"/>
      <c r="BC842" s="77"/>
      <c r="BD842" s="77"/>
      <c r="BE842" s="77"/>
      <c r="BF842" s="77"/>
      <c r="BG842" s="77"/>
      <c r="BH842" s="77"/>
      <c r="BI842" s="77"/>
      <c r="BJ842" s="77"/>
      <c r="BK842" s="77"/>
      <c r="BL842" s="77"/>
      <c r="BM842" s="77"/>
      <c r="BN842" s="77"/>
      <c r="BO842" s="77"/>
      <c r="BP842" s="77"/>
      <c r="BQ842" s="77"/>
      <c r="BR842" s="77"/>
      <c r="BS842" s="77"/>
      <c r="BT842" s="77"/>
      <c r="BU842" s="77"/>
      <c r="BV842" s="77"/>
      <c r="BW842" s="77"/>
      <c r="BX842" s="77"/>
      <c r="BY842" s="77"/>
      <c r="BZ842" s="77"/>
      <c r="CA842" s="77"/>
      <c r="CB842" s="77"/>
      <c r="CC842" s="77"/>
      <c r="CD842" s="77"/>
      <c r="CE842" s="77"/>
      <c r="CF842" s="77"/>
      <c r="CG842" s="77"/>
      <c r="CH842" s="77"/>
      <c r="CI842" s="77"/>
      <c r="CJ842" s="77"/>
      <c r="CK842" s="77"/>
      <c r="CL842" s="77"/>
      <c r="CM842" s="77"/>
      <c r="CN842" s="77"/>
      <c r="CO842" s="77"/>
      <c r="CP842" s="77"/>
      <c r="CQ842" s="77"/>
      <c r="CR842" s="77"/>
      <c r="CS842" s="77"/>
      <c r="CT842" s="77"/>
      <c r="CU842" s="77"/>
      <c r="CV842" s="77"/>
      <c r="CW842" s="77"/>
      <c r="CX842" s="77"/>
      <c r="CY842" s="77"/>
      <c r="CZ842" s="77"/>
      <c r="DA842" s="77"/>
      <c r="DB842" s="77"/>
      <c r="DC842" s="77"/>
      <c r="DD842" s="77"/>
      <c r="DE842" s="77"/>
      <c r="DF842" s="77"/>
      <c r="DG842" s="77"/>
      <c r="DH842" s="77"/>
      <c r="DI842" s="77"/>
      <c r="DJ842" s="77"/>
      <c r="DK842" s="77"/>
      <c r="DL842" s="77"/>
      <c r="DM842" s="77"/>
      <c r="DN842" s="77"/>
      <c r="DO842" s="77"/>
      <c r="DP842" s="77"/>
      <c r="DQ842" s="77"/>
      <c r="DR842" s="77"/>
      <c r="DS842" s="77"/>
      <c r="DT842" s="77"/>
      <c r="DU842" s="77"/>
      <c r="DV842" s="77"/>
      <c r="DW842" s="77"/>
      <c r="DX842" s="77"/>
      <c r="DY842" s="77"/>
      <c r="DZ842" s="77"/>
      <c r="EA842" s="77"/>
      <c r="EB842" s="77"/>
      <c r="EC842" s="77"/>
      <c r="ED842" s="77"/>
      <c r="EE842" s="77"/>
      <c r="EF842" s="77"/>
      <c r="EG842" s="77"/>
      <c r="EH842" s="77"/>
      <c r="EI842" s="77"/>
      <c r="EJ842" s="77"/>
      <c r="EK842" s="77"/>
      <c r="EL842" s="77"/>
      <c r="EM842" s="77"/>
      <c r="EN842" s="77"/>
      <c r="EO842" s="77"/>
      <c r="EP842" s="77"/>
      <c r="EQ842" s="77"/>
      <c r="ER842" s="77"/>
      <c r="ES842" s="77"/>
      <c r="ET842" s="77"/>
      <c r="EU842" s="77"/>
      <c r="EV842" s="77"/>
      <c r="EW842" s="77"/>
      <c r="EX842" s="77"/>
      <c r="EY842" s="77"/>
      <c r="EZ842" s="77"/>
      <c r="FA842" s="77"/>
      <c r="FB842" s="77"/>
      <c r="FC842" s="77"/>
      <c r="FD842" s="77"/>
    </row>
    <row r="843" spans="1:160" ht="15.75" customHeight="1" x14ac:dyDescent="0.3">
      <c r="A843" s="76"/>
      <c r="B843" s="76"/>
      <c r="C843" s="76"/>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c r="AV843" s="77"/>
      <c r="AW843" s="77"/>
      <c r="AX843" s="77"/>
      <c r="AY843" s="77"/>
      <c r="AZ843" s="77"/>
      <c r="BA843" s="77"/>
      <c r="BB843" s="77"/>
      <c r="BC843" s="77"/>
      <c r="BD843" s="77"/>
      <c r="BE843" s="77"/>
      <c r="BF843" s="77"/>
      <c r="BG843" s="77"/>
      <c r="BH843" s="77"/>
      <c r="BI843" s="77"/>
      <c r="BJ843" s="77"/>
      <c r="BK843" s="77"/>
      <c r="BL843" s="77"/>
      <c r="BM843" s="77"/>
      <c r="BN843" s="77"/>
      <c r="BO843" s="77"/>
      <c r="BP843" s="77"/>
      <c r="BQ843" s="77"/>
      <c r="BR843" s="77"/>
      <c r="BS843" s="77"/>
      <c r="BT843" s="77"/>
      <c r="BU843" s="77"/>
      <c r="BV843" s="77"/>
      <c r="BW843" s="77"/>
      <c r="BX843" s="77"/>
      <c r="BY843" s="77"/>
      <c r="BZ843" s="77"/>
      <c r="CA843" s="77"/>
      <c r="CB843" s="77"/>
      <c r="CC843" s="77"/>
      <c r="CD843" s="77"/>
      <c r="CE843" s="77"/>
      <c r="CF843" s="77"/>
      <c r="CG843" s="77"/>
      <c r="CH843" s="77"/>
      <c r="CI843" s="77"/>
      <c r="CJ843" s="77"/>
      <c r="CK843" s="77"/>
      <c r="CL843" s="77"/>
      <c r="CM843" s="77"/>
      <c r="CN843" s="77"/>
      <c r="CO843" s="77"/>
      <c r="CP843" s="77"/>
      <c r="CQ843" s="77"/>
      <c r="CR843" s="77"/>
      <c r="CS843" s="77"/>
      <c r="CT843" s="77"/>
      <c r="CU843" s="77"/>
      <c r="CV843" s="77"/>
      <c r="CW843" s="77"/>
      <c r="CX843" s="77"/>
      <c r="CY843" s="77"/>
      <c r="CZ843" s="77"/>
      <c r="DA843" s="77"/>
      <c r="DB843" s="77"/>
      <c r="DC843" s="77"/>
      <c r="DD843" s="77"/>
      <c r="DE843" s="77"/>
      <c r="DF843" s="77"/>
      <c r="DG843" s="77"/>
      <c r="DH843" s="77"/>
      <c r="DI843" s="77"/>
      <c r="DJ843" s="77"/>
      <c r="DK843" s="77"/>
      <c r="DL843" s="77"/>
      <c r="DM843" s="77"/>
      <c r="DN843" s="77"/>
      <c r="DO843" s="77"/>
      <c r="DP843" s="77"/>
      <c r="DQ843" s="77"/>
      <c r="DR843" s="77"/>
      <c r="DS843" s="77"/>
      <c r="DT843" s="77"/>
      <c r="DU843" s="77"/>
      <c r="DV843" s="77"/>
      <c r="DW843" s="77"/>
      <c r="DX843" s="77"/>
      <c r="DY843" s="77"/>
      <c r="DZ843" s="77"/>
      <c r="EA843" s="77"/>
      <c r="EB843" s="77"/>
      <c r="EC843" s="77"/>
      <c r="ED843" s="77"/>
      <c r="EE843" s="77"/>
      <c r="EF843" s="77"/>
      <c r="EG843" s="77"/>
      <c r="EH843" s="77"/>
      <c r="EI843" s="77"/>
      <c r="EJ843" s="77"/>
      <c r="EK843" s="77"/>
      <c r="EL843" s="77"/>
      <c r="EM843" s="77"/>
      <c r="EN843" s="77"/>
      <c r="EO843" s="77"/>
      <c r="EP843" s="77"/>
      <c r="EQ843" s="77"/>
      <c r="ER843" s="77"/>
      <c r="ES843" s="77"/>
      <c r="ET843" s="77"/>
      <c r="EU843" s="77"/>
      <c r="EV843" s="77"/>
      <c r="EW843" s="77"/>
      <c r="EX843" s="77"/>
      <c r="EY843" s="77"/>
      <c r="EZ843" s="77"/>
      <c r="FA843" s="77"/>
      <c r="FB843" s="77"/>
      <c r="FC843" s="77"/>
      <c r="FD843" s="77"/>
    </row>
    <row r="844" spans="1:160" ht="15.75" customHeight="1" x14ac:dyDescent="0.3">
      <c r="A844" s="76"/>
      <c r="B844" s="76"/>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c r="AV844" s="77"/>
      <c r="AW844" s="77"/>
      <c r="AX844" s="77"/>
      <c r="AY844" s="77"/>
      <c r="AZ844" s="77"/>
      <c r="BA844" s="77"/>
      <c r="BB844" s="77"/>
      <c r="BC844" s="77"/>
      <c r="BD844" s="77"/>
      <c r="BE844" s="77"/>
      <c r="BF844" s="77"/>
      <c r="BG844" s="77"/>
      <c r="BH844" s="77"/>
      <c r="BI844" s="77"/>
      <c r="BJ844" s="77"/>
      <c r="BK844" s="77"/>
      <c r="BL844" s="77"/>
      <c r="BM844" s="77"/>
      <c r="BN844" s="77"/>
      <c r="BO844" s="77"/>
      <c r="BP844" s="77"/>
      <c r="BQ844" s="77"/>
      <c r="BR844" s="77"/>
      <c r="BS844" s="77"/>
      <c r="BT844" s="77"/>
      <c r="BU844" s="77"/>
      <c r="BV844" s="77"/>
      <c r="BW844" s="77"/>
      <c r="BX844" s="77"/>
      <c r="BY844" s="77"/>
      <c r="BZ844" s="77"/>
      <c r="CA844" s="77"/>
      <c r="CB844" s="77"/>
      <c r="CC844" s="77"/>
      <c r="CD844" s="77"/>
      <c r="CE844" s="77"/>
      <c r="CF844" s="77"/>
      <c r="CG844" s="77"/>
      <c r="CH844" s="77"/>
      <c r="CI844" s="77"/>
      <c r="CJ844" s="77"/>
      <c r="CK844" s="77"/>
      <c r="CL844" s="77"/>
      <c r="CM844" s="77"/>
      <c r="CN844" s="77"/>
      <c r="CO844" s="77"/>
      <c r="CP844" s="77"/>
      <c r="CQ844" s="77"/>
      <c r="CR844" s="77"/>
      <c r="CS844" s="77"/>
      <c r="CT844" s="77"/>
      <c r="CU844" s="77"/>
      <c r="CV844" s="77"/>
      <c r="CW844" s="77"/>
      <c r="CX844" s="77"/>
      <c r="CY844" s="77"/>
      <c r="CZ844" s="77"/>
      <c r="DA844" s="77"/>
      <c r="DB844" s="77"/>
      <c r="DC844" s="77"/>
      <c r="DD844" s="77"/>
      <c r="DE844" s="77"/>
      <c r="DF844" s="77"/>
      <c r="DG844" s="77"/>
      <c r="DH844" s="77"/>
      <c r="DI844" s="77"/>
      <c r="DJ844" s="77"/>
      <c r="DK844" s="77"/>
      <c r="DL844" s="77"/>
      <c r="DM844" s="77"/>
      <c r="DN844" s="77"/>
      <c r="DO844" s="77"/>
      <c r="DP844" s="77"/>
      <c r="DQ844" s="77"/>
      <c r="DR844" s="77"/>
      <c r="DS844" s="77"/>
      <c r="DT844" s="77"/>
      <c r="DU844" s="77"/>
      <c r="DV844" s="77"/>
      <c r="DW844" s="77"/>
      <c r="DX844" s="77"/>
      <c r="DY844" s="77"/>
      <c r="DZ844" s="77"/>
      <c r="EA844" s="77"/>
      <c r="EB844" s="77"/>
      <c r="EC844" s="77"/>
      <c r="ED844" s="77"/>
      <c r="EE844" s="77"/>
      <c r="EF844" s="77"/>
      <c r="EG844" s="77"/>
      <c r="EH844" s="77"/>
      <c r="EI844" s="77"/>
      <c r="EJ844" s="77"/>
      <c r="EK844" s="77"/>
      <c r="EL844" s="77"/>
      <c r="EM844" s="77"/>
      <c r="EN844" s="77"/>
      <c r="EO844" s="77"/>
      <c r="EP844" s="77"/>
      <c r="EQ844" s="77"/>
      <c r="ER844" s="77"/>
      <c r="ES844" s="77"/>
      <c r="ET844" s="77"/>
      <c r="EU844" s="77"/>
      <c r="EV844" s="77"/>
      <c r="EW844" s="77"/>
      <c r="EX844" s="77"/>
      <c r="EY844" s="77"/>
      <c r="EZ844" s="77"/>
      <c r="FA844" s="77"/>
      <c r="FB844" s="77"/>
      <c r="FC844" s="77"/>
      <c r="FD844" s="77"/>
    </row>
    <row r="845" spans="1:160" ht="15.75" customHeight="1" x14ac:dyDescent="0.3">
      <c r="A845" s="76"/>
      <c r="B845" s="76"/>
      <c r="C845" s="76"/>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c r="AV845" s="77"/>
      <c r="AW845" s="77"/>
      <c r="AX845" s="77"/>
      <c r="AY845" s="77"/>
      <c r="AZ845" s="77"/>
      <c r="BA845" s="77"/>
      <c r="BB845" s="77"/>
      <c r="BC845" s="77"/>
      <c r="BD845" s="77"/>
      <c r="BE845" s="77"/>
      <c r="BF845" s="77"/>
      <c r="BG845" s="77"/>
      <c r="BH845" s="77"/>
      <c r="BI845" s="77"/>
      <c r="BJ845" s="77"/>
      <c r="BK845" s="77"/>
      <c r="BL845" s="77"/>
      <c r="BM845" s="77"/>
      <c r="BN845" s="77"/>
      <c r="BO845" s="77"/>
      <c r="BP845" s="77"/>
      <c r="BQ845" s="77"/>
      <c r="BR845" s="77"/>
      <c r="BS845" s="77"/>
      <c r="BT845" s="77"/>
      <c r="BU845" s="77"/>
      <c r="BV845" s="77"/>
      <c r="BW845" s="77"/>
      <c r="BX845" s="77"/>
      <c r="BY845" s="77"/>
      <c r="BZ845" s="77"/>
      <c r="CA845" s="77"/>
      <c r="CB845" s="77"/>
      <c r="CC845" s="77"/>
      <c r="CD845" s="77"/>
      <c r="CE845" s="77"/>
      <c r="CF845" s="77"/>
      <c r="CG845" s="77"/>
      <c r="CH845" s="77"/>
      <c r="CI845" s="77"/>
      <c r="CJ845" s="77"/>
      <c r="CK845" s="77"/>
      <c r="CL845" s="77"/>
      <c r="CM845" s="77"/>
      <c r="CN845" s="77"/>
      <c r="CO845" s="77"/>
      <c r="CP845" s="77"/>
      <c r="CQ845" s="77"/>
      <c r="CR845" s="77"/>
      <c r="CS845" s="77"/>
      <c r="CT845" s="77"/>
      <c r="CU845" s="77"/>
      <c r="CV845" s="77"/>
      <c r="CW845" s="77"/>
      <c r="CX845" s="77"/>
      <c r="CY845" s="77"/>
      <c r="CZ845" s="77"/>
      <c r="DA845" s="77"/>
      <c r="DB845" s="77"/>
      <c r="DC845" s="77"/>
      <c r="DD845" s="77"/>
      <c r="DE845" s="77"/>
      <c r="DF845" s="77"/>
      <c r="DG845" s="77"/>
      <c r="DH845" s="77"/>
      <c r="DI845" s="77"/>
      <c r="DJ845" s="77"/>
      <c r="DK845" s="77"/>
      <c r="DL845" s="77"/>
      <c r="DM845" s="77"/>
      <c r="DN845" s="77"/>
      <c r="DO845" s="77"/>
      <c r="DP845" s="77"/>
      <c r="DQ845" s="77"/>
      <c r="DR845" s="77"/>
      <c r="DS845" s="77"/>
      <c r="DT845" s="77"/>
      <c r="DU845" s="77"/>
      <c r="DV845" s="77"/>
      <c r="DW845" s="77"/>
      <c r="DX845" s="77"/>
      <c r="DY845" s="77"/>
      <c r="DZ845" s="77"/>
      <c r="EA845" s="77"/>
      <c r="EB845" s="77"/>
      <c r="EC845" s="77"/>
      <c r="ED845" s="77"/>
      <c r="EE845" s="77"/>
      <c r="EF845" s="77"/>
      <c r="EG845" s="77"/>
      <c r="EH845" s="77"/>
      <c r="EI845" s="77"/>
      <c r="EJ845" s="77"/>
      <c r="EK845" s="77"/>
      <c r="EL845" s="77"/>
      <c r="EM845" s="77"/>
      <c r="EN845" s="77"/>
      <c r="EO845" s="77"/>
      <c r="EP845" s="77"/>
      <c r="EQ845" s="77"/>
      <c r="ER845" s="77"/>
      <c r="ES845" s="77"/>
      <c r="ET845" s="77"/>
      <c r="EU845" s="77"/>
      <c r="EV845" s="77"/>
      <c r="EW845" s="77"/>
      <c r="EX845" s="77"/>
      <c r="EY845" s="77"/>
      <c r="EZ845" s="77"/>
      <c r="FA845" s="77"/>
      <c r="FB845" s="77"/>
      <c r="FC845" s="77"/>
      <c r="FD845" s="77"/>
    </row>
    <row r="846" spans="1:160" ht="15.75" customHeight="1" x14ac:dyDescent="0.3">
      <c r="A846" s="76"/>
      <c r="B846" s="76"/>
      <c r="C846" s="76"/>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c r="AV846" s="77"/>
      <c r="AW846" s="77"/>
      <c r="AX846" s="77"/>
      <c r="AY846" s="77"/>
      <c r="AZ846" s="77"/>
      <c r="BA846" s="77"/>
      <c r="BB846" s="77"/>
      <c r="BC846" s="77"/>
      <c r="BD846" s="77"/>
      <c r="BE846" s="77"/>
      <c r="BF846" s="77"/>
      <c r="BG846" s="77"/>
      <c r="BH846" s="77"/>
      <c r="BI846" s="77"/>
      <c r="BJ846" s="77"/>
      <c r="BK846" s="77"/>
      <c r="BL846" s="77"/>
      <c r="BM846" s="77"/>
      <c r="BN846" s="77"/>
      <c r="BO846" s="77"/>
      <c r="BP846" s="77"/>
      <c r="BQ846" s="77"/>
      <c r="BR846" s="77"/>
      <c r="BS846" s="77"/>
      <c r="BT846" s="77"/>
      <c r="BU846" s="77"/>
      <c r="BV846" s="77"/>
      <c r="BW846" s="77"/>
      <c r="BX846" s="77"/>
      <c r="BY846" s="77"/>
      <c r="BZ846" s="77"/>
      <c r="CA846" s="77"/>
      <c r="CB846" s="77"/>
      <c r="CC846" s="77"/>
      <c r="CD846" s="77"/>
      <c r="CE846" s="77"/>
      <c r="CF846" s="77"/>
      <c r="CG846" s="77"/>
      <c r="CH846" s="77"/>
      <c r="CI846" s="77"/>
      <c r="CJ846" s="77"/>
      <c r="CK846" s="77"/>
      <c r="CL846" s="77"/>
      <c r="CM846" s="77"/>
      <c r="CN846" s="77"/>
      <c r="CO846" s="77"/>
      <c r="CP846" s="77"/>
      <c r="CQ846" s="77"/>
      <c r="CR846" s="77"/>
      <c r="CS846" s="77"/>
      <c r="CT846" s="77"/>
      <c r="CU846" s="77"/>
      <c r="CV846" s="77"/>
      <c r="CW846" s="77"/>
      <c r="CX846" s="77"/>
      <c r="CY846" s="77"/>
      <c r="CZ846" s="77"/>
      <c r="DA846" s="77"/>
      <c r="DB846" s="77"/>
      <c r="DC846" s="77"/>
      <c r="DD846" s="77"/>
      <c r="DE846" s="77"/>
      <c r="DF846" s="77"/>
      <c r="DG846" s="77"/>
      <c r="DH846" s="77"/>
      <c r="DI846" s="77"/>
      <c r="DJ846" s="77"/>
      <c r="DK846" s="77"/>
      <c r="DL846" s="77"/>
      <c r="DM846" s="77"/>
      <c r="DN846" s="77"/>
      <c r="DO846" s="77"/>
      <c r="DP846" s="77"/>
      <c r="DQ846" s="77"/>
      <c r="DR846" s="77"/>
      <c r="DS846" s="77"/>
      <c r="DT846" s="77"/>
      <c r="DU846" s="77"/>
      <c r="DV846" s="77"/>
      <c r="DW846" s="77"/>
      <c r="DX846" s="77"/>
      <c r="DY846" s="77"/>
      <c r="DZ846" s="77"/>
      <c r="EA846" s="77"/>
      <c r="EB846" s="77"/>
      <c r="EC846" s="77"/>
      <c r="ED846" s="77"/>
      <c r="EE846" s="77"/>
      <c r="EF846" s="77"/>
      <c r="EG846" s="77"/>
      <c r="EH846" s="77"/>
      <c r="EI846" s="77"/>
      <c r="EJ846" s="77"/>
      <c r="EK846" s="77"/>
      <c r="EL846" s="77"/>
      <c r="EM846" s="77"/>
      <c r="EN846" s="77"/>
      <c r="EO846" s="77"/>
      <c r="EP846" s="77"/>
      <c r="EQ846" s="77"/>
      <c r="ER846" s="77"/>
      <c r="ES846" s="77"/>
      <c r="ET846" s="77"/>
      <c r="EU846" s="77"/>
      <c r="EV846" s="77"/>
      <c r="EW846" s="77"/>
      <c r="EX846" s="77"/>
      <c r="EY846" s="77"/>
      <c r="EZ846" s="77"/>
      <c r="FA846" s="77"/>
      <c r="FB846" s="77"/>
      <c r="FC846" s="77"/>
      <c r="FD846" s="77"/>
    </row>
    <row r="847" spans="1:160" ht="15.75" customHeight="1" x14ac:dyDescent="0.3">
      <c r="A847" s="76"/>
      <c r="B847" s="76"/>
      <c r="C847" s="76"/>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c r="AV847" s="77"/>
      <c r="AW847" s="77"/>
      <c r="AX847" s="77"/>
      <c r="AY847" s="77"/>
      <c r="AZ847" s="77"/>
      <c r="BA847" s="77"/>
      <c r="BB847" s="77"/>
      <c r="BC847" s="77"/>
      <c r="BD847" s="77"/>
      <c r="BE847" s="77"/>
      <c r="BF847" s="77"/>
      <c r="BG847" s="77"/>
      <c r="BH847" s="77"/>
      <c r="BI847" s="77"/>
      <c r="BJ847" s="77"/>
      <c r="BK847" s="77"/>
      <c r="BL847" s="77"/>
      <c r="BM847" s="77"/>
      <c r="BN847" s="77"/>
      <c r="BO847" s="77"/>
      <c r="BP847" s="77"/>
      <c r="BQ847" s="77"/>
      <c r="BR847" s="77"/>
      <c r="BS847" s="77"/>
      <c r="BT847" s="77"/>
      <c r="BU847" s="77"/>
      <c r="BV847" s="77"/>
      <c r="BW847" s="77"/>
      <c r="BX847" s="77"/>
      <c r="BY847" s="77"/>
      <c r="BZ847" s="77"/>
      <c r="CA847" s="77"/>
      <c r="CB847" s="77"/>
      <c r="CC847" s="77"/>
      <c r="CD847" s="77"/>
      <c r="CE847" s="77"/>
      <c r="CF847" s="77"/>
      <c r="CG847" s="77"/>
      <c r="CH847" s="77"/>
      <c r="CI847" s="77"/>
      <c r="CJ847" s="77"/>
      <c r="CK847" s="77"/>
      <c r="CL847" s="77"/>
      <c r="CM847" s="77"/>
      <c r="CN847" s="77"/>
      <c r="CO847" s="77"/>
      <c r="CP847" s="77"/>
      <c r="CQ847" s="77"/>
      <c r="CR847" s="77"/>
      <c r="CS847" s="77"/>
      <c r="CT847" s="77"/>
      <c r="CU847" s="77"/>
      <c r="CV847" s="77"/>
      <c r="CW847" s="77"/>
      <c r="CX847" s="77"/>
      <c r="CY847" s="77"/>
      <c r="CZ847" s="77"/>
      <c r="DA847" s="77"/>
      <c r="DB847" s="77"/>
      <c r="DC847" s="77"/>
      <c r="DD847" s="77"/>
      <c r="DE847" s="77"/>
      <c r="DF847" s="77"/>
      <c r="DG847" s="77"/>
      <c r="DH847" s="77"/>
      <c r="DI847" s="77"/>
      <c r="DJ847" s="77"/>
      <c r="DK847" s="77"/>
      <c r="DL847" s="77"/>
      <c r="DM847" s="77"/>
      <c r="DN847" s="77"/>
      <c r="DO847" s="77"/>
      <c r="DP847" s="77"/>
      <c r="DQ847" s="77"/>
      <c r="DR847" s="77"/>
      <c r="DS847" s="77"/>
      <c r="DT847" s="77"/>
      <c r="DU847" s="77"/>
      <c r="DV847" s="77"/>
      <c r="DW847" s="77"/>
      <c r="DX847" s="77"/>
      <c r="DY847" s="77"/>
      <c r="DZ847" s="77"/>
      <c r="EA847" s="77"/>
      <c r="EB847" s="77"/>
      <c r="EC847" s="77"/>
      <c r="ED847" s="77"/>
      <c r="EE847" s="77"/>
      <c r="EF847" s="77"/>
      <c r="EG847" s="77"/>
      <c r="EH847" s="77"/>
      <c r="EI847" s="77"/>
      <c r="EJ847" s="77"/>
      <c r="EK847" s="77"/>
      <c r="EL847" s="77"/>
      <c r="EM847" s="77"/>
      <c r="EN847" s="77"/>
      <c r="EO847" s="77"/>
      <c r="EP847" s="77"/>
      <c r="EQ847" s="77"/>
      <c r="ER847" s="77"/>
      <c r="ES847" s="77"/>
      <c r="ET847" s="77"/>
      <c r="EU847" s="77"/>
      <c r="EV847" s="77"/>
      <c r="EW847" s="77"/>
      <c r="EX847" s="77"/>
      <c r="EY847" s="77"/>
      <c r="EZ847" s="77"/>
      <c r="FA847" s="77"/>
      <c r="FB847" s="77"/>
      <c r="FC847" s="77"/>
      <c r="FD847" s="77"/>
    </row>
    <row r="848" spans="1:160" ht="15.75" customHeight="1" x14ac:dyDescent="0.3">
      <c r="A848" s="76"/>
      <c r="B848" s="76"/>
      <c r="C848" s="76"/>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c r="AV848" s="77"/>
      <c r="AW848" s="77"/>
      <c r="AX848" s="77"/>
      <c r="AY848" s="77"/>
      <c r="AZ848" s="77"/>
      <c r="BA848" s="77"/>
      <c r="BB848" s="77"/>
      <c r="BC848" s="77"/>
      <c r="BD848" s="77"/>
      <c r="BE848" s="77"/>
      <c r="BF848" s="77"/>
      <c r="BG848" s="77"/>
      <c r="BH848" s="77"/>
      <c r="BI848" s="77"/>
      <c r="BJ848" s="77"/>
      <c r="BK848" s="77"/>
      <c r="BL848" s="77"/>
      <c r="BM848" s="77"/>
      <c r="BN848" s="77"/>
      <c r="BO848" s="77"/>
      <c r="BP848" s="77"/>
      <c r="BQ848" s="77"/>
      <c r="BR848" s="77"/>
      <c r="BS848" s="77"/>
      <c r="BT848" s="77"/>
      <c r="BU848" s="77"/>
      <c r="BV848" s="77"/>
      <c r="BW848" s="77"/>
      <c r="BX848" s="77"/>
      <c r="BY848" s="77"/>
      <c r="BZ848" s="77"/>
      <c r="CA848" s="77"/>
      <c r="CB848" s="77"/>
      <c r="CC848" s="77"/>
      <c r="CD848" s="77"/>
      <c r="CE848" s="77"/>
      <c r="CF848" s="77"/>
      <c r="CG848" s="77"/>
      <c r="CH848" s="77"/>
      <c r="CI848" s="77"/>
      <c r="CJ848" s="77"/>
      <c r="CK848" s="77"/>
      <c r="CL848" s="77"/>
      <c r="CM848" s="77"/>
      <c r="CN848" s="77"/>
      <c r="CO848" s="77"/>
      <c r="CP848" s="77"/>
      <c r="CQ848" s="77"/>
      <c r="CR848" s="77"/>
      <c r="CS848" s="77"/>
      <c r="CT848" s="77"/>
      <c r="CU848" s="77"/>
      <c r="CV848" s="77"/>
      <c r="CW848" s="77"/>
      <c r="CX848" s="77"/>
      <c r="CY848" s="77"/>
      <c r="CZ848" s="77"/>
      <c r="DA848" s="77"/>
      <c r="DB848" s="77"/>
      <c r="DC848" s="77"/>
      <c r="DD848" s="77"/>
      <c r="DE848" s="77"/>
      <c r="DF848" s="77"/>
      <c r="DG848" s="77"/>
      <c r="DH848" s="77"/>
      <c r="DI848" s="77"/>
      <c r="DJ848" s="77"/>
      <c r="DK848" s="77"/>
      <c r="DL848" s="77"/>
      <c r="DM848" s="77"/>
      <c r="DN848" s="77"/>
      <c r="DO848" s="77"/>
      <c r="DP848" s="77"/>
      <c r="DQ848" s="77"/>
      <c r="DR848" s="77"/>
      <c r="DS848" s="77"/>
      <c r="DT848" s="77"/>
      <c r="DU848" s="77"/>
      <c r="DV848" s="77"/>
      <c r="DW848" s="77"/>
      <c r="DX848" s="77"/>
      <c r="DY848" s="77"/>
      <c r="DZ848" s="77"/>
      <c r="EA848" s="77"/>
      <c r="EB848" s="77"/>
      <c r="EC848" s="77"/>
      <c r="ED848" s="77"/>
      <c r="EE848" s="77"/>
      <c r="EF848" s="77"/>
      <c r="EG848" s="77"/>
      <c r="EH848" s="77"/>
      <c r="EI848" s="77"/>
      <c r="EJ848" s="77"/>
      <c r="EK848" s="77"/>
      <c r="EL848" s="77"/>
      <c r="EM848" s="77"/>
      <c r="EN848" s="77"/>
      <c r="EO848" s="77"/>
      <c r="EP848" s="77"/>
      <c r="EQ848" s="77"/>
      <c r="ER848" s="77"/>
      <c r="ES848" s="77"/>
      <c r="ET848" s="77"/>
      <c r="EU848" s="77"/>
      <c r="EV848" s="77"/>
      <c r="EW848" s="77"/>
      <c r="EX848" s="77"/>
      <c r="EY848" s="77"/>
      <c r="EZ848" s="77"/>
      <c r="FA848" s="77"/>
      <c r="FB848" s="77"/>
      <c r="FC848" s="77"/>
      <c r="FD848" s="77"/>
    </row>
    <row r="849" spans="1:160" ht="15.75" customHeight="1" x14ac:dyDescent="0.3">
      <c r="A849" s="76"/>
      <c r="B849" s="76"/>
      <c r="C849" s="76"/>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c r="AV849" s="77"/>
      <c r="AW849" s="77"/>
      <c r="AX849" s="77"/>
      <c r="AY849" s="77"/>
      <c r="AZ849" s="77"/>
      <c r="BA849" s="77"/>
      <c r="BB849" s="77"/>
      <c r="BC849" s="77"/>
      <c r="BD849" s="77"/>
      <c r="BE849" s="77"/>
      <c r="BF849" s="77"/>
      <c r="BG849" s="77"/>
      <c r="BH849" s="77"/>
      <c r="BI849" s="77"/>
      <c r="BJ849" s="77"/>
      <c r="BK849" s="77"/>
      <c r="BL849" s="77"/>
      <c r="BM849" s="77"/>
      <c r="BN849" s="77"/>
      <c r="BO849" s="77"/>
      <c r="BP849" s="77"/>
      <c r="BQ849" s="77"/>
      <c r="BR849" s="77"/>
      <c r="BS849" s="77"/>
      <c r="BT849" s="77"/>
      <c r="BU849" s="77"/>
      <c r="BV849" s="77"/>
      <c r="BW849" s="77"/>
      <c r="BX849" s="77"/>
      <c r="BY849" s="77"/>
      <c r="BZ849" s="77"/>
      <c r="CA849" s="77"/>
      <c r="CB849" s="77"/>
      <c r="CC849" s="77"/>
      <c r="CD849" s="77"/>
      <c r="CE849" s="77"/>
      <c r="CF849" s="77"/>
      <c r="CG849" s="77"/>
      <c r="CH849" s="77"/>
      <c r="CI849" s="77"/>
      <c r="CJ849" s="77"/>
      <c r="CK849" s="77"/>
      <c r="CL849" s="77"/>
      <c r="CM849" s="77"/>
      <c r="CN849" s="77"/>
      <c r="CO849" s="77"/>
      <c r="CP849" s="77"/>
      <c r="CQ849" s="77"/>
      <c r="CR849" s="77"/>
      <c r="CS849" s="77"/>
      <c r="CT849" s="77"/>
      <c r="CU849" s="77"/>
      <c r="CV849" s="77"/>
      <c r="CW849" s="77"/>
      <c r="CX849" s="77"/>
      <c r="CY849" s="77"/>
      <c r="CZ849" s="77"/>
      <c r="DA849" s="77"/>
      <c r="DB849" s="77"/>
      <c r="DC849" s="77"/>
      <c r="DD849" s="77"/>
      <c r="DE849" s="77"/>
      <c r="DF849" s="77"/>
      <c r="DG849" s="77"/>
      <c r="DH849" s="77"/>
      <c r="DI849" s="77"/>
      <c r="DJ849" s="77"/>
      <c r="DK849" s="77"/>
      <c r="DL849" s="77"/>
      <c r="DM849" s="77"/>
      <c r="DN849" s="77"/>
      <c r="DO849" s="77"/>
      <c r="DP849" s="77"/>
      <c r="DQ849" s="77"/>
      <c r="DR849" s="77"/>
      <c r="DS849" s="77"/>
      <c r="DT849" s="77"/>
      <c r="DU849" s="77"/>
      <c r="DV849" s="77"/>
      <c r="DW849" s="77"/>
      <c r="DX849" s="77"/>
      <c r="DY849" s="77"/>
      <c r="DZ849" s="77"/>
      <c r="EA849" s="77"/>
      <c r="EB849" s="77"/>
      <c r="EC849" s="77"/>
      <c r="ED849" s="77"/>
      <c r="EE849" s="77"/>
      <c r="EF849" s="77"/>
      <c r="EG849" s="77"/>
      <c r="EH849" s="77"/>
      <c r="EI849" s="77"/>
      <c r="EJ849" s="77"/>
      <c r="EK849" s="77"/>
      <c r="EL849" s="77"/>
      <c r="EM849" s="77"/>
      <c r="EN849" s="77"/>
      <c r="EO849" s="77"/>
      <c r="EP849" s="77"/>
      <c r="EQ849" s="77"/>
      <c r="ER849" s="77"/>
      <c r="ES849" s="77"/>
      <c r="ET849" s="77"/>
      <c r="EU849" s="77"/>
      <c r="EV849" s="77"/>
      <c r="EW849" s="77"/>
      <c r="EX849" s="77"/>
      <c r="EY849" s="77"/>
      <c r="EZ849" s="77"/>
      <c r="FA849" s="77"/>
      <c r="FB849" s="77"/>
      <c r="FC849" s="77"/>
      <c r="FD849" s="77"/>
    </row>
    <row r="850" spans="1:160" ht="15.75" customHeight="1" x14ac:dyDescent="0.3">
      <c r="A850" s="76"/>
      <c r="B850" s="76"/>
      <c r="C850" s="76"/>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c r="AV850" s="77"/>
      <c r="AW850" s="77"/>
      <c r="AX850" s="77"/>
      <c r="AY850" s="77"/>
      <c r="AZ850" s="77"/>
      <c r="BA850" s="77"/>
      <c r="BB850" s="77"/>
      <c r="BC850" s="77"/>
      <c r="BD850" s="77"/>
      <c r="BE850" s="77"/>
      <c r="BF850" s="77"/>
      <c r="BG850" s="77"/>
      <c r="BH850" s="77"/>
      <c r="BI850" s="77"/>
      <c r="BJ850" s="77"/>
      <c r="BK850" s="77"/>
      <c r="BL850" s="77"/>
      <c r="BM850" s="77"/>
      <c r="BN850" s="77"/>
      <c r="BO850" s="77"/>
      <c r="BP850" s="77"/>
      <c r="BQ850" s="77"/>
      <c r="BR850" s="77"/>
      <c r="BS850" s="77"/>
      <c r="BT850" s="77"/>
      <c r="BU850" s="77"/>
      <c r="BV850" s="77"/>
      <c r="BW850" s="77"/>
      <c r="BX850" s="77"/>
      <c r="BY850" s="77"/>
      <c r="BZ850" s="77"/>
      <c r="CA850" s="77"/>
      <c r="CB850" s="77"/>
      <c r="CC850" s="77"/>
      <c r="CD850" s="77"/>
      <c r="CE850" s="77"/>
      <c r="CF850" s="77"/>
      <c r="CG850" s="77"/>
      <c r="CH850" s="77"/>
      <c r="CI850" s="77"/>
      <c r="CJ850" s="77"/>
      <c r="CK850" s="77"/>
      <c r="CL850" s="77"/>
      <c r="CM850" s="77"/>
      <c r="CN850" s="77"/>
      <c r="CO850" s="77"/>
      <c r="CP850" s="77"/>
      <c r="CQ850" s="77"/>
      <c r="CR850" s="77"/>
      <c r="CS850" s="77"/>
      <c r="CT850" s="77"/>
      <c r="CU850" s="77"/>
      <c r="CV850" s="77"/>
      <c r="CW850" s="77"/>
      <c r="CX850" s="77"/>
      <c r="CY850" s="77"/>
      <c r="CZ850" s="77"/>
      <c r="DA850" s="77"/>
      <c r="DB850" s="77"/>
      <c r="DC850" s="77"/>
      <c r="DD850" s="77"/>
      <c r="DE850" s="77"/>
      <c r="DF850" s="77"/>
      <c r="DG850" s="77"/>
      <c r="DH850" s="77"/>
      <c r="DI850" s="77"/>
      <c r="DJ850" s="77"/>
      <c r="DK850" s="77"/>
      <c r="DL850" s="77"/>
      <c r="DM850" s="77"/>
      <c r="DN850" s="77"/>
      <c r="DO850" s="77"/>
      <c r="DP850" s="77"/>
      <c r="DQ850" s="77"/>
      <c r="DR850" s="77"/>
      <c r="DS850" s="77"/>
      <c r="DT850" s="77"/>
      <c r="DU850" s="77"/>
      <c r="DV850" s="77"/>
      <c r="DW850" s="77"/>
      <c r="DX850" s="77"/>
      <c r="DY850" s="77"/>
      <c r="DZ850" s="77"/>
      <c r="EA850" s="77"/>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7"/>
      <c r="FD850" s="77"/>
    </row>
    <row r="851" spans="1:160" ht="15.75" customHeight="1" x14ac:dyDescent="0.3">
      <c r="A851" s="76"/>
      <c r="B851" s="76"/>
      <c r="C851" s="76"/>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c r="AV851" s="77"/>
      <c r="AW851" s="77"/>
      <c r="AX851" s="77"/>
      <c r="AY851" s="77"/>
      <c r="AZ851" s="77"/>
      <c r="BA851" s="77"/>
      <c r="BB851" s="77"/>
      <c r="BC851" s="77"/>
      <c r="BD851" s="77"/>
      <c r="BE851" s="77"/>
      <c r="BF851" s="77"/>
      <c r="BG851" s="77"/>
      <c r="BH851" s="77"/>
      <c r="BI851" s="77"/>
      <c r="BJ851" s="77"/>
      <c r="BK851" s="77"/>
      <c r="BL851" s="77"/>
      <c r="BM851" s="77"/>
      <c r="BN851" s="77"/>
      <c r="BO851" s="77"/>
      <c r="BP851" s="77"/>
      <c r="BQ851" s="77"/>
      <c r="BR851" s="77"/>
      <c r="BS851" s="77"/>
      <c r="BT851" s="77"/>
      <c r="BU851" s="77"/>
      <c r="BV851" s="77"/>
      <c r="BW851" s="77"/>
      <c r="BX851" s="77"/>
      <c r="BY851" s="77"/>
      <c r="BZ851" s="77"/>
      <c r="CA851" s="77"/>
      <c r="CB851" s="77"/>
      <c r="CC851" s="77"/>
      <c r="CD851" s="77"/>
      <c r="CE851" s="77"/>
      <c r="CF851" s="77"/>
      <c r="CG851" s="77"/>
      <c r="CH851" s="77"/>
      <c r="CI851" s="77"/>
      <c r="CJ851" s="77"/>
      <c r="CK851" s="77"/>
      <c r="CL851" s="77"/>
      <c r="CM851" s="77"/>
      <c r="CN851" s="77"/>
      <c r="CO851" s="77"/>
      <c r="CP851" s="77"/>
      <c r="CQ851" s="77"/>
      <c r="CR851" s="77"/>
      <c r="CS851" s="77"/>
      <c r="CT851" s="77"/>
      <c r="CU851" s="77"/>
      <c r="CV851" s="77"/>
      <c r="CW851" s="77"/>
      <c r="CX851" s="77"/>
      <c r="CY851" s="77"/>
      <c r="CZ851" s="77"/>
      <c r="DA851" s="77"/>
      <c r="DB851" s="77"/>
      <c r="DC851" s="77"/>
      <c r="DD851" s="77"/>
      <c r="DE851" s="77"/>
      <c r="DF851" s="77"/>
      <c r="DG851" s="77"/>
      <c r="DH851" s="77"/>
      <c r="DI851" s="77"/>
      <c r="DJ851" s="77"/>
      <c r="DK851" s="77"/>
      <c r="DL851" s="77"/>
      <c r="DM851" s="77"/>
      <c r="DN851" s="77"/>
      <c r="DO851" s="77"/>
      <c r="DP851" s="77"/>
      <c r="DQ851" s="77"/>
      <c r="DR851" s="77"/>
      <c r="DS851" s="77"/>
      <c r="DT851" s="77"/>
      <c r="DU851" s="77"/>
      <c r="DV851" s="77"/>
      <c r="DW851" s="77"/>
      <c r="DX851" s="77"/>
      <c r="DY851" s="77"/>
      <c r="DZ851" s="77"/>
      <c r="EA851" s="77"/>
      <c r="EB851" s="77"/>
      <c r="EC851" s="77"/>
      <c r="ED851" s="77"/>
      <c r="EE851" s="77"/>
      <c r="EF851" s="77"/>
      <c r="EG851" s="77"/>
      <c r="EH851" s="77"/>
      <c r="EI851" s="77"/>
      <c r="EJ851" s="77"/>
      <c r="EK851" s="77"/>
      <c r="EL851" s="77"/>
      <c r="EM851" s="77"/>
      <c r="EN851" s="77"/>
      <c r="EO851" s="77"/>
      <c r="EP851" s="77"/>
      <c r="EQ851" s="77"/>
      <c r="ER851" s="77"/>
      <c r="ES851" s="77"/>
      <c r="ET851" s="77"/>
      <c r="EU851" s="77"/>
      <c r="EV851" s="77"/>
      <c r="EW851" s="77"/>
      <c r="EX851" s="77"/>
      <c r="EY851" s="77"/>
      <c r="EZ851" s="77"/>
      <c r="FA851" s="77"/>
      <c r="FB851" s="77"/>
      <c r="FC851" s="77"/>
      <c r="FD851" s="77"/>
    </row>
    <row r="852" spans="1:160" ht="15.75" customHeight="1" x14ac:dyDescent="0.3">
      <c r="A852" s="76"/>
      <c r="B852" s="76"/>
      <c r="C852" s="76"/>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c r="AV852" s="77"/>
      <c r="AW852" s="77"/>
      <c r="AX852" s="77"/>
      <c r="AY852" s="77"/>
      <c r="AZ852" s="77"/>
      <c r="BA852" s="77"/>
      <c r="BB852" s="77"/>
      <c r="BC852" s="77"/>
      <c r="BD852" s="77"/>
      <c r="BE852" s="77"/>
      <c r="BF852" s="77"/>
      <c r="BG852" s="77"/>
      <c r="BH852" s="77"/>
      <c r="BI852" s="77"/>
      <c r="BJ852" s="77"/>
      <c r="BK852" s="77"/>
      <c r="BL852" s="77"/>
      <c r="BM852" s="77"/>
      <c r="BN852" s="77"/>
      <c r="BO852" s="77"/>
      <c r="BP852" s="77"/>
      <c r="BQ852" s="77"/>
      <c r="BR852" s="77"/>
      <c r="BS852" s="77"/>
      <c r="BT852" s="77"/>
      <c r="BU852" s="77"/>
      <c r="BV852" s="77"/>
      <c r="BW852" s="77"/>
      <c r="BX852" s="77"/>
      <c r="BY852" s="77"/>
      <c r="BZ852" s="77"/>
      <c r="CA852" s="77"/>
      <c r="CB852" s="77"/>
      <c r="CC852" s="77"/>
      <c r="CD852" s="77"/>
      <c r="CE852" s="77"/>
      <c r="CF852" s="77"/>
      <c r="CG852" s="77"/>
      <c r="CH852" s="77"/>
      <c r="CI852" s="77"/>
      <c r="CJ852" s="77"/>
      <c r="CK852" s="77"/>
      <c r="CL852" s="77"/>
      <c r="CM852" s="77"/>
      <c r="CN852" s="77"/>
      <c r="CO852" s="77"/>
      <c r="CP852" s="77"/>
      <c r="CQ852" s="77"/>
      <c r="CR852" s="77"/>
      <c r="CS852" s="77"/>
      <c r="CT852" s="77"/>
      <c r="CU852" s="77"/>
      <c r="CV852" s="77"/>
      <c r="CW852" s="77"/>
      <c r="CX852" s="77"/>
      <c r="CY852" s="77"/>
      <c r="CZ852" s="77"/>
      <c r="DA852" s="77"/>
      <c r="DB852" s="77"/>
      <c r="DC852" s="77"/>
      <c r="DD852" s="77"/>
      <c r="DE852" s="77"/>
      <c r="DF852" s="77"/>
      <c r="DG852" s="77"/>
      <c r="DH852" s="77"/>
      <c r="DI852" s="77"/>
      <c r="DJ852" s="77"/>
      <c r="DK852" s="77"/>
      <c r="DL852" s="77"/>
      <c r="DM852" s="77"/>
      <c r="DN852" s="77"/>
      <c r="DO852" s="77"/>
      <c r="DP852" s="77"/>
      <c r="DQ852" s="77"/>
      <c r="DR852" s="77"/>
      <c r="DS852" s="77"/>
      <c r="DT852" s="77"/>
      <c r="DU852" s="77"/>
      <c r="DV852" s="77"/>
      <c r="DW852" s="77"/>
      <c r="DX852" s="77"/>
      <c r="DY852" s="77"/>
      <c r="DZ852" s="77"/>
      <c r="EA852" s="77"/>
      <c r="EB852" s="77"/>
      <c r="EC852" s="77"/>
      <c r="ED852" s="77"/>
      <c r="EE852" s="77"/>
      <c r="EF852" s="77"/>
      <c r="EG852" s="77"/>
      <c r="EH852" s="77"/>
      <c r="EI852" s="77"/>
      <c r="EJ852" s="77"/>
      <c r="EK852" s="77"/>
      <c r="EL852" s="77"/>
      <c r="EM852" s="77"/>
      <c r="EN852" s="77"/>
      <c r="EO852" s="77"/>
      <c r="EP852" s="77"/>
      <c r="EQ852" s="77"/>
      <c r="ER852" s="77"/>
      <c r="ES852" s="77"/>
      <c r="ET852" s="77"/>
      <c r="EU852" s="77"/>
      <c r="EV852" s="77"/>
      <c r="EW852" s="77"/>
      <c r="EX852" s="77"/>
      <c r="EY852" s="77"/>
      <c r="EZ852" s="77"/>
      <c r="FA852" s="77"/>
      <c r="FB852" s="77"/>
      <c r="FC852" s="77"/>
      <c r="FD852" s="77"/>
    </row>
    <row r="853" spans="1:160" ht="15.75" customHeight="1" x14ac:dyDescent="0.3">
      <c r="A853" s="76"/>
      <c r="B853" s="76"/>
      <c r="C853" s="76"/>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c r="AV853" s="77"/>
      <c r="AW853" s="77"/>
      <c r="AX853" s="77"/>
      <c r="AY853" s="77"/>
      <c r="AZ853" s="77"/>
      <c r="BA853" s="77"/>
      <c r="BB853" s="77"/>
      <c r="BC853" s="77"/>
      <c r="BD853" s="77"/>
      <c r="BE853" s="77"/>
      <c r="BF853" s="77"/>
      <c r="BG853" s="77"/>
      <c r="BH853" s="77"/>
      <c r="BI853" s="77"/>
      <c r="BJ853" s="77"/>
      <c r="BK853" s="77"/>
      <c r="BL853" s="77"/>
      <c r="BM853" s="77"/>
      <c r="BN853" s="77"/>
      <c r="BO853" s="77"/>
      <c r="BP853" s="77"/>
      <c r="BQ853" s="77"/>
      <c r="BR853" s="77"/>
      <c r="BS853" s="77"/>
      <c r="BT853" s="77"/>
      <c r="BU853" s="77"/>
      <c r="BV853" s="77"/>
      <c r="BW853" s="77"/>
      <c r="BX853" s="77"/>
      <c r="BY853" s="77"/>
      <c r="BZ853" s="77"/>
      <c r="CA853" s="77"/>
      <c r="CB853" s="77"/>
      <c r="CC853" s="77"/>
      <c r="CD853" s="77"/>
      <c r="CE853" s="77"/>
      <c r="CF853" s="77"/>
      <c r="CG853" s="77"/>
      <c r="CH853" s="77"/>
      <c r="CI853" s="77"/>
      <c r="CJ853" s="77"/>
      <c r="CK853" s="77"/>
      <c r="CL853" s="77"/>
      <c r="CM853" s="77"/>
      <c r="CN853" s="77"/>
      <c r="CO853" s="77"/>
      <c r="CP853" s="77"/>
      <c r="CQ853" s="77"/>
      <c r="CR853" s="77"/>
      <c r="CS853" s="77"/>
      <c r="CT853" s="77"/>
      <c r="CU853" s="77"/>
      <c r="CV853" s="77"/>
      <c r="CW853" s="77"/>
      <c r="CX853" s="77"/>
      <c r="CY853" s="77"/>
      <c r="CZ853" s="77"/>
      <c r="DA853" s="77"/>
      <c r="DB853" s="77"/>
      <c r="DC853" s="77"/>
      <c r="DD853" s="77"/>
      <c r="DE853" s="77"/>
      <c r="DF853" s="77"/>
      <c r="DG853" s="77"/>
      <c r="DH853" s="77"/>
      <c r="DI853" s="77"/>
      <c r="DJ853" s="77"/>
      <c r="DK853" s="77"/>
      <c r="DL853" s="77"/>
      <c r="DM853" s="77"/>
      <c r="DN853" s="77"/>
      <c r="DO853" s="77"/>
      <c r="DP853" s="77"/>
      <c r="DQ853" s="77"/>
      <c r="DR853" s="77"/>
      <c r="DS853" s="77"/>
      <c r="DT853" s="77"/>
      <c r="DU853" s="77"/>
      <c r="DV853" s="77"/>
      <c r="DW853" s="77"/>
      <c r="DX853" s="77"/>
      <c r="DY853" s="77"/>
      <c r="DZ853" s="77"/>
      <c r="EA853" s="77"/>
      <c r="EB853" s="77"/>
      <c r="EC853" s="77"/>
      <c r="ED853" s="77"/>
      <c r="EE853" s="77"/>
      <c r="EF853" s="77"/>
      <c r="EG853" s="77"/>
      <c r="EH853" s="77"/>
      <c r="EI853" s="77"/>
      <c r="EJ853" s="77"/>
      <c r="EK853" s="77"/>
      <c r="EL853" s="77"/>
      <c r="EM853" s="77"/>
      <c r="EN853" s="77"/>
      <c r="EO853" s="77"/>
      <c r="EP853" s="77"/>
      <c r="EQ853" s="77"/>
      <c r="ER853" s="77"/>
      <c r="ES853" s="77"/>
      <c r="ET853" s="77"/>
      <c r="EU853" s="77"/>
      <c r="EV853" s="77"/>
      <c r="EW853" s="77"/>
      <c r="EX853" s="77"/>
      <c r="EY853" s="77"/>
      <c r="EZ853" s="77"/>
      <c r="FA853" s="77"/>
      <c r="FB853" s="77"/>
      <c r="FC853" s="77"/>
      <c r="FD853" s="77"/>
    </row>
    <row r="854" spans="1:160" ht="15.75" customHeight="1" x14ac:dyDescent="0.3">
      <c r="A854" s="76"/>
      <c r="B854" s="76"/>
      <c r="C854" s="76"/>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c r="AV854" s="77"/>
      <c r="AW854" s="77"/>
      <c r="AX854" s="77"/>
      <c r="AY854" s="77"/>
      <c r="AZ854" s="77"/>
      <c r="BA854" s="77"/>
      <c r="BB854" s="77"/>
      <c r="BC854" s="77"/>
      <c r="BD854" s="77"/>
      <c r="BE854" s="77"/>
      <c r="BF854" s="77"/>
      <c r="BG854" s="77"/>
      <c r="BH854" s="77"/>
      <c r="BI854" s="77"/>
      <c r="BJ854" s="77"/>
      <c r="BK854" s="77"/>
      <c r="BL854" s="77"/>
      <c r="BM854" s="77"/>
      <c r="BN854" s="77"/>
      <c r="BO854" s="77"/>
      <c r="BP854" s="77"/>
      <c r="BQ854" s="77"/>
      <c r="BR854" s="77"/>
      <c r="BS854" s="77"/>
      <c r="BT854" s="77"/>
      <c r="BU854" s="77"/>
      <c r="BV854" s="77"/>
      <c r="BW854" s="77"/>
      <c r="BX854" s="77"/>
      <c r="BY854" s="77"/>
      <c r="BZ854" s="77"/>
      <c r="CA854" s="77"/>
      <c r="CB854" s="77"/>
      <c r="CC854" s="77"/>
      <c r="CD854" s="77"/>
      <c r="CE854" s="77"/>
      <c r="CF854" s="77"/>
      <c r="CG854" s="77"/>
      <c r="CH854" s="77"/>
      <c r="CI854" s="77"/>
      <c r="CJ854" s="77"/>
      <c r="CK854" s="77"/>
      <c r="CL854" s="77"/>
      <c r="CM854" s="77"/>
      <c r="CN854" s="77"/>
      <c r="CO854" s="77"/>
      <c r="CP854" s="77"/>
      <c r="CQ854" s="77"/>
      <c r="CR854" s="77"/>
      <c r="CS854" s="77"/>
      <c r="CT854" s="77"/>
      <c r="CU854" s="77"/>
      <c r="CV854" s="77"/>
      <c r="CW854" s="77"/>
      <c r="CX854" s="77"/>
      <c r="CY854" s="77"/>
      <c r="CZ854" s="77"/>
      <c r="DA854" s="77"/>
      <c r="DB854" s="77"/>
      <c r="DC854" s="77"/>
      <c r="DD854" s="77"/>
      <c r="DE854" s="77"/>
      <c r="DF854" s="77"/>
      <c r="DG854" s="77"/>
      <c r="DH854" s="77"/>
      <c r="DI854" s="77"/>
      <c r="DJ854" s="77"/>
      <c r="DK854" s="77"/>
      <c r="DL854" s="77"/>
      <c r="DM854" s="77"/>
      <c r="DN854" s="77"/>
      <c r="DO854" s="77"/>
      <c r="DP854" s="77"/>
      <c r="DQ854" s="77"/>
      <c r="DR854" s="77"/>
      <c r="DS854" s="77"/>
      <c r="DT854" s="77"/>
      <c r="DU854" s="77"/>
      <c r="DV854" s="77"/>
      <c r="DW854" s="77"/>
      <c r="DX854" s="77"/>
      <c r="DY854" s="77"/>
      <c r="DZ854" s="77"/>
      <c r="EA854" s="77"/>
      <c r="EB854" s="77"/>
      <c r="EC854" s="77"/>
      <c r="ED854" s="77"/>
      <c r="EE854" s="77"/>
      <c r="EF854" s="77"/>
      <c r="EG854" s="77"/>
      <c r="EH854" s="77"/>
      <c r="EI854" s="77"/>
      <c r="EJ854" s="77"/>
      <c r="EK854" s="77"/>
      <c r="EL854" s="77"/>
      <c r="EM854" s="77"/>
      <c r="EN854" s="77"/>
      <c r="EO854" s="77"/>
      <c r="EP854" s="77"/>
      <c r="EQ854" s="77"/>
      <c r="ER854" s="77"/>
      <c r="ES854" s="77"/>
      <c r="ET854" s="77"/>
      <c r="EU854" s="77"/>
      <c r="EV854" s="77"/>
      <c r="EW854" s="77"/>
      <c r="EX854" s="77"/>
      <c r="EY854" s="77"/>
      <c r="EZ854" s="77"/>
      <c r="FA854" s="77"/>
      <c r="FB854" s="77"/>
      <c r="FC854" s="77"/>
      <c r="FD854" s="77"/>
    </row>
    <row r="855" spans="1:160" ht="15.75" customHeight="1" x14ac:dyDescent="0.3">
      <c r="A855" s="76"/>
      <c r="B855" s="76"/>
      <c r="C855" s="76"/>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c r="AV855" s="77"/>
      <c r="AW855" s="77"/>
      <c r="AX855" s="77"/>
      <c r="AY855" s="77"/>
      <c r="AZ855" s="77"/>
      <c r="BA855" s="77"/>
      <c r="BB855" s="77"/>
      <c r="BC855" s="77"/>
      <c r="BD855" s="77"/>
      <c r="BE855" s="77"/>
      <c r="BF855" s="77"/>
      <c r="BG855" s="77"/>
      <c r="BH855" s="77"/>
      <c r="BI855" s="77"/>
      <c r="BJ855" s="77"/>
      <c r="BK855" s="77"/>
      <c r="BL855" s="77"/>
      <c r="BM855" s="77"/>
      <c r="BN855" s="77"/>
      <c r="BO855" s="77"/>
      <c r="BP855" s="77"/>
      <c r="BQ855" s="77"/>
      <c r="BR855" s="77"/>
      <c r="BS855" s="77"/>
      <c r="BT855" s="77"/>
      <c r="BU855" s="77"/>
      <c r="BV855" s="77"/>
      <c r="BW855" s="77"/>
      <c r="BX855" s="77"/>
      <c r="BY855" s="77"/>
      <c r="BZ855" s="77"/>
      <c r="CA855" s="77"/>
      <c r="CB855" s="77"/>
      <c r="CC855" s="77"/>
      <c r="CD855" s="77"/>
      <c r="CE855" s="77"/>
      <c r="CF855" s="77"/>
      <c r="CG855" s="77"/>
      <c r="CH855" s="77"/>
      <c r="CI855" s="77"/>
      <c r="CJ855" s="77"/>
      <c r="CK855" s="77"/>
      <c r="CL855" s="77"/>
      <c r="CM855" s="77"/>
      <c r="CN855" s="77"/>
      <c r="CO855" s="77"/>
      <c r="CP855" s="77"/>
      <c r="CQ855" s="77"/>
      <c r="CR855" s="77"/>
      <c r="CS855" s="77"/>
      <c r="CT855" s="77"/>
      <c r="CU855" s="77"/>
      <c r="CV855" s="77"/>
      <c r="CW855" s="77"/>
      <c r="CX855" s="77"/>
      <c r="CY855" s="77"/>
      <c r="CZ855" s="77"/>
      <c r="DA855" s="77"/>
      <c r="DB855" s="77"/>
      <c r="DC855" s="77"/>
      <c r="DD855" s="77"/>
      <c r="DE855" s="77"/>
      <c r="DF855" s="77"/>
      <c r="DG855" s="77"/>
      <c r="DH855" s="77"/>
      <c r="DI855" s="77"/>
      <c r="DJ855" s="77"/>
      <c r="DK855" s="77"/>
      <c r="DL855" s="77"/>
      <c r="DM855" s="77"/>
      <c r="DN855" s="77"/>
      <c r="DO855" s="77"/>
      <c r="DP855" s="77"/>
      <c r="DQ855" s="77"/>
      <c r="DR855" s="77"/>
      <c r="DS855" s="77"/>
      <c r="DT855" s="77"/>
      <c r="DU855" s="77"/>
      <c r="DV855" s="77"/>
      <c r="DW855" s="77"/>
      <c r="DX855" s="77"/>
      <c r="DY855" s="77"/>
      <c r="DZ855" s="77"/>
      <c r="EA855" s="77"/>
      <c r="EB855" s="77"/>
      <c r="EC855" s="77"/>
      <c r="ED855" s="77"/>
      <c r="EE855" s="77"/>
      <c r="EF855" s="77"/>
      <c r="EG855" s="77"/>
      <c r="EH855" s="77"/>
      <c r="EI855" s="77"/>
      <c r="EJ855" s="77"/>
      <c r="EK855" s="77"/>
      <c r="EL855" s="77"/>
      <c r="EM855" s="77"/>
      <c r="EN855" s="77"/>
      <c r="EO855" s="77"/>
      <c r="EP855" s="77"/>
      <c r="EQ855" s="77"/>
      <c r="ER855" s="77"/>
      <c r="ES855" s="77"/>
      <c r="ET855" s="77"/>
      <c r="EU855" s="77"/>
      <c r="EV855" s="77"/>
      <c r="EW855" s="77"/>
      <c r="EX855" s="77"/>
      <c r="EY855" s="77"/>
      <c r="EZ855" s="77"/>
      <c r="FA855" s="77"/>
      <c r="FB855" s="77"/>
      <c r="FC855" s="77"/>
      <c r="FD855" s="77"/>
    </row>
    <row r="856" spans="1:160" ht="15.75" customHeight="1" x14ac:dyDescent="0.3">
      <c r="A856" s="76"/>
      <c r="B856" s="76"/>
      <c r="C856" s="76"/>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7"/>
      <c r="BF856" s="77"/>
      <c r="BG856" s="77"/>
      <c r="BH856" s="77"/>
      <c r="BI856" s="77"/>
      <c r="BJ856" s="77"/>
      <c r="BK856" s="77"/>
      <c r="BL856" s="77"/>
      <c r="BM856" s="77"/>
      <c r="BN856" s="77"/>
      <c r="BO856" s="77"/>
      <c r="BP856" s="77"/>
      <c r="BQ856" s="77"/>
      <c r="BR856" s="77"/>
      <c r="BS856" s="77"/>
      <c r="BT856" s="77"/>
      <c r="BU856" s="77"/>
      <c r="BV856" s="77"/>
      <c r="BW856" s="77"/>
      <c r="BX856" s="77"/>
      <c r="BY856" s="77"/>
      <c r="BZ856" s="77"/>
      <c r="CA856" s="77"/>
      <c r="CB856" s="77"/>
      <c r="CC856" s="77"/>
      <c r="CD856" s="77"/>
      <c r="CE856" s="77"/>
      <c r="CF856" s="77"/>
      <c r="CG856" s="77"/>
      <c r="CH856" s="77"/>
      <c r="CI856" s="77"/>
      <c r="CJ856" s="77"/>
      <c r="CK856" s="77"/>
      <c r="CL856" s="77"/>
      <c r="CM856" s="77"/>
      <c r="CN856" s="77"/>
      <c r="CO856" s="77"/>
      <c r="CP856" s="77"/>
      <c r="CQ856" s="77"/>
      <c r="CR856" s="77"/>
      <c r="CS856" s="77"/>
      <c r="CT856" s="77"/>
      <c r="CU856" s="77"/>
      <c r="CV856" s="77"/>
      <c r="CW856" s="77"/>
      <c r="CX856" s="77"/>
      <c r="CY856" s="77"/>
      <c r="CZ856" s="77"/>
      <c r="DA856" s="77"/>
      <c r="DB856" s="77"/>
      <c r="DC856" s="77"/>
      <c r="DD856" s="77"/>
      <c r="DE856" s="77"/>
      <c r="DF856" s="77"/>
      <c r="DG856" s="77"/>
      <c r="DH856" s="77"/>
      <c r="DI856" s="77"/>
      <c r="DJ856" s="77"/>
      <c r="DK856" s="77"/>
      <c r="DL856" s="77"/>
      <c r="DM856" s="77"/>
      <c r="DN856" s="77"/>
      <c r="DO856" s="77"/>
      <c r="DP856" s="77"/>
      <c r="DQ856" s="77"/>
      <c r="DR856" s="77"/>
      <c r="DS856" s="77"/>
      <c r="DT856" s="77"/>
      <c r="DU856" s="77"/>
      <c r="DV856" s="77"/>
      <c r="DW856" s="77"/>
      <c r="DX856" s="77"/>
      <c r="DY856" s="77"/>
      <c r="DZ856" s="77"/>
      <c r="EA856" s="77"/>
      <c r="EB856" s="77"/>
      <c r="EC856" s="77"/>
      <c r="ED856" s="77"/>
      <c r="EE856" s="77"/>
      <c r="EF856" s="77"/>
      <c r="EG856" s="77"/>
      <c r="EH856" s="77"/>
      <c r="EI856" s="77"/>
      <c r="EJ856" s="77"/>
      <c r="EK856" s="77"/>
      <c r="EL856" s="77"/>
      <c r="EM856" s="77"/>
      <c r="EN856" s="77"/>
      <c r="EO856" s="77"/>
      <c r="EP856" s="77"/>
      <c r="EQ856" s="77"/>
      <c r="ER856" s="77"/>
      <c r="ES856" s="77"/>
      <c r="ET856" s="77"/>
      <c r="EU856" s="77"/>
      <c r="EV856" s="77"/>
      <c r="EW856" s="77"/>
      <c r="EX856" s="77"/>
      <c r="EY856" s="77"/>
      <c r="EZ856" s="77"/>
      <c r="FA856" s="77"/>
      <c r="FB856" s="77"/>
      <c r="FC856" s="77"/>
      <c r="FD856" s="77"/>
    </row>
    <row r="857" spans="1:160" ht="15.75" customHeight="1" x14ac:dyDescent="0.3">
      <c r="A857" s="76"/>
      <c r="B857" s="76"/>
      <c r="C857" s="76"/>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c r="AV857" s="77"/>
      <c r="AW857" s="77"/>
      <c r="AX857" s="77"/>
      <c r="AY857" s="77"/>
      <c r="AZ857" s="77"/>
      <c r="BA857" s="77"/>
      <c r="BB857" s="77"/>
      <c r="BC857" s="77"/>
      <c r="BD857" s="77"/>
      <c r="BE857" s="77"/>
      <c r="BF857" s="77"/>
      <c r="BG857" s="77"/>
      <c r="BH857" s="77"/>
      <c r="BI857" s="77"/>
      <c r="BJ857" s="77"/>
      <c r="BK857" s="77"/>
      <c r="BL857" s="77"/>
      <c r="BM857" s="77"/>
      <c r="BN857" s="77"/>
      <c r="BO857" s="77"/>
      <c r="BP857" s="77"/>
      <c r="BQ857" s="77"/>
      <c r="BR857" s="77"/>
      <c r="BS857" s="77"/>
      <c r="BT857" s="77"/>
      <c r="BU857" s="77"/>
      <c r="BV857" s="77"/>
      <c r="BW857" s="77"/>
      <c r="BX857" s="77"/>
      <c r="BY857" s="77"/>
      <c r="BZ857" s="77"/>
      <c r="CA857" s="77"/>
      <c r="CB857" s="77"/>
      <c r="CC857" s="77"/>
      <c r="CD857" s="77"/>
      <c r="CE857" s="77"/>
      <c r="CF857" s="77"/>
      <c r="CG857" s="77"/>
      <c r="CH857" s="77"/>
      <c r="CI857" s="77"/>
      <c r="CJ857" s="77"/>
      <c r="CK857" s="77"/>
      <c r="CL857" s="77"/>
      <c r="CM857" s="77"/>
      <c r="CN857" s="77"/>
      <c r="CO857" s="77"/>
      <c r="CP857" s="77"/>
      <c r="CQ857" s="77"/>
      <c r="CR857" s="77"/>
      <c r="CS857" s="77"/>
      <c r="CT857" s="77"/>
      <c r="CU857" s="77"/>
      <c r="CV857" s="77"/>
      <c r="CW857" s="77"/>
      <c r="CX857" s="77"/>
      <c r="CY857" s="77"/>
      <c r="CZ857" s="77"/>
      <c r="DA857" s="77"/>
      <c r="DB857" s="77"/>
      <c r="DC857" s="77"/>
      <c r="DD857" s="77"/>
      <c r="DE857" s="77"/>
      <c r="DF857" s="77"/>
      <c r="DG857" s="77"/>
      <c r="DH857" s="77"/>
      <c r="DI857" s="77"/>
      <c r="DJ857" s="77"/>
      <c r="DK857" s="77"/>
      <c r="DL857" s="77"/>
      <c r="DM857" s="77"/>
      <c r="DN857" s="77"/>
      <c r="DO857" s="77"/>
      <c r="DP857" s="77"/>
      <c r="DQ857" s="77"/>
      <c r="DR857" s="77"/>
      <c r="DS857" s="77"/>
      <c r="DT857" s="77"/>
      <c r="DU857" s="77"/>
      <c r="DV857" s="77"/>
      <c r="DW857" s="77"/>
      <c r="DX857" s="77"/>
      <c r="DY857" s="77"/>
      <c r="DZ857" s="77"/>
      <c r="EA857" s="77"/>
      <c r="EB857" s="77"/>
      <c r="EC857" s="77"/>
      <c r="ED857" s="77"/>
      <c r="EE857" s="77"/>
      <c r="EF857" s="77"/>
      <c r="EG857" s="77"/>
      <c r="EH857" s="77"/>
      <c r="EI857" s="77"/>
      <c r="EJ857" s="77"/>
      <c r="EK857" s="77"/>
      <c r="EL857" s="77"/>
      <c r="EM857" s="77"/>
      <c r="EN857" s="77"/>
      <c r="EO857" s="77"/>
      <c r="EP857" s="77"/>
      <c r="EQ857" s="77"/>
      <c r="ER857" s="77"/>
      <c r="ES857" s="77"/>
      <c r="ET857" s="77"/>
      <c r="EU857" s="77"/>
      <c r="EV857" s="77"/>
      <c r="EW857" s="77"/>
      <c r="EX857" s="77"/>
      <c r="EY857" s="77"/>
      <c r="EZ857" s="77"/>
      <c r="FA857" s="77"/>
      <c r="FB857" s="77"/>
      <c r="FC857" s="77"/>
      <c r="FD857" s="77"/>
    </row>
    <row r="858" spans="1:160" ht="15.75" customHeight="1" x14ac:dyDescent="0.3">
      <c r="A858" s="76"/>
      <c r="B858" s="76"/>
      <c r="C858" s="76"/>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7"/>
      <c r="CM858" s="77"/>
      <c r="CN858" s="77"/>
      <c r="CO858" s="77"/>
      <c r="CP858" s="77"/>
      <c r="CQ858" s="77"/>
      <c r="CR858" s="77"/>
      <c r="CS858" s="77"/>
      <c r="CT858" s="77"/>
      <c r="CU858" s="77"/>
      <c r="CV858" s="77"/>
      <c r="CW858" s="77"/>
      <c r="CX858" s="77"/>
      <c r="CY858" s="77"/>
      <c r="CZ858" s="77"/>
      <c r="DA858" s="77"/>
      <c r="DB858" s="77"/>
      <c r="DC858" s="77"/>
      <c r="DD858" s="77"/>
      <c r="DE858" s="77"/>
      <c r="DF858" s="77"/>
      <c r="DG858" s="77"/>
      <c r="DH858" s="77"/>
      <c r="DI858" s="77"/>
      <c r="DJ858" s="77"/>
      <c r="DK858" s="77"/>
      <c r="DL858" s="77"/>
      <c r="DM858" s="77"/>
      <c r="DN858" s="77"/>
      <c r="DO858" s="77"/>
      <c r="DP858" s="77"/>
      <c r="DQ858" s="77"/>
      <c r="DR858" s="77"/>
      <c r="DS858" s="77"/>
      <c r="DT858" s="77"/>
      <c r="DU858" s="77"/>
      <c r="DV858" s="77"/>
      <c r="DW858" s="77"/>
      <c r="DX858" s="77"/>
      <c r="DY858" s="77"/>
      <c r="DZ858" s="77"/>
      <c r="EA858" s="77"/>
      <c r="EB858" s="77"/>
      <c r="EC858" s="77"/>
      <c r="ED858" s="77"/>
      <c r="EE858" s="77"/>
      <c r="EF858" s="77"/>
      <c r="EG858" s="77"/>
      <c r="EH858" s="77"/>
      <c r="EI858" s="77"/>
      <c r="EJ858" s="77"/>
      <c r="EK858" s="77"/>
      <c r="EL858" s="77"/>
      <c r="EM858" s="77"/>
      <c r="EN858" s="77"/>
      <c r="EO858" s="77"/>
      <c r="EP858" s="77"/>
      <c r="EQ858" s="77"/>
      <c r="ER858" s="77"/>
      <c r="ES858" s="77"/>
      <c r="ET858" s="77"/>
      <c r="EU858" s="77"/>
      <c r="EV858" s="77"/>
      <c r="EW858" s="77"/>
      <c r="EX858" s="77"/>
      <c r="EY858" s="77"/>
      <c r="EZ858" s="77"/>
      <c r="FA858" s="77"/>
      <c r="FB858" s="77"/>
      <c r="FC858" s="77"/>
      <c r="FD858" s="77"/>
    </row>
    <row r="859" spans="1:160" ht="15.75" customHeight="1" x14ac:dyDescent="0.3">
      <c r="A859" s="76"/>
      <c r="B859" s="76"/>
      <c r="C859" s="76"/>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c r="AV859" s="77"/>
      <c r="AW859" s="77"/>
      <c r="AX859" s="77"/>
      <c r="AY859" s="77"/>
      <c r="AZ859" s="77"/>
      <c r="BA859" s="77"/>
      <c r="BB859" s="77"/>
      <c r="BC859" s="77"/>
      <c r="BD859" s="77"/>
      <c r="BE859" s="77"/>
      <c r="BF859" s="77"/>
      <c r="BG859" s="77"/>
      <c r="BH859" s="77"/>
      <c r="BI859" s="77"/>
      <c r="BJ859" s="77"/>
      <c r="BK859" s="77"/>
      <c r="BL859" s="77"/>
      <c r="BM859" s="77"/>
      <c r="BN859" s="77"/>
      <c r="BO859" s="77"/>
      <c r="BP859" s="77"/>
      <c r="BQ859" s="77"/>
      <c r="BR859" s="77"/>
      <c r="BS859" s="77"/>
      <c r="BT859" s="77"/>
      <c r="BU859" s="77"/>
      <c r="BV859" s="77"/>
      <c r="BW859" s="77"/>
      <c r="BX859" s="77"/>
      <c r="BY859" s="77"/>
      <c r="BZ859" s="77"/>
      <c r="CA859" s="77"/>
      <c r="CB859" s="77"/>
      <c r="CC859" s="77"/>
      <c r="CD859" s="77"/>
      <c r="CE859" s="77"/>
      <c r="CF859" s="77"/>
      <c r="CG859" s="77"/>
      <c r="CH859" s="77"/>
      <c r="CI859" s="77"/>
      <c r="CJ859" s="77"/>
      <c r="CK859" s="77"/>
      <c r="CL859" s="77"/>
      <c r="CM859" s="77"/>
      <c r="CN859" s="77"/>
      <c r="CO859" s="77"/>
      <c r="CP859" s="77"/>
      <c r="CQ859" s="77"/>
      <c r="CR859" s="77"/>
      <c r="CS859" s="77"/>
      <c r="CT859" s="77"/>
      <c r="CU859" s="77"/>
      <c r="CV859" s="77"/>
      <c r="CW859" s="77"/>
      <c r="CX859" s="77"/>
      <c r="CY859" s="77"/>
      <c r="CZ859" s="77"/>
      <c r="DA859" s="77"/>
      <c r="DB859" s="77"/>
      <c r="DC859" s="77"/>
      <c r="DD859" s="77"/>
      <c r="DE859" s="77"/>
      <c r="DF859" s="77"/>
      <c r="DG859" s="77"/>
      <c r="DH859" s="77"/>
      <c r="DI859" s="77"/>
      <c r="DJ859" s="77"/>
      <c r="DK859" s="77"/>
      <c r="DL859" s="77"/>
      <c r="DM859" s="77"/>
      <c r="DN859" s="77"/>
      <c r="DO859" s="77"/>
      <c r="DP859" s="77"/>
      <c r="DQ859" s="77"/>
      <c r="DR859" s="77"/>
      <c r="DS859" s="77"/>
      <c r="DT859" s="77"/>
      <c r="DU859" s="77"/>
      <c r="DV859" s="77"/>
      <c r="DW859" s="77"/>
      <c r="DX859" s="77"/>
      <c r="DY859" s="77"/>
      <c r="DZ859" s="77"/>
      <c r="EA859" s="77"/>
      <c r="EB859" s="77"/>
      <c r="EC859" s="77"/>
      <c r="ED859" s="77"/>
      <c r="EE859" s="77"/>
      <c r="EF859" s="77"/>
      <c r="EG859" s="77"/>
      <c r="EH859" s="77"/>
      <c r="EI859" s="77"/>
      <c r="EJ859" s="77"/>
      <c r="EK859" s="77"/>
      <c r="EL859" s="77"/>
      <c r="EM859" s="77"/>
      <c r="EN859" s="77"/>
      <c r="EO859" s="77"/>
      <c r="EP859" s="77"/>
      <c r="EQ859" s="77"/>
      <c r="ER859" s="77"/>
      <c r="ES859" s="77"/>
      <c r="ET859" s="77"/>
      <c r="EU859" s="77"/>
      <c r="EV859" s="77"/>
      <c r="EW859" s="77"/>
      <c r="EX859" s="77"/>
      <c r="EY859" s="77"/>
      <c r="EZ859" s="77"/>
      <c r="FA859" s="77"/>
      <c r="FB859" s="77"/>
      <c r="FC859" s="77"/>
      <c r="FD859" s="77"/>
    </row>
    <row r="860" spans="1:160" ht="15.75" customHeight="1" x14ac:dyDescent="0.3">
      <c r="A860" s="76"/>
      <c r="B860" s="76"/>
      <c r="C860" s="76"/>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c r="AV860" s="77"/>
      <c r="AW860" s="77"/>
      <c r="AX860" s="77"/>
      <c r="AY860" s="77"/>
      <c r="AZ860" s="77"/>
      <c r="BA860" s="77"/>
      <c r="BB860" s="77"/>
      <c r="BC860" s="77"/>
      <c r="BD860" s="77"/>
      <c r="BE860" s="77"/>
      <c r="BF860" s="77"/>
      <c r="BG860" s="77"/>
      <c r="BH860" s="77"/>
      <c r="BI860" s="77"/>
      <c r="BJ860" s="77"/>
      <c r="BK860" s="77"/>
      <c r="BL860" s="77"/>
      <c r="BM860" s="77"/>
      <c r="BN860" s="77"/>
      <c r="BO860" s="77"/>
      <c r="BP860" s="77"/>
      <c r="BQ860" s="77"/>
      <c r="BR860" s="77"/>
      <c r="BS860" s="77"/>
      <c r="BT860" s="77"/>
      <c r="BU860" s="77"/>
      <c r="BV860" s="77"/>
      <c r="BW860" s="77"/>
      <c r="BX860" s="77"/>
      <c r="BY860" s="77"/>
      <c r="BZ860" s="77"/>
      <c r="CA860" s="77"/>
      <c r="CB860" s="77"/>
      <c r="CC860" s="77"/>
      <c r="CD860" s="77"/>
      <c r="CE860" s="77"/>
      <c r="CF860" s="77"/>
      <c r="CG860" s="77"/>
      <c r="CH860" s="77"/>
      <c r="CI860" s="77"/>
      <c r="CJ860" s="77"/>
      <c r="CK860" s="77"/>
      <c r="CL860" s="77"/>
      <c r="CM860" s="77"/>
      <c r="CN860" s="77"/>
      <c r="CO860" s="77"/>
      <c r="CP860" s="77"/>
      <c r="CQ860" s="77"/>
      <c r="CR860" s="77"/>
      <c r="CS860" s="77"/>
      <c r="CT860" s="77"/>
      <c r="CU860" s="77"/>
      <c r="CV860" s="77"/>
      <c r="CW860" s="77"/>
      <c r="CX860" s="77"/>
      <c r="CY860" s="77"/>
      <c r="CZ860" s="77"/>
      <c r="DA860" s="77"/>
      <c r="DB860" s="77"/>
      <c r="DC860" s="77"/>
      <c r="DD860" s="77"/>
      <c r="DE860" s="77"/>
      <c r="DF860" s="77"/>
      <c r="DG860" s="77"/>
      <c r="DH860" s="77"/>
      <c r="DI860" s="77"/>
      <c r="DJ860" s="77"/>
      <c r="DK860" s="77"/>
      <c r="DL860" s="77"/>
      <c r="DM860" s="77"/>
      <c r="DN860" s="77"/>
      <c r="DO860" s="77"/>
      <c r="DP860" s="77"/>
      <c r="DQ860" s="77"/>
      <c r="DR860" s="77"/>
      <c r="DS860" s="77"/>
      <c r="DT860" s="77"/>
      <c r="DU860" s="77"/>
      <c r="DV860" s="77"/>
      <c r="DW860" s="77"/>
      <c r="DX860" s="77"/>
      <c r="DY860" s="77"/>
      <c r="DZ860" s="77"/>
      <c r="EA860" s="77"/>
      <c r="EB860" s="77"/>
      <c r="EC860" s="77"/>
      <c r="ED860" s="77"/>
      <c r="EE860" s="77"/>
      <c r="EF860" s="77"/>
      <c r="EG860" s="77"/>
      <c r="EH860" s="77"/>
      <c r="EI860" s="77"/>
      <c r="EJ860" s="77"/>
      <c r="EK860" s="77"/>
      <c r="EL860" s="77"/>
      <c r="EM860" s="77"/>
      <c r="EN860" s="77"/>
      <c r="EO860" s="77"/>
      <c r="EP860" s="77"/>
      <c r="EQ860" s="77"/>
      <c r="ER860" s="77"/>
      <c r="ES860" s="77"/>
      <c r="ET860" s="77"/>
      <c r="EU860" s="77"/>
      <c r="EV860" s="77"/>
      <c r="EW860" s="77"/>
      <c r="EX860" s="77"/>
      <c r="EY860" s="77"/>
      <c r="EZ860" s="77"/>
      <c r="FA860" s="77"/>
      <c r="FB860" s="77"/>
      <c r="FC860" s="77"/>
      <c r="FD860" s="77"/>
    </row>
    <row r="861" spans="1:160" ht="15.75" customHeight="1" x14ac:dyDescent="0.3">
      <c r="A861" s="76"/>
      <c r="B861" s="76"/>
      <c r="C861" s="76"/>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c r="AV861" s="77"/>
      <c r="AW861" s="77"/>
      <c r="AX861" s="77"/>
      <c r="AY861" s="77"/>
      <c r="AZ861" s="77"/>
      <c r="BA861" s="77"/>
      <c r="BB861" s="77"/>
      <c r="BC861" s="77"/>
      <c r="BD861" s="77"/>
      <c r="BE861" s="77"/>
      <c r="BF861" s="77"/>
      <c r="BG861" s="77"/>
      <c r="BH861" s="77"/>
      <c r="BI861" s="77"/>
      <c r="BJ861" s="77"/>
      <c r="BK861" s="77"/>
      <c r="BL861" s="77"/>
      <c r="BM861" s="77"/>
      <c r="BN861" s="77"/>
      <c r="BO861" s="77"/>
      <c r="BP861" s="77"/>
      <c r="BQ861" s="77"/>
      <c r="BR861" s="77"/>
      <c r="BS861" s="77"/>
      <c r="BT861" s="77"/>
      <c r="BU861" s="77"/>
      <c r="BV861" s="77"/>
      <c r="BW861" s="77"/>
      <c r="BX861" s="77"/>
      <c r="BY861" s="77"/>
      <c r="BZ861" s="77"/>
      <c r="CA861" s="77"/>
      <c r="CB861" s="77"/>
      <c r="CC861" s="77"/>
      <c r="CD861" s="77"/>
      <c r="CE861" s="77"/>
      <c r="CF861" s="77"/>
      <c r="CG861" s="77"/>
      <c r="CH861" s="77"/>
      <c r="CI861" s="77"/>
      <c r="CJ861" s="77"/>
      <c r="CK861" s="77"/>
      <c r="CL861" s="77"/>
      <c r="CM861" s="77"/>
      <c r="CN861" s="77"/>
      <c r="CO861" s="77"/>
      <c r="CP861" s="77"/>
      <c r="CQ861" s="77"/>
      <c r="CR861" s="77"/>
      <c r="CS861" s="77"/>
      <c r="CT861" s="77"/>
      <c r="CU861" s="77"/>
      <c r="CV861" s="77"/>
      <c r="CW861" s="77"/>
      <c r="CX861" s="77"/>
      <c r="CY861" s="77"/>
      <c r="CZ861" s="77"/>
      <c r="DA861" s="77"/>
      <c r="DB861" s="77"/>
      <c r="DC861" s="77"/>
      <c r="DD861" s="77"/>
      <c r="DE861" s="77"/>
      <c r="DF861" s="77"/>
      <c r="DG861" s="77"/>
      <c r="DH861" s="77"/>
      <c r="DI861" s="77"/>
      <c r="DJ861" s="77"/>
      <c r="DK861" s="77"/>
      <c r="DL861" s="77"/>
      <c r="DM861" s="77"/>
      <c r="DN861" s="77"/>
      <c r="DO861" s="77"/>
      <c r="DP861" s="77"/>
      <c r="DQ861" s="77"/>
      <c r="DR861" s="77"/>
      <c r="DS861" s="77"/>
      <c r="DT861" s="77"/>
      <c r="DU861" s="77"/>
      <c r="DV861" s="77"/>
      <c r="DW861" s="77"/>
      <c r="DX861" s="77"/>
      <c r="DY861" s="77"/>
      <c r="DZ861" s="77"/>
      <c r="EA861" s="77"/>
      <c r="EB861" s="77"/>
      <c r="EC861" s="77"/>
      <c r="ED861" s="77"/>
      <c r="EE861" s="77"/>
      <c r="EF861" s="77"/>
      <c r="EG861" s="77"/>
      <c r="EH861" s="77"/>
      <c r="EI861" s="77"/>
      <c r="EJ861" s="77"/>
      <c r="EK861" s="77"/>
      <c r="EL861" s="77"/>
      <c r="EM861" s="77"/>
      <c r="EN861" s="77"/>
      <c r="EO861" s="77"/>
      <c r="EP861" s="77"/>
      <c r="EQ861" s="77"/>
      <c r="ER861" s="77"/>
      <c r="ES861" s="77"/>
      <c r="ET861" s="77"/>
      <c r="EU861" s="77"/>
      <c r="EV861" s="77"/>
      <c r="EW861" s="77"/>
      <c r="EX861" s="77"/>
      <c r="EY861" s="77"/>
      <c r="EZ861" s="77"/>
      <c r="FA861" s="77"/>
      <c r="FB861" s="77"/>
      <c r="FC861" s="77"/>
      <c r="FD861" s="77"/>
    </row>
    <row r="862" spans="1:160" ht="15.75" customHeight="1" x14ac:dyDescent="0.3">
      <c r="A862" s="76"/>
      <c r="B862" s="76"/>
      <c r="C862" s="76"/>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c r="AV862" s="77"/>
      <c r="AW862" s="77"/>
      <c r="AX862" s="77"/>
      <c r="AY862" s="77"/>
      <c r="AZ862" s="77"/>
      <c r="BA862" s="77"/>
      <c r="BB862" s="77"/>
      <c r="BC862" s="77"/>
      <c r="BD862" s="77"/>
      <c r="BE862" s="77"/>
      <c r="BF862" s="77"/>
      <c r="BG862" s="77"/>
      <c r="BH862" s="77"/>
      <c r="BI862" s="77"/>
      <c r="BJ862" s="77"/>
      <c r="BK862" s="77"/>
      <c r="BL862" s="77"/>
      <c r="BM862" s="77"/>
      <c r="BN862" s="77"/>
      <c r="BO862" s="77"/>
      <c r="BP862" s="77"/>
      <c r="BQ862" s="77"/>
      <c r="BR862" s="77"/>
      <c r="BS862" s="77"/>
      <c r="BT862" s="77"/>
      <c r="BU862" s="77"/>
      <c r="BV862" s="77"/>
      <c r="BW862" s="77"/>
      <c r="BX862" s="77"/>
      <c r="BY862" s="77"/>
      <c r="BZ862" s="77"/>
      <c r="CA862" s="77"/>
      <c r="CB862" s="77"/>
      <c r="CC862" s="77"/>
      <c r="CD862" s="77"/>
      <c r="CE862" s="77"/>
      <c r="CF862" s="77"/>
      <c r="CG862" s="77"/>
      <c r="CH862" s="77"/>
      <c r="CI862" s="77"/>
      <c r="CJ862" s="77"/>
      <c r="CK862" s="77"/>
      <c r="CL862" s="77"/>
      <c r="CM862" s="77"/>
      <c r="CN862" s="77"/>
      <c r="CO862" s="77"/>
      <c r="CP862" s="77"/>
      <c r="CQ862" s="77"/>
      <c r="CR862" s="77"/>
      <c r="CS862" s="77"/>
      <c r="CT862" s="77"/>
      <c r="CU862" s="77"/>
      <c r="CV862" s="77"/>
      <c r="CW862" s="77"/>
      <c r="CX862" s="77"/>
      <c r="CY862" s="77"/>
      <c r="CZ862" s="77"/>
      <c r="DA862" s="77"/>
      <c r="DB862" s="77"/>
      <c r="DC862" s="77"/>
      <c r="DD862" s="77"/>
      <c r="DE862" s="77"/>
      <c r="DF862" s="77"/>
      <c r="DG862" s="77"/>
      <c r="DH862" s="77"/>
      <c r="DI862" s="77"/>
      <c r="DJ862" s="77"/>
      <c r="DK862" s="77"/>
      <c r="DL862" s="77"/>
      <c r="DM862" s="77"/>
      <c r="DN862" s="77"/>
      <c r="DO862" s="77"/>
      <c r="DP862" s="77"/>
      <c r="DQ862" s="77"/>
      <c r="DR862" s="77"/>
      <c r="DS862" s="77"/>
      <c r="DT862" s="77"/>
      <c r="DU862" s="77"/>
      <c r="DV862" s="77"/>
      <c r="DW862" s="77"/>
      <c r="DX862" s="77"/>
      <c r="DY862" s="77"/>
      <c r="DZ862" s="77"/>
      <c r="EA862" s="77"/>
      <c r="EB862" s="77"/>
      <c r="EC862" s="77"/>
      <c r="ED862" s="77"/>
      <c r="EE862" s="77"/>
      <c r="EF862" s="77"/>
      <c r="EG862" s="77"/>
      <c r="EH862" s="77"/>
      <c r="EI862" s="77"/>
      <c r="EJ862" s="77"/>
      <c r="EK862" s="77"/>
      <c r="EL862" s="77"/>
      <c r="EM862" s="77"/>
      <c r="EN862" s="77"/>
      <c r="EO862" s="77"/>
      <c r="EP862" s="77"/>
      <c r="EQ862" s="77"/>
      <c r="ER862" s="77"/>
      <c r="ES862" s="77"/>
      <c r="ET862" s="77"/>
      <c r="EU862" s="77"/>
      <c r="EV862" s="77"/>
      <c r="EW862" s="77"/>
      <c r="EX862" s="77"/>
      <c r="EY862" s="77"/>
      <c r="EZ862" s="77"/>
      <c r="FA862" s="77"/>
      <c r="FB862" s="77"/>
      <c r="FC862" s="77"/>
      <c r="FD862" s="77"/>
    </row>
    <row r="863" spans="1:160" ht="15.75" customHeight="1" x14ac:dyDescent="0.3">
      <c r="A863" s="76"/>
      <c r="B863" s="76"/>
      <c r="C863" s="76"/>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c r="AV863" s="77"/>
      <c r="AW863" s="77"/>
      <c r="AX863" s="77"/>
      <c r="AY863" s="77"/>
      <c r="AZ863" s="77"/>
      <c r="BA863" s="77"/>
      <c r="BB863" s="77"/>
      <c r="BC863" s="77"/>
      <c r="BD863" s="77"/>
      <c r="BE863" s="77"/>
      <c r="BF863" s="77"/>
      <c r="BG863" s="77"/>
      <c r="BH863" s="77"/>
      <c r="BI863" s="77"/>
      <c r="BJ863" s="77"/>
      <c r="BK863" s="77"/>
      <c r="BL863" s="77"/>
      <c r="BM863" s="77"/>
      <c r="BN863" s="77"/>
      <c r="BO863" s="77"/>
      <c r="BP863" s="77"/>
      <c r="BQ863" s="77"/>
      <c r="BR863" s="77"/>
      <c r="BS863" s="77"/>
      <c r="BT863" s="77"/>
      <c r="BU863" s="77"/>
      <c r="BV863" s="77"/>
      <c r="BW863" s="77"/>
      <c r="BX863" s="77"/>
      <c r="BY863" s="77"/>
      <c r="BZ863" s="77"/>
      <c r="CA863" s="77"/>
      <c r="CB863" s="77"/>
      <c r="CC863" s="77"/>
      <c r="CD863" s="77"/>
      <c r="CE863" s="77"/>
      <c r="CF863" s="77"/>
      <c r="CG863" s="77"/>
      <c r="CH863" s="77"/>
      <c r="CI863" s="77"/>
      <c r="CJ863" s="77"/>
      <c r="CK863" s="77"/>
      <c r="CL863" s="77"/>
      <c r="CM863" s="77"/>
      <c r="CN863" s="77"/>
      <c r="CO863" s="77"/>
      <c r="CP863" s="77"/>
      <c r="CQ863" s="77"/>
      <c r="CR863" s="77"/>
      <c r="CS863" s="77"/>
      <c r="CT863" s="77"/>
      <c r="CU863" s="77"/>
      <c r="CV863" s="77"/>
      <c r="CW863" s="77"/>
      <c r="CX863" s="77"/>
      <c r="CY863" s="77"/>
      <c r="CZ863" s="77"/>
      <c r="DA863" s="77"/>
      <c r="DB863" s="77"/>
      <c r="DC863" s="77"/>
      <c r="DD863" s="77"/>
      <c r="DE863" s="77"/>
      <c r="DF863" s="77"/>
      <c r="DG863" s="77"/>
      <c r="DH863" s="77"/>
      <c r="DI863" s="77"/>
      <c r="DJ863" s="77"/>
      <c r="DK863" s="77"/>
      <c r="DL863" s="77"/>
      <c r="DM863" s="77"/>
      <c r="DN863" s="77"/>
      <c r="DO863" s="77"/>
      <c r="DP863" s="77"/>
      <c r="DQ863" s="77"/>
      <c r="DR863" s="77"/>
      <c r="DS863" s="77"/>
      <c r="DT863" s="77"/>
      <c r="DU863" s="77"/>
      <c r="DV863" s="77"/>
      <c r="DW863" s="77"/>
      <c r="DX863" s="77"/>
      <c r="DY863" s="77"/>
      <c r="DZ863" s="77"/>
      <c r="EA863" s="77"/>
      <c r="EB863" s="77"/>
      <c r="EC863" s="77"/>
      <c r="ED863" s="77"/>
      <c r="EE863" s="77"/>
      <c r="EF863" s="77"/>
      <c r="EG863" s="77"/>
      <c r="EH863" s="77"/>
      <c r="EI863" s="77"/>
      <c r="EJ863" s="77"/>
      <c r="EK863" s="77"/>
      <c r="EL863" s="77"/>
      <c r="EM863" s="77"/>
      <c r="EN863" s="77"/>
      <c r="EO863" s="77"/>
      <c r="EP863" s="77"/>
      <c r="EQ863" s="77"/>
      <c r="ER863" s="77"/>
      <c r="ES863" s="77"/>
      <c r="ET863" s="77"/>
      <c r="EU863" s="77"/>
      <c r="EV863" s="77"/>
      <c r="EW863" s="77"/>
      <c r="EX863" s="77"/>
      <c r="EY863" s="77"/>
      <c r="EZ863" s="77"/>
      <c r="FA863" s="77"/>
      <c r="FB863" s="77"/>
      <c r="FC863" s="77"/>
      <c r="FD863" s="77"/>
    </row>
    <row r="864" spans="1:160" ht="15.75" customHeight="1" x14ac:dyDescent="0.3">
      <c r="A864" s="76"/>
      <c r="B864" s="76"/>
      <c r="C864" s="76"/>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c r="AV864" s="77"/>
      <c r="AW864" s="77"/>
      <c r="AX864" s="77"/>
      <c r="AY864" s="77"/>
      <c r="AZ864" s="77"/>
      <c r="BA864" s="77"/>
      <c r="BB864" s="77"/>
      <c r="BC864" s="77"/>
      <c r="BD864" s="77"/>
      <c r="BE864" s="77"/>
      <c r="BF864" s="77"/>
      <c r="BG864" s="77"/>
      <c r="BH864" s="77"/>
      <c r="BI864" s="77"/>
      <c r="BJ864" s="77"/>
      <c r="BK864" s="77"/>
      <c r="BL864" s="77"/>
      <c r="BM864" s="77"/>
      <c r="BN864" s="77"/>
      <c r="BO864" s="77"/>
      <c r="BP864" s="77"/>
      <c r="BQ864" s="77"/>
      <c r="BR864" s="77"/>
      <c r="BS864" s="77"/>
      <c r="BT864" s="77"/>
      <c r="BU864" s="77"/>
      <c r="BV864" s="77"/>
      <c r="BW864" s="77"/>
      <c r="BX864" s="77"/>
      <c r="BY864" s="77"/>
      <c r="BZ864" s="77"/>
      <c r="CA864" s="77"/>
      <c r="CB864" s="77"/>
      <c r="CC864" s="77"/>
      <c r="CD864" s="77"/>
      <c r="CE864" s="77"/>
      <c r="CF864" s="77"/>
      <c r="CG864" s="77"/>
      <c r="CH864" s="77"/>
      <c r="CI864" s="77"/>
      <c r="CJ864" s="77"/>
      <c r="CK864" s="77"/>
      <c r="CL864" s="77"/>
      <c r="CM864" s="77"/>
      <c r="CN864" s="77"/>
      <c r="CO864" s="77"/>
      <c r="CP864" s="77"/>
      <c r="CQ864" s="77"/>
      <c r="CR864" s="77"/>
      <c r="CS864" s="77"/>
      <c r="CT864" s="77"/>
      <c r="CU864" s="77"/>
      <c r="CV864" s="77"/>
      <c r="CW864" s="77"/>
      <c r="CX864" s="77"/>
      <c r="CY864" s="77"/>
      <c r="CZ864" s="77"/>
      <c r="DA864" s="77"/>
      <c r="DB864" s="77"/>
      <c r="DC864" s="77"/>
      <c r="DD864" s="77"/>
      <c r="DE864" s="77"/>
      <c r="DF864" s="77"/>
      <c r="DG864" s="77"/>
      <c r="DH864" s="77"/>
      <c r="DI864" s="77"/>
      <c r="DJ864" s="77"/>
      <c r="DK864" s="77"/>
      <c r="DL864" s="77"/>
      <c r="DM864" s="77"/>
      <c r="DN864" s="77"/>
      <c r="DO864" s="77"/>
      <c r="DP864" s="77"/>
      <c r="DQ864" s="77"/>
      <c r="DR864" s="77"/>
      <c r="DS864" s="77"/>
      <c r="DT864" s="77"/>
      <c r="DU864" s="77"/>
      <c r="DV864" s="77"/>
      <c r="DW864" s="77"/>
      <c r="DX864" s="77"/>
      <c r="DY864" s="77"/>
      <c r="DZ864" s="77"/>
      <c r="EA864" s="77"/>
      <c r="EB864" s="77"/>
      <c r="EC864" s="77"/>
      <c r="ED864" s="77"/>
      <c r="EE864" s="77"/>
      <c r="EF864" s="77"/>
      <c r="EG864" s="77"/>
      <c r="EH864" s="77"/>
      <c r="EI864" s="77"/>
      <c r="EJ864" s="77"/>
      <c r="EK864" s="77"/>
      <c r="EL864" s="77"/>
      <c r="EM864" s="77"/>
      <c r="EN864" s="77"/>
      <c r="EO864" s="77"/>
      <c r="EP864" s="77"/>
      <c r="EQ864" s="77"/>
      <c r="ER864" s="77"/>
      <c r="ES864" s="77"/>
      <c r="ET864" s="77"/>
      <c r="EU864" s="77"/>
      <c r="EV864" s="77"/>
      <c r="EW864" s="77"/>
      <c r="EX864" s="77"/>
      <c r="EY864" s="77"/>
      <c r="EZ864" s="77"/>
      <c r="FA864" s="77"/>
      <c r="FB864" s="77"/>
      <c r="FC864" s="77"/>
      <c r="FD864" s="77"/>
    </row>
    <row r="865" spans="1:160" ht="15.75" customHeight="1" x14ac:dyDescent="0.3">
      <c r="A865" s="76"/>
      <c r="B865" s="76"/>
      <c r="C865" s="76"/>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c r="AV865" s="77"/>
      <c r="AW865" s="77"/>
      <c r="AX865" s="77"/>
      <c r="AY865" s="77"/>
      <c r="AZ865" s="77"/>
      <c r="BA865" s="77"/>
      <c r="BB865" s="77"/>
      <c r="BC865" s="77"/>
      <c r="BD865" s="77"/>
      <c r="BE865" s="77"/>
      <c r="BF865" s="77"/>
      <c r="BG865" s="77"/>
      <c r="BH865" s="77"/>
      <c r="BI865" s="77"/>
      <c r="BJ865" s="77"/>
      <c r="BK865" s="77"/>
      <c r="BL865" s="77"/>
      <c r="BM865" s="77"/>
      <c r="BN865" s="77"/>
      <c r="BO865" s="77"/>
      <c r="BP865" s="77"/>
      <c r="BQ865" s="77"/>
      <c r="BR865" s="77"/>
      <c r="BS865" s="77"/>
      <c r="BT865" s="77"/>
      <c r="BU865" s="77"/>
      <c r="BV865" s="77"/>
      <c r="BW865" s="77"/>
      <c r="BX865" s="77"/>
      <c r="BY865" s="77"/>
      <c r="BZ865" s="77"/>
      <c r="CA865" s="77"/>
      <c r="CB865" s="77"/>
      <c r="CC865" s="77"/>
      <c r="CD865" s="77"/>
      <c r="CE865" s="77"/>
      <c r="CF865" s="77"/>
      <c r="CG865" s="77"/>
      <c r="CH865" s="77"/>
      <c r="CI865" s="77"/>
      <c r="CJ865" s="77"/>
      <c r="CK865" s="77"/>
      <c r="CL865" s="77"/>
      <c r="CM865" s="77"/>
      <c r="CN865" s="77"/>
      <c r="CO865" s="77"/>
      <c r="CP865" s="77"/>
      <c r="CQ865" s="77"/>
      <c r="CR865" s="77"/>
      <c r="CS865" s="77"/>
      <c r="CT865" s="77"/>
      <c r="CU865" s="77"/>
      <c r="CV865" s="77"/>
      <c r="CW865" s="77"/>
      <c r="CX865" s="77"/>
      <c r="CY865" s="77"/>
      <c r="CZ865" s="77"/>
      <c r="DA865" s="77"/>
      <c r="DB865" s="77"/>
      <c r="DC865" s="77"/>
      <c r="DD865" s="77"/>
      <c r="DE865" s="77"/>
      <c r="DF865" s="77"/>
      <c r="DG865" s="77"/>
      <c r="DH865" s="77"/>
      <c r="DI865" s="77"/>
      <c r="DJ865" s="77"/>
      <c r="DK865" s="77"/>
      <c r="DL865" s="77"/>
      <c r="DM865" s="77"/>
      <c r="DN865" s="77"/>
      <c r="DO865" s="77"/>
      <c r="DP865" s="77"/>
      <c r="DQ865" s="77"/>
      <c r="DR865" s="77"/>
      <c r="DS865" s="77"/>
      <c r="DT865" s="77"/>
      <c r="DU865" s="77"/>
      <c r="DV865" s="77"/>
      <c r="DW865" s="77"/>
      <c r="DX865" s="77"/>
      <c r="DY865" s="77"/>
      <c r="DZ865" s="77"/>
      <c r="EA865" s="77"/>
      <c r="EB865" s="77"/>
      <c r="EC865" s="77"/>
      <c r="ED865" s="77"/>
      <c r="EE865" s="77"/>
      <c r="EF865" s="77"/>
      <c r="EG865" s="77"/>
      <c r="EH865" s="77"/>
      <c r="EI865" s="77"/>
      <c r="EJ865" s="77"/>
      <c r="EK865" s="77"/>
      <c r="EL865" s="77"/>
      <c r="EM865" s="77"/>
      <c r="EN865" s="77"/>
      <c r="EO865" s="77"/>
      <c r="EP865" s="77"/>
      <c r="EQ865" s="77"/>
      <c r="ER865" s="77"/>
      <c r="ES865" s="77"/>
      <c r="ET865" s="77"/>
      <c r="EU865" s="77"/>
      <c r="EV865" s="77"/>
      <c r="EW865" s="77"/>
      <c r="EX865" s="77"/>
      <c r="EY865" s="77"/>
      <c r="EZ865" s="77"/>
      <c r="FA865" s="77"/>
      <c r="FB865" s="77"/>
      <c r="FC865" s="77"/>
      <c r="FD865" s="77"/>
    </row>
    <row r="866" spans="1:160" ht="15.75" customHeight="1" x14ac:dyDescent="0.3">
      <c r="A866" s="76"/>
      <c r="B866" s="76"/>
      <c r="C866" s="76"/>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c r="BE866" s="77"/>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D866" s="77"/>
      <c r="CE866" s="77"/>
      <c r="CF866" s="77"/>
      <c r="CG866" s="77"/>
      <c r="CH866" s="77"/>
      <c r="CI866" s="77"/>
      <c r="CJ866" s="77"/>
      <c r="CK866" s="77"/>
      <c r="CL866" s="77"/>
      <c r="CM866" s="77"/>
      <c r="CN866" s="77"/>
      <c r="CO866" s="77"/>
      <c r="CP866" s="77"/>
      <c r="CQ866" s="77"/>
      <c r="CR866" s="77"/>
      <c r="CS866" s="77"/>
      <c r="CT866" s="77"/>
      <c r="CU866" s="77"/>
      <c r="CV866" s="77"/>
      <c r="CW866" s="77"/>
      <c r="CX866" s="77"/>
      <c r="CY866" s="77"/>
      <c r="CZ866" s="77"/>
      <c r="DA866" s="77"/>
      <c r="DB866" s="77"/>
      <c r="DC866" s="77"/>
      <c r="DD866" s="77"/>
      <c r="DE866" s="77"/>
      <c r="DF866" s="77"/>
      <c r="DG866" s="77"/>
      <c r="DH866" s="77"/>
      <c r="DI866" s="77"/>
      <c r="DJ866" s="77"/>
      <c r="DK866" s="77"/>
      <c r="DL866" s="77"/>
      <c r="DM866" s="77"/>
      <c r="DN866" s="77"/>
      <c r="DO866" s="77"/>
      <c r="DP866" s="77"/>
      <c r="DQ866" s="77"/>
      <c r="DR866" s="77"/>
      <c r="DS866" s="77"/>
      <c r="DT866" s="77"/>
      <c r="DU866" s="77"/>
      <c r="DV866" s="77"/>
      <c r="DW866" s="77"/>
      <c r="DX866" s="77"/>
      <c r="DY866" s="77"/>
      <c r="DZ866" s="77"/>
      <c r="EA866" s="77"/>
      <c r="EB866" s="77"/>
      <c r="EC866" s="77"/>
      <c r="ED866" s="77"/>
      <c r="EE866" s="77"/>
      <c r="EF866" s="77"/>
      <c r="EG866" s="77"/>
      <c r="EH866" s="77"/>
      <c r="EI866" s="77"/>
      <c r="EJ866" s="77"/>
      <c r="EK866" s="77"/>
      <c r="EL866" s="77"/>
      <c r="EM866" s="77"/>
      <c r="EN866" s="77"/>
      <c r="EO866" s="77"/>
      <c r="EP866" s="77"/>
      <c r="EQ866" s="77"/>
      <c r="ER866" s="77"/>
      <c r="ES866" s="77"/>
      <c r="ET866" s="77"/>
      <c r="EU866" s="77"/>
      <c r="EV866" s="77"/>
      <c r="EW866" s="77"/>
      <c r="EX866" s="77"/>
      <c r="EY866" s="77"/>
      <c r="EZ866" s="77"/>
      <c r="FA866" s="77"/>
      <c r="FB866" s="77"/>
      <c r="FC866" s="77"/>
      <c r="FD866" s="77"/>
    </row>
    <row r="867" spans="1:160" ht="15.75" customHeight="1" x14ac:dyDescent="0.3">
      <c r="A867" s="76"/>
      <c r="B867" s="76"/>
      <c r="C867" s="76"/>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c r="AV867" s="77"/>
      <c r="AW867" s="77"/>
      <c r="AX867" s="77"/>
      <c r="AY867" s="77"/>
      <c r="AZ867" s="77"/>
      <c r="BA867" s="77"/>
      <c r="BB867" s="77"/>
      <c r="BC867" s="77"/>
      <c r="BD867" s="77"/>
      <c r="BE867" s="77"/>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D867" s="77"/>
      <c r="CE867" s="77"/>
      <c r="CF867" s="77"/>
      <c r="CG867" s="77"/>
      <c r="CH867" s="77"/>
      <c r="CI867" s="77"/>
      <c r="CJ867" s="77"/>
      <c r="CK867" s="77"/>
      <c r="CL867" s="77"/>
      <c r="CM867" s="77"/>
      <c r="CN867" s="77"/>
      <c r="CO867" s="77"/>
      <c r="CP867" s="77"/>
      <c r="CQ867" s="77"/>
      <c r="CR867" s="77"/>
      <c r="CS867" s="77"/>
      <c r="CT867" s="77"/>
      <c r="CU867" s="77"/>
      <c r="CV867" s="77"/>
      <c r="CW867" s="77"/>
      <c r="CX867" s="77"/>
      <c r="CY867" s="77"/>
      <c r="CZ867" s="77"/>
      <c r="DA867" s="77"/>
      <c r="DB867" s="77"/>
      <c r="DC867" s="77"/>
      <c r="DD867" s="77"/>
      <c r="DE867" s="77"/>
      <c r="DF867" s="77"/>
      <c r="DG867" s="77"/>
      <c r="DH867" s="77"/>
      <c r="DI867" s="77"/>
      <c r="DJ867" s="77"/>
      <c r="DK867" s="77"/>
      <c r="DL867" s="77"/>
      <c r="DM867" s="77"/>
      <c r="DN867" s="77"/>
      <c r="DO867" s="77"/>
      <c r="DP867" s="77"/>
      <c r="DQ867" s="77"/>
      <c r="DR867" s="77"/>
      <c r="DS867" s="77"/>
      <c r="DT867" s="77"/>
      <c r="DU867" s="77"/>
      <c r="DV867" s="77"/>
      <c r="DW867" s="77"/>
      <c r="DX867" s="77"/>
      <c r="DY867" s="77"/>
      <c r="DZ867" s="77"/>
      <c r="EA867" s="77"/>
      <c r="EB867" s="77"/>
      <c r="EC867" s="77"/>
      <c r="ED867" s="77"/>
      <c r="EE867" s="77"/>
      <c r="EF867" s="77"/>
      <c r="EG867" s="77"/>
      <c r="EH867" s="77"/>
      <c r="EI867" s="77"/>
      <c r="EJ867" s="77"/>
      <c r="EK867" s="77"/>
      <c r="EL867" s="77"/>
      <c r="EM867" s="77"/>
      <c r="EN867" s="77"/>
      <c r="EO867" s="77"/>
      <c r="EP867" s="77"/>
      <c r="EQ867" s="77"/>
      <c r="ER867" s="77"/>
      <c r="ES867" s="77"/>
      <c r="ET867" s="77"/>
      <c r="EU867" s="77"/>
      <c r="EV867" s="77"/>
      <c r="EW867" s="77"/>
      <c r="EX867" s="77"/>
      <c r="EY867" s="77"/>
      <c r="EZ867" s="77"/>
      <c r="FA867" s="77"/>
      <c r="FB867" s="77"/>
      <c r="FC867" s="77"/>
      <c r="FD867" s="77"/>
    </row>
    <row r="868" spans="1:160" ht="15.75" customHeight="1" x14ac:dyDescent="0.3">
      <c r="A868" s="76"/>
      <c r="B868" s="76"/>
      <c r="C868" s="76"/>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c r="AV868" s="77"/>
      <c r="AW868" s="77"/>
      <c r="AX868" s="77"/>
      <c r="AY868" s="77"/>
      <c r="AZ868" s="77"/>
      <c r="BA868" s="77"/>
      <c r="BB868" s="77"/>
      <c r="BC868" s="77"/>
      <c r="BD868" s="77"/>
      <c r="BE868" s="77"/>
      <c r="BF868" s="77"/>
      <c r="BG868" s="77"/>
      <c r="BH868" s="77"/>
      <c r="BI868" s="77"/>
      <c r="BJ868" s="77"/>
      <c r="BK868" s="77"/>
      <c r="BL868" s="77"/>
      <c r="BM868" s="77"/>
      <c r="BN868" s="77"/>
      <c r="BO868" s="77"/>
      <c r="BP868" s="77"/>
      <c r="BQ868" s="77"/>
      <c r="BR868" s="77"/>
      <c r="BS868" s="77"/>
      <c r="BT868" s="77"/>
      <c r="BU868" s="77"/>
      <c r="BV868" s="77"/>
      <c r="BW868" s="77"/>
      <c r="BX868" s="77"/>
      <c r="BY868" s="77"/>
      <c r="BZ868" s="77"/>
      <c r="CA868" s="77"/>
      <c r="CB868" s="77"/>
      <c r="CC868" s="77"/>
      <c r="CD868" s="77"/>
      <c r="CE868" s="77"/>
      <c r="CF868" s="77"/>
      <c r="CG868" s="77"/>
      <c r="CH868" s="77"/>
      <c r="CI868" s="77"/>
      <c r="CJ868" s="77"/>
      <c r="CK868" s="77"/>
      <c r="CL868" s="77"/>
      <c r="CM868" s="77"/>
      <c r="CN868" s="77"/>
      <c r="CO868" s="77"/>
      <c r="CP868" s="77"/>
      <c r="CQ868" s="77"/>
      <c r="CR868" s="77"/>
      <c r="CS868" s="77"/>
      <c r="CT868" s="77"/>
      <c r="CU868" s="77"/>
      <c r="CV868" s="77"/>
      <c r="CW868" s="77"/>
      <c r="CX868" s="77"/>
      <c r="CY868" s="77"/>
      <c r="CZ868" s="77"/>
      <c r="DA868" s="77"/>
      <c r="DB868" s="77"/>
      <c r="DC868" s="77"/>
      <c r="DD868" s="77"/>
      <c r="DE868" s="77"/>
      <c r="DF868" s="77"/>
      <c r="DG868" s="77"/>
      <c r="DH868" s="77"/>
      <c r="DI868" s="77"/>
      <c r="DJ868" s="77"/>
      <c r="DK868" s="77"/>
      <c r="DL868" s="77"/>
      <c r="DM868" s="77"/>
      <c r="DN868" s="77"/>
      <c r="DO868" s="77"/>
      <c r="DP868" s="77"/>
      <c r="DQ868" s="77"/>
      <c r="DR868" s="77"/>
      <c r="DS868" s="77"/>
      <c r="DT868" s="77"/>
      <c r="DU868" s="77"/>
      <c r="DV868" s="77"/>
      <c r="DW868" s="77"/>
      <c r="DX868" s="77"/>
      <c r="DY868" s="77"/>
      <c r="DZ868" s="77"/>
      <c r="EA868" s="77"/>
      <c r="EB868" s="77"/>
      <c r="EC868" s="77"/>
      <c r="ED868" s="77"/>
      <c r="EE868" s="77"/>
      <c r="EF868" s="77"/>
      <c r="EG868" s="77"/>
      <c r="EH868" s="77"/>
      <c r="EI868" s="77"/>
      <c r="EJ868" s="77"/>
      <c r="EK868" s="77"/>
      <c r="EL868" s="77"/>
      <c r="EM868" s="77"/>
      <c r="EN868" s="77"/>
      <c r="EO868" s="77"/>
      <c r="EP868" s="77"/>
      <c r="EQ868" s="77"/>
      <c r="ER868" s="77"/>
      <c r="ES868" s="77"/>
      <c r="ET868" s="77"/>
      <c r="EU868" s="77"/>
      <c r="EV868" s="77"/>
      <c r="EW868" s="77"/>
      <c r="EX868" s="77"/>
      <c r="EY868" s="77"/>
      <c r="EZ868" s="77"/>
      <c r="FA868" s="77"/>
      <c r="FB868" s="77"/>
      <c r="FC868" s="77"/>
      <c r="FD868" s="77"/>
    </row>
    <row r="869" spans="1:160" ht="15.75" customHeight="1" x14ac:dyDescent="0.3">
      <c r="A869" s="76"/>
      <c r="B869" s="76"/>
      <c r="C869" s="76"/>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c r="AV869" s="77"/>
      <c r="AW869" s="77"/>
      <c r="AX869" s="77"/>
      <c r="AY869" s="77"/>
      <c r="AZ869" s="77"/>
      <c r="BA869" s="77"/>
      <c r="BB869" s="77"/>
      <c r="BC869" s="77"/>
      <c r="BD869" s="77"/>
      <c r="BE869" s="77"/>
      <c r="BF869" s="77"/>
      <c r="BG869" s="77"/>
      <c r="BH869" s="77"/>
      <c r="BI869" s="77"/>
      <c r="BJ869" s="77"/>
      <c r="BK869" s="77"/>
      <c r="BL869" s="77"/>
      <c r="BM869" s="77"/>
      <c r="BN869" s="77"/>
      <c r="BO869" s="77"/>
      <c r="BP869" s="77"/>
      <c r="BQ869" s="77"/>
      <c r="BR869" s="77"/>
      <c r="BS869" s="77"/>
      <c r="BT869" s="77"/>
      <c r="BU869" s="77"/>
      <c r="BV869" s="77"/>
      <c r="BW869" s="77"/>
      <c r="BX869" s="77"/>
      <c r="BY869" s="77"/>
      <c r="BZ869" s="77"/>
      <c r="CA869" s="77"/>
      <c r="CB869" s="77"/>
      <c r="CC869" s="77"/>
      <c r="CD869" s="77"/>
      <c r="CE869" s="77"/>
      <c r="CF869" s="77"/>
      <c r="CG869" s="77"/>
      <c r="CH869" s="77"/>
      <c r="CI869" s="77"/>
      <c r="CJ869" s="77"/>
      <c r="CK869" s="77"/>
      <c r="CL869" s="77"/>
      <c r="CM869" s="77"/>
      <c r="CN869" s="77"/>
      <c r="CO869" s="77"/>
      <c r="CP869" s="77"/>
      <c r="CQ869" s="77"/>
      <c r="CR869" s="77"/>
      <c r="CS869" s="77"/>
      <c r="CT869" s="77"/>
      <c r="CU869" s="77"/>
      <c r="CV869" s="77"/>
      <c r="CW869" s="77"/>
      <c r="CX869" s="77"/>
      <c r="CY869" s="77"/>
      <c r="CZ869" s="77"/>
      <c r="DA869" s="77"/>
      <c r="DB869" s="77"/>
      <c r="DC869" s="77"/>
      <c r="DD869" s="77"/>
      <c r="DE869" s="77"/>
      <c r="DF869" s="77"/>
      <c r="DG869" s="77"/>
      <c r="DH869" s="77"/>
      <c r="DI869" s="77"/>
      <c r="DJ869" s="77"/>
      <c r="DK869" s="77"/>
      <c r="DL869" s="77"/>
      <c r="DM869" s="77"/>
      <c r="DN869" s="77"/>
      <c r="DO869" s="77"/>
      <c r="DP869" s="77"/>
      <c r="DQ869" s="77"/>
      <c r="DR869" s="77"/>
      <c r="DS869" s="77"/>
      <c r="DT869" s="77"/>
      <c r="DU869" s="77"/>
      <c r="DV869" s="77"/>
      <c r="DW869" s="77"/>
      <c r="DX869" s="77"/>
      <c r="DY869" s="77"/>
      <c r="DZ869" s="77"/>
      <c r="EA869" s="77"/>
      <c r="EB869" s="77"/>
      <c r="EC869" s="77"/>
      <c r="ED869" s="77"/>
      <c r="EE869" s="77"/>
      <c r="EF869" s="77"/>
      <c r="EG869" s="77"/>
      <c r="EH869" s="77"/>
      <c r="EI869" s="77"/>
      <c r="EJ869" s="77"/>
      <c r="EK869" s="77"/>
      <c r="EL869" s="77"/>
      <c r="EM869" s="77"/>
      <c r="EN869" s="77"/>
      <c r="EO869" s="77"/>
      <c r="EP869" s="77"/>
      <c r="EQ869" s="77"/>
      <c r="ER869" s="77"/>
      <c r="ES869" s="77"/>
      <c r="ET869" s="77"/>
      <c r="EU869" s="77"/>
      <c r="EV869" s="77"/>
      <c r="EW869" s="77"/>
      <c r="EX869" s="77"/>
      <c r="EY869" s="77"/>
      <c r="EZ869" s="77"/>
      <c r="FA869" s="77"/>
      <c r="FB869" s="77"/>
      <c r="FC869" s="77"/>
      <c r="FD869" s="77"/>
    </row>
    <row r="870" spans="1:160" ht="15.75" customHeight="1" x14ac:dyDescent="0.3">
      <c r="A870" s="76"/>
      <c r="B870" s="76"/>
      <c r="C870" s="76"/>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c r="AV870" s="77"/>
      <c r="AW870" s="77"/>
      <c r="AX870" s="77"/>
      <c r="AY870" s="77"/>
      <c r="AZ870" s="77"/>
      <c r="BA870" s="77"/>
      <c r="BB870" s="77"/>
      <c r="BC870" s="77"/>
      <c r="BD870" s="77"/>
      <c r="BE870" s="77"/>
      <c r="BF870" s="77"/>
      <c r="BG870" s="77"/>
      <c r="BH870" s="77"/>
      <c r="BI870" s="77"/>
      <c r="BJ870" s="77"/>
      <c r="BK870" s="77"/>
      <c r="BL870" s="77"/>
      <c r="BM870" s="77"/>
      <c r="BN870" s="77"/>
      <c r="BO870" s="77"/>
      <c r="BP870" s="77"/>
      <c r="BQ870" s="77"/>
      <c r="BR870" s="77"/>
      <c r="BS870" s="77"/>
      <c r="BT870" s="77"/>
      <c r="BU870" s="77"/>
      <c r="BV870" s="77"/>
      <c r="BW870" s="77"/>
      <c r="BX870" s="77"/>
      <c r="BY870" s="77"/>
      <c r="BZ870" s="77"/>
      <c r="CA870" s="77"/>
      <c r="CB870" s="77"/>
      <c r="CC870" s="77"/>
      <c r="CD870" s="77"/>
      <c r="CE870" s="77"/>
      <c r="CF870" s="77"/>
      <c r="CG870" s="77"/>
      <c r="CH870" s="77"/>
      <c r="CI870" s="77"/>
      <c r="CJ870" s="77"/>
      <c r="CK870" s="77"/>
      <c r="CL870" s="77"/>
      <c r="CM870" s="77"/>
      <c r="CN870" s="77"/>
      <c r="CO870" s="77"/>
      <c r="CP870" s="77"/>
      <c r="CQ870" s="77"/>
      <c r="CR870" s="77"/>
      <c r="CS870" s="77"/>
      <c r="CT870" s="77"/>
      <c r="CU870" s="77"/>
      <c r="CV870" s="77"/>
      <c r="CW870" s="77"/>
      <c r="CX870" s="77"/>
      <c r="CY870" s="77"/>
      <c r="CZ870" s="77"/>
      <c r="DA870" s="77"/>
      <c r="DB870" s="77"/>
      <c r="DC870" s="77"/>
      <c r="DD870" s="77"/>
      <c r="DE870" s="77"/>
      <c r="DF870" s="77"/>
      <c r="DG870" s="77"/>
      <c r="DH870" s="77"/>
      <c r="DI870" s="77"/>
      <c r="DJ870" s="77"/>
      <c r="DK870" s="77"/>
      <c r="DL870" s="77"/>
      <c r="DM870" s="77"/>
      <c r="DN870" s="77"/>
      <c r="DO870" s="77"/>
      <c r="DP870" s="77"/>
      <c r="DQ870" s="77"/>
      <c r="DR870" s="77"/>
      <c r="DS870" s="77"/>
      <c r="DT870" s="77"/>
      <c r="DU870" s="77"/>
      <c r="DV870" s="77"/>
      <c r="DW870" s="77"/>
      <c r="DX870" s="77"/>
      <c r="DY870" s="77"/>
      <c r="DZ870" s="77"/>
      <c r="EA870" s="77"/>
      <c r="EB870" s="77"/>
      <c r="EC870" s="77"/>
      <c r="ED870" s="77"/>
      <c r="EE870" s="77"/>
      <c r="EF870" s="77"/>
      <c r="EG870" s="77"/>
      <c r="EH870" s="77"/>
      <c r="EI870" s="77"/>
      <c r="EJ870" s="77"/>
      <c r="EK870" s="77"/>
      <c r="EL870" s="77"/>
      <c r="EM870" s="77"/>
      <c r="EN870" s="77"/>
      <c r="EO870" s="77"/>
      <c r="EP870" s="77"/>
      <c r="EQ870" s="77"/>
      <c r="ER870" s="77"/>
      <c r="ES870" s="77"/>
      <c r="ET870" s="77"/>
      <c r="EU870" s="77"/>
      <c r="EV870" s="77"/>
      <c r="EW870" s="77"/>
      <c r="EX870" s="77"/>
      <c r="EY870" s="77"/>
      <c r="EZ870" s="77"/>
      <c r="FA870" s="77"/>
      <c r="FB870" s="77"/>
      <c r="FC870" s="77"/>
      <c r="FD870" s="77"/>
    </row>
    <row r="871" spans="1:160" ht="15.75" customHeight="1" x14ac:dyDescent="0.3">
      <c r="A871" s="76"/>
      <c r="B871" s="76"/>
      <c r="C871" s="76"/>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c r="AV871" s="77"/>
      <c r="AW871" s="77"/>
      <c r="AX871" s="77"/>
      <c r="AY871" s="77"/>
      <c r="AZ871" s="77"/>
      <c r="BA871" s="77"/>
      <c r="BB871" s="77"/>
      <c r="BC871" s="77"/>
      <c r="BD871" s="77"/>
      <c r="BE871" s="77"/>
      <c r="BF871" s="77"/>
      <c r="BG871" s="77"/>
      <c r="BH871" s="77"/>
      <c r="BI871" s="77"/>
      <c r="BJ871" s="77"/>
      <c r="BK871" s="77"/>
      <c r="BL871" s="77"/>
      <c r="BM871" s="77"/>
      <c r="BN871" s="77"/>
      <c r="BO871" s="77"/>
      <c r="BP871" s="77"/>
      <c r="BQ871" s="77"/>
      <c r="BR871" s="77"/>
      <c r="BS871" s="77"/>
      <c r="BT871" s="77"/>
      <c r="BU871" s="77"/>
      <c r="BV871" s="77"/>
      <c r="BW871" s="77"/>
      <c r="BX871" s="77"/>
      <c r="BY871" s="77"/>
      <c r="BZ871" s="77"/>
      <c r="CA871" s="77"/>
      <c r="CB871" s="77"/>
      <c r="CC871" s="77"/>
      <c r="CD871" s="77"/>
      <c r="CE871" s="77"/>
      <c r="CF871" s="77"/>
      <c r="CG871" s="77"/>
      <c r="CH871" s="77"/>
      <c r="CI871" s="77"/>
      <c r="CJ871" s="77"/>
      <c r="CK871" s="77"/>
      <c r="CL871" s="77"/>
      <c r="CM871" s="77"/>
      <c r="CN871" s="77"/>
      <c r="CO871" s="77"/>
      <c r="CP871" s="77"/>
      <c r="CQ871" s="77"/>
      <c r="CR871" s="77"/>
      <c r="CS871" s="77"/>
      <c r="CT871" s="77"/>
      <c r="CU871" s="77"/>
      <c r="CV871" s="77"/>
      <c r="CW871" s="77"/>
      <c r="CX871" s="77"/>
      <c r="CY871" s="77"/>
      <c r="CZ871" s="77"/>
      <c r="DA871" s="77"/>
      <c r="DB871" s="77"/>
      <c r="DC871" s="77"/>
      <c r="DD871" s="77"/>
      <c r="DE871" s="77"/>
      <c r="DF871" s="77"/>
      <c r="DG871" s="77"/>
      <c r="DH871" s="77"/>
      <c r="DI871" s="77"/>
      <c r="DJ871" s="77"/>
      <c r="DK871" s="77"/>
      <c r="DL871" s="77"/>
      <c r="DM871" s="77"/>
      <c r="DN871" s="77"/>
      <c r="DO871" s="77"/>
      <c r="DP871" s="77"/>
      <c r="DQ871" s="77"/>
      <c r="DR871" s="77"/>
      <c r="DS871" s="77"/>
      <c r="DT871" s="77"/>
      <c r="DU871" s="77"/>
      <c r="DV871" s="77"/>
      <c r="DW871" s="77"/>
      <c r="DX871" s="77"/>
      <c r="DY871" s="77"/>
      <c r="DZ871" s="77"/>
      <c r="EA871" s="77"/>
      <c r="EB871" s="77"/>
      <c r="EC871" s="77"/>
      <c r="ED871" s="77"/>
      <c r="EE871" s="77"/>
      <c r="EF871" s="77"/>
      <c r="EG871" s="77"/>
      <c r="EH871" s="77"/>
      <c r="EI871" s="77"/>
      <c r="EJ871" s="77"/>
      <c r="EK871" s="77"/>
      <c r="EL871" s="77"/>
      <c r="EM871" s="77"/>
      <c r="EN871" s="77"/>
      <c r="EO871" s="77"/>
      <c r="EP871" s="77"/>
      <c r="EQ871" s="77"/>
      <c r="ER871" s="77"/>
      <c r="ES871" s="77"/>
      <c r="ET871" s="77"/>
      <c r="EU871" s="77"/>
      <c r="EV871" s="77"/>
      <c r="EW871" s="77"/>
      <c r="EX871" s="77"/>
      <c r="EY871" s="77"/>
      <c r="EZ871" s="77"/>
      <c r="FA871" s="77"/>
      <c r="FB871" s="77"/>
      <c r="FC871" s="77"/>
      <c r="FD871" s="77"/>
    </row>
    <row r="872" spans="1:160" ht="15.75" customHeight="1" x14ac:dyDescent="0.3">
      <c r="A872" s="76"/>
      <c r="B872" s="76"/>
      <c r="C872" s="76"/>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c r="AV872" s="77"/>
      <c r="AW872" s="77"/>
      <c r="AX872" s="77"/>
      <c r="AY872" s="77"/>
      <c r="AZ872" s="77"/>
      <c r="BA872" s="77"/>
      <c r="BB872" s="77"/>
      <c r="BC872" s="77"/>
      <c r="BD872" s="77"/>
      <c r="BE872" s="77"/>
      <c r="BF872" s="77"/>
      <c r="BG872" s="77"/>
      <c r="BH872" s="77"/>
      <c r="BI872" s="77"/>
      <c r="BJ872" s="77"/>
      <c r="BK872" s="77"/>
      <c r="BL872" s="77"/>
      <c r="BM872" s="77"/>
      <c r="BN872" s="77"/>
      <c r="BO872" s="77"/>
      <c r="BP872" s="77"/>
      <c r="BQ872" s="77"/>
      <c r="BR872" s="77"/>
      <c r="BS872" s="77"/>
      <c r="BT872" s="77"/>
      <c r="BU872" s="77"/>
      <c r="BV872" s="77"/>
      <c r="BW872" s="77"/>
      <c r="BX872" s="77"/>
      <c r="BY872" s="77"/>
      <c r="BZ872" s="77"/>
      <c r="CA872" s="77"/>
      <c r="CB872" s="77"/>
      <c r="CC872" s="77"/>
      <c r="CD872" s="77"/>
      <c r="CE872" s="77"/>
      <c r="CF872" s="77"/>
      <c r="CG872" s="77"/>
      <c r="CH872" s="77"/>
      <c r="CI872" s="77"/>
      <c r="CJ872" s="77"/>
      <c r="CK872" s="77"/>
      <c r="CL872" s="77"/>
      <c r="CM872" s="77"/>
      <c r="CN872" s="77"/>
      <c r="CO872" s="77"/>
      <c r="CP872" s="77"/>
      <c r="CQ872" s="77"/>
      <c r="CR872" s="77"/>
      <c r="CS872" s="77"/>
      <c r="CT872" s="77"/>
      <c r="CU872" s="77"/>
      <c r="CV872" s="77"/>
      <c r="CW872" s="77"/>
      <c r="CX872" s="77"/>
      <c r="CY872" s="77"/>
      <c r="CZ872" s="77"/>
      <c r="DA872" s="77"/>
      <c r="DB872" s="77"/>
      <c r="DC872" s="77"/>
      <c r="DD872" s="77"/>
      <c r="DE872" s="77"/>
      <c r="DF872" s="77"/>
      <c r="DG872" s="77"/>
      <c r="DH872" s="77"/>
      <c r="DI872" s="77"/>
      <c r="DJ872" s="77"/>
      <c r="DK872" s="77"/>
      <c r="DL872" s="77"/>
      <c r="DM872" s="77"/>
      <c r="DN872" s="77"/>
      <c r="DO872" s="77"/>
      <c r="DP872" s="77"/>
      <c r="DQ872" s="77"/>
      <c r="DR872" s="77"/>
      <c r="DS872" s="77"/>
      <c r="DT872" s="77"/>
      <c r="DU872" s="77"/>
      <c r="DV872" s="77"/>
      <c r="DW872" s="77"/>
      <c r="DX872" s="77"/>
      <c r="DY872" s="77"/>
      <c r="DZ872" s="77"/>
      <c r="EA872" s="77"/>
      <c r="EB872" s="77"/>
      <c r="EC872" s="77"/>
      <c r="ED872" s="77"/>
      <c r="EE872" s="77"/>
      <c r="EF872" s="77"/>
      <c r="EG872" s="77"/>
      <c r="EH872" s="77"/>
      <c r="EI872" s="77"/>
      <c r="EJ872" s="77"/>
      <c r="EK872" s="77"/>
      <c r="EL872" s="77"/>
      <c r="EM872" s="77"/>
      <c r="EN872" s="77"/>
      <c r="EO872" s="77"/>
      <c r="EP872" s="77"/>
      <c r="EQ872" s="77"/>
      <c r="ER872" s="77"/>
      <c r="ES872" s="77"/>
      <c r="ET872" s="77"/>
      <c r="EU872" s="77"/>
      <c r="EV872" s="77"/>
      <c r="EW872" s="77"/>
      <c r="EX872" s="77"/>
      <c r="EY872" s="77"/>
      <c r="EZ872" s="77"/>
      <c r="FA872" s="77"/>
      <c r="FB872" s="77"/>
      <c r="FC872" s="77"/>
      <c r="FD872" s="77"/>
    </row>
    <row r="873" spans="1:160" ht="15.75" customHeight="1" x14ac:dyDescent="0.3">
      <c r="A873" s="76"/>
      <c r="B873" s="76"/>
      <c r="C873" s="76"/>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c r="AV873" s="77"/>
      <c r="AW873" s="77"/>
      <c r="AX873" s="77"/>
      <c r="AY873" s="77"/>
      <c r="AZ873" s="77"/>
      <c r="BA873" s="77"/>
      <c r="BB873" s="77"/>
      <c r="BC873" s="77"/>
      <c r="BD873" s="77"/>
      <c r="BE873" s="77"/>
      <c r="BF873" s="77"/>
      <c r="BG873" s="77"/>
      <c r="BH873" s="77"/>
      <c r="BI873" s="77"/>
      <c r="BJ873" s="77"/>
      <c r="BK873" s="77"/>
      <c r="BL873" s="77"/>
      <c r="BM873" s="77"/>
      <c r="BN873" s="77"/>
      <c r="BO873" s="77"/>
      <c r="BP873" s="77"/>
      <c r="BQ873" s="77"/>
      <c r="BR873" s="77"/>
      <c r="BS873" s="77"/>
      <c r="BT873" s="77"/>
      <c r="BU873" s="77"/>
      <c r="BV873" s="77"/>
      <c r="BW873" s="77"/>
      <c r="BX873" s="77"/>
      <c r="BY873" s="77"/>
      <c r="BZ873" s="77"/>
      <c r="CA873" s="77"/>
      <c r="CB873" s="77"/>
      <c r="CC873" s="77"/>
      <c r="CD873" s="77"/>
      <c r="CE873" s="77"/>
      <c r="CF873" s="77"/>
      <c r="CG873" s="77"/>
      <c r="CH873" s="77"/>
      <c r="CI873" s="77"/>
      <c r="CJ873" s="77"/>
      <c r="CK873" s="77"/>
      <c r="CL873" s="77"/>
      <c r="CM873" s="77"/>
      <c r="CN873" s="77"/>
      <c r="CO873" s="77"/>
      <c r="CP873" s="77"/>
      <c r="CQ873" s="77"/>
      <c r="CR873" s="77"/>
      <c r="CS873" s="77"/>
      <c r="CT873" s="77"/>
      <c r="CU873" s="77"/>
      <c r="CV873" s="77"/>
      <c r="CW873" s="77"/>
      <c r="CX873" s="77"/>
      <c r="CY873" s="77"/>
      <c r="CZ873" s="77"/>
      <c r="DA873" s="77"/>
      <c r="DB873" s="77"/>
      <c r="DC873" s="77"/>
      <c r="DD873" s="77"/>
      <c r="DE873" s="77"/>
      <c r="DF873" s="77"/>
      <c r="DG873" s="77"/>
      <c r="DH873" s="77"/>
      <c r="DI873" s="77"/>
      <c r="DJ873" s="77"/>
      <c r="DK873" s="77"/>
      <c r="DL873" s="77"/>
      <c r="DM873" s="77"/>
      <c r="DN873" s="77"/>
      <c r="DO873" s="77"/>
      <c r="DP873" s="77"/>
      <c r="DQ873" s="77"/>
      <c r="DR873" s="77"/>
      <c r="DS873" s="77"/>
      <c r="DT873" s="77"/>
      <c r="DU873" s="77"/>
      <c r="DV873" s="77"/>
      <c r="DW873" s="77"/>
      <c r="DX873" s="77"/>
      <c r="DY873" s="77"/>
      <c r="DZ873" s="77"/>
      <c r="EA873" s="77"/>
      <c r="EB873" s="77"/>
      <c r="EC873" s="77"/>
      <c r="ED873" s="77"/>
      <c r="EE873" s="77"/>
      <c r="EF873" s="77"/>
      <c r="EG873" s="77"/>
      <c r="EH873" s="77"/>
      <c r="EI873" s="77"/>
      <c r="EJ873" s="77"/>
      <c r="EK873" s="77"/>
      <c r="EL873" s="77"/>
      <c r="EM873" s="77"/>
      <c r="EN873" s="77"/>
      <c r="EO873" s="77"/>
      <c r="EP873" s="77"/>
      <c r="EQ873" s="77"/>
      <c r="ER873" s="77"/>
      <c r="ES873" s="77"/>
      <c r="ET873" s="77"/>
      <c r="EU873" s="77"/>
      <c r="EV873" s="77"/>
      <c r="EW873" s="77"/>
      <c r="EX873" s="77"/>
      <c r="EY873" s="77"/>
      <c r="EZ873" s="77"/>
      <c r="FA873" s="77"/>
      <c r="FB873" s="77"/>
      <c r="FC873" s="77"/>
      <c r="FD873" s="77"/>
    </row>
    <row r="874" spans="1:160" ht="15.75" customHeight="1" x14ac:dyDescent="0.3">
      <c r="A874" s="76"/>
      <c r="B874" s="76"/>
      <c r="C874" s="76"/>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c r="AV874" s="77"/>
      <c r="AW874" s="77"/>
      <c r="AX874" s="77"/>
      <c r="AY874" s="77"/>
      <c r="AZ874" s="77"/>
      <c r="BA874" s="77"/>
      <c r="BB874" s="77"/>
      <c r="BC874" s="77"/>
      <c r="BD874" s="77"/>
      <c r="BE874" s="77"/>
      <c r="BF874" s="77"/>
      <c r="BG874" s="77"/>
      <c r="BH874" s="77"/>
      <c r="BI874" s="77"/>
      <c r="BJ874" s="77"/>
      <c r="BK874" s="77"/>
      <c r="BL874" s="77"/>
      <c r="BM874" s="77"/>
      <c r="BN874" s="77"/>
      <c r="BO874" s="77"/>
      <c r="BP874" s="77"/>
      <c r="BQ874" s="77"/>
      <c r="BR874" s="77"/>
      <c r="BS874" s="77"/>
      <c r="BT874" s="77"/>
      <c r="BU874" s="77"/>
      <c r="BV874" s="77"/>
      <c r="BW874" s="77"/>
      <c r="BX874" s="77"/>
      <c r="BY874" s="77"/>
      <c r="BZ874" s="77"/>
      <c r="CA874" s="77"/>
      <c r="CB874" s="77"/>
      <c r="CC874" s="77"/>
      <c r="CD874" s="77"/>
      <c r="CE874" s="77"/>
      <c r="CF874" s="77"/>
      <c r="CG874" s="77"/>
      <c r="CH874" s="77"/>
      <c r="CI874" s="77"/>
      <c r="CJ874" s="77"/>
      <c r="CK874" s="77"/>
      <c r="CL874" s="77"/>
      <c r="CM874" s="77"/>
      <c r="CN874" s="77"/>
      <c r="CO874" s="77"/>
      <c r="CP874" s="77"/>
      <c r="CQ874" s="77"/>
      <c r="CR874" s="77"/>
      <c r="CS874" s="77"/>
      <c r="CT874" s="77"/>
      <c r="CU874" s="77"/>
      <c r="CV874" s="77"/>
      <c r="CW874" s="77"/>
      <c r="CX874" s="77"/>
      <c r="CY874" s="77"/>
      <c r="CZ874" s="77"/>
      <c r="DA874" s="77"/>
      <c r="DB874" s="77"/>
      <c r="DC874" s="77"/>
      <c r="DD874" s="77"/>
      <c r="DE874" s="77"/>
      <c r="DF874" s="77"/>
      <c r="DG874" s="77"/>
      <c r="DH874" s="77"/>
      <c r="DI874" s="77"/>
      <c r="DJ874" s="77"/>
      <c r="DK874" s="77"/>
      <c r="DL874" s="77"/>
      <c r="DM874" s="77"/>
      <c r="DN874" s="77"/>
      <c r="DO874" s="77"/>
      <c r="DP874" s="77"/>
      <c r="DQ874" s="77"/>
      <c r="DR874" s="77"/>
      <c r="DS874" s="77"/>
      <c r="DT874" s="77"/>
      <c r="DU874" s="77"/>
      <c r="DV874" s="77"/>
      <c r="DW874" s="77"/>
      <c r="DX874" s="77"/>
      <c r="DY874" s="77"/>
      <c r="DZ874" s="77"/>
      <c r="EA874" s="77"/>
      <c r="EB874" s="77"/>
      <c r="EC874" s="77"/>
      <c r="ED874" s="77"/>
      <c r="EE874" s="77"/>
      <c r="EF874" s="77"/>
      <c r="EG874" s="77"/>
      <c r="EH874" s="77"/>
      <c r="EI874" s="77"/>
      <c r="EJ874" s="77"/>
      <c r="EK874" s="77"/>
      <c r="EL874" s="77"/>
      <c r="EM874" s="77"/>
      <c r="EN874" s="77"/>
      <c r="EO874" s="77"/>
      <c r="EP874" s="77"/>
      <c r="EQ874" s="77"/>
      <c r="ER874" s="77"/>
      <c r="ES874" s="77"/>
      <c r="ET874" s="77"/>
      <c r="EU874" s="77"/>
      <c r="EV874" s="77"/>
      <c r="EW874" s="77"/>
      <c r="EX874" s="77"/>
      <c r="EY874" s="77"/>
      <c r="EZ874" s="77"/>
      <c r="FA874" s="77"/>
      <c r="FB874" s="77"/>
      <c r="FC874" s="77"/>
      <c r="FD874" s="77"/>
    </row>
    <row r="875" spans="1:160" ht="15.75" customHeight="1" x14ac:dyDescent="0.3">
      <c r="A875" s="76"/>
      <c r="B875" s="76"/>
      <c r="C875" s="76"/>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c r="BB875" s="77"/>
      <c r="BC875" s="77"/>
      <c r="BD875" s="77"/>
      <c r="BE875" s="77"/>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D875" s="77"/>
      <c r="CE875" s="77"/>
      <c r="CF875" s="77"/>
      <c r="CG875" s="77"/>
      <c r="CH875" s="77"/>
      <c r="CI875" s="77"/>
      <c r="CJ875" s="77"/>
      <c r="CK875" s="77"/>
      <c r="CL875" s="77"/>
      <c r="CM875" s="77"/>
      <c r="CN875" s="77"/>
      <c r="CO875" s="77"/>
      <c r="CP875" s="77"/>
      <c r="CQ875" s="77"/>
      <c r="CR875" s="77"/>
      <c r="CS875" s="77"/>
      <c r="CT875" s="77"/>
      <c r="CU875" s="77"/>
      <c r="CV875" s="77"/>
      <c r="CW875" s="77"/>
      <c r="CX875" s="77"/>
      <c r="CY875" s="77"/>
      <c r="CZ875" s="77"/>
      <c r="DA875" s="77"/>
      <c r="DB875" s="77"/>
      <c r="DC875" s="77"/>
      <c r="DD875" s="77"/>
      <c r="DE875" s="77"/>
      <c r="DF875" s="77"/>
      <c r="DG875" s="77"/>
      <c r="DH875" s="77"/>
      <c r="DI875" s="77"/>
      <c r="DJ875" s="77"/>
      <c r="DK875" s="77"/>
      <c r="DL875" s="77"/>
      <c r="DM875" s="77"/>
      <c r="DN875" s="77"/>
      <c r="DO875" s="77"/>
      <c r="DP875" s="77"/>
      <c r="DQ875" s="77"/>
      <c r="DR875" s="77"/>
      <c r="DS875" s="77"/>
      <c r="DT875" s="77"/>
      <c r="DU875" s="77"/>
      <c r="DV875" s="77"/>
      <c r="DW875" s="77"/>
      <c r="DX875" s="77"/>
      <c r="DY875" s="77"/>
      <c r="DZ875" s="77"/>
      <c r="EA875" s="77"/>
      <c r="EB875" s="77"/>
      <c r="EC875" s="77"/>
      <c r="ED875" s="77"/>
      <c r="EE875" s="77"/>
      <c r="EF875" s="77"/>
      <c r="EG875" s="77"/>
      <c r="EH875" s="77"/>
      <c r="EI875" s="77"/>
      <c r="EJ875" s="77"/>
      <c r="EK875" s="77"/>
      <c r="EL875" s="77"/>
      <c r="EM875" s="77"/>
      <c r="EN875" s="77"/>
      <c r="EO875" s="77"/>
      <c r="EP875" s="77"/>
      <c r="EQ875" s="77"/>
      <c r="ER875" s="77"/>
      <c r="ES875" s="77"/>
      <c r="ET875" s="77"/>
      <c r="EU875" s="77"/>
      <c r="EV875" s="77"/>
      <c r="EW875" s="77"/>
      <c r="EX875" s="77"/>
      <c r="EY875" s="77"/>
      <c r="EZ875" s="77"/>
      <c r="FA875" s="77"/>
      <c r="FB875" s="77"/>
      <c r="FC875" s="77"/>
      <c r="FD875" s="77"/>
    </row>
    <row r="876" spans="1:160" ht="15.75" customHeight="1" x14ac:dyDescent="0.3">
      <c r="A876" s="76"/>
      <c r="B876" s="76"/>
      <c r="C876" s="76"/>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c r="BB876" s="77"/>
      <c r="BC876" s="77"/>
      <c r="BD876" s="77"/>
      <c r="BE876" s="77"/>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D876" s="77"/>
      <c r="CE876" s="77"/>
      <c r="CF876" s="77"/>
      <c r="CG876" s="77"/>
      <c r="CH876" s="77"/>
      <c r="CI876" s="77"/>
      <c r="CJ876" s="77"/>
      <c r="CK876" s="77"/>
      <c r="CL876" s="77"/>
      <c r="CM876" s="77"/>
      <c r="CN876" s="77"/>
      <c r="CO876" s="77"/>
      <c r="CP876" s="77"/>
      <c r="CQ876" s="77"/>
      <c r="CR876" s="77"/>
      <c r="CS876" s="77"/>
      <c r="CT876" s="77"/>
      <c r="CU876" s="77"/>
      <c r="CV876" s="77"/>
      <c r="CW876" s="77"/>
      <c r="CX876" s="77"/>
      <c r="CY876" s="77"/>
      <c r="CZ876" s="77"/>
      <c r="DA876" s="77"/>
      <c r="DB876" s="77"/>
      <c r="DC876" s="77"/>
      <c r="DD876" s="77"/>
      <c r="DE876" s="77"/>
      <c r="DF876" s="77"/>
      <c r="DG876" s="77"/>
      <c r="DH876" s="77"/>
      <c r="DI876" s="77"/>
      <c r="DJ876" s="77"/>
      <c r="DK876" s="77"/>
      <c r="DL876" s="77"/>
      <c r="DM876" s="77"/>
      <c r="DN876" s="77"/>
      <c r="DO876" s="77"/>
      <c r="DP876" s="77"/>
      <c r="DQ876" s="77"/>
      <c r="DR876" s="77"/>
      <c r="DS876" s="77"/>
      <c r="DT876" s="77"/>
      <c r="DU876" s="77"/>
      <c r="DV876" s="77"/>
      <c r="DW876" s="77"/>
      <c r="DX876" s="77"/>
      <c r="DY876" s="77"/>
      <c r="DZ876" s="77"/>
      <c r="EA876" s="77"/>
      <c r="EB876" s="77"/>
      <c r="EC876" s="77"/>
      <c r="ED876" s="77"/>
      <c r="EE876" s="77"/>
      <c r="EF876" s="77"/>
      <c r="EG876" s="77"/>
      <c r="EH876" s="77"/>
      <c r="EI876" s="77"/>
      <c r="EJ876" s="77"/>
      <c r="EK876" s="77"/>
      <c r="EL876" s="77"/>
      <c r="EM876" s="77"/>
      <c r="EN876" s="77"/>
      <c r="EO876" s="77"/>
      <c r="EP876" s="77"/>
      <c r="EQ876" s="77"/>
      <c r="ER876" s="77"/>
      <c r="ES876" s="77"/>
      <c r="ET876" s="77"/>
      <c r="EU876" s="77"/>
      <c r="EV876" s="77"/>
      <c r="EW876" s="77"/>
      <c r="EX876" s="77"/>
      <c r="EY876" s="77"/>
      <c r="EZ876" s="77"/>
      <c r="FA876" s="77"/>
      <c r="FB876" s="77"/>
      <c r="FC876" s="77"/>
      <c r="FD876" s="77"/>
    </row>
    <row r="877" spans="1:160" ht="15.75" customHeight="1" x14ac:dyDescent="0.3">
      <c r="A877" s="76"/>
      <c r="B877" s="76"/>
      <c r="C877" s="76"/>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c r="BB877" s="77"/>
      <c r="BC877" s="77"/>
      <c r="BD877" s="77"/>
      <c r="BE877" s="77"/>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D877" s="77"/>
      <c r="CE877" s="77"/>
      <c r="CF877" s="77"/>
      <c r="CG877" s="77"/>
      <c r="CH877" s="77"/>
      <c r="CI877" s="77"/>
      <c r="CJ877" s="77"/>
      <c r="CK877" s="77"/>
      <c r="CL877" s="77"/>
      <c r="CM877" s="77"/>
      <c r="CN877" s="77"/>
      <c r="CO877" s="77"/>
      <c r="CP877" s="77"/>
      <c r="CQ877" s="77"/>
      <c r="CR877" s="77"/>
      <c r="CS877" s="77"/>
      <c r="CT877" s="77"/>
      <c r="CU877" s="77"/>
      <c r="CV877" s="77"/>
      <c r="CW877" s="77"/>
      <c r="CX877" s="77"/>
      <c r="CY877" s="77"/>
      <c r="CZ877" s="77"/>
      <c r="DA877" s="77"/>
      <c r="DB877" s="77"/>
      <c r="DC877" s="77"/>
      <c r="DD877" s="77"/>
      <c r="DE877" s="77"/>
      <c r="DF877" s="77"/>
      <c r="DG877" s="77"/>
      <c r="DH877" s="77"/>
      <c r="DI877" s="77"/>
      <c r="DJ877" s="77"/>
      <c r="DK877" s="77"/>
      <c r="DL877" s="77"/>
      <c r="DM877" s="77"/>
      <c r="DN877" s="77"/>
      <c r="DO877" s="77"/>
      <c r="DP877" s="77"/>
      <c r="DQ877" s="77"/>
      <c r="DR877" s="77"/>
      <c r="DS877" s="77"/>
      <c r="DT877" s="77"/>
      <c r="DU877" s="77"/>
      <c r="DV877" s="77"/>
      <c r="DW877" s="77"/>
      <c r="DX877" s="77"/>
      <c r="DY877" s="77"/>
      <c r="DZ877" s="77"/>
      <c r="EA877" s="77"/>
      <c r="EB877" s="77"/>
      <c r="EC877" s="77"/>
      <c r="ED877" s="77"/>
      <c r="EE877" s="77"/>
      <c r="EF877" s="77"/>
      <c r="EG877" s="77"/>
      <c r="EH877" s="77"/>
      <c r="EI877" s="77"/>
      <c r="EJ877" s="77"/>
      <c r="EK877" s="77"/>
      <c r="EL877" s="77"/>
      <c r="EM877" s="77"/>
      <c r="EN877" s="77"/>
      <c r="EO877" s="77"/>
      <c r="EP877" s="77"/>
      <c r="EQ877" s="77"/>
      <c r="ER877" s="77"/>
      <c r="ES877" s="77"/>
      <c r="ET877" s="77"/>
      <c r="EU877" s="77"/>
      <c r="EV877" s="77"/>
      <c r="EW877" s="77"/>
      <c r="EX877" s="77"/>
      <c r="EY877" s="77"/>
      <c r="EZ877" s="77"/>
      <c r="FA877" s="77"/>
      <c r="FB877" s="77"/>
      <c r="FC877" s="77"/>
      <c r="FD877" s="77"/>
    </row>
    <row r="878" spans="1:160" ht="15.75" customHeight="1" x14ac:dyDescent="0.3">
      <c r="A878" s="76"/>
      <c r="B878" s="76"/>
      <c r="C878" s="76"/>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D878" s="77"/>
      <c r="CE878" s="77"/>
      <c r="CF878" s="77"/>
      <c r="CG878" s="77"/>
      <c r="CH878" s="77"/>
      <c r="CI878" s="77"/>
      <c r="CJ878" s="77"/>
      <c r="CK878" s="77"/>
      <c r="CL878" s="77"/>
      <c r="CM878" s="77"/>
      <c r="CN878" s="77"/>
      <c r="CO878" s="77"/>
      <c r="CP878" s="77"/>
      <c r="CQ878" s="77"/>
      <c r="CR878" s="77"/>
      <c r="CS878" s="77"/>
      <c r="CT878" s="77"/>
      <c r="CU878" s="77"/>
      <c r="CV878" s="77"/>
      <c r="CW878" s="77"/>
      <c r="CX878" s="77"/>
      <c r="CY878" s="77"/>
      <c r="CZ878" s="77"/>
      <c r="DA878" s="77"/>
      <c r="DB878" s="77"/>
      <c r="DC878" s="77"/>
      <c r="DD878" s="77"/>
      <c r="DE878" s="77"/>
      <c r="DF878" s="77"/>
      <c r="DG878" s="77"/>
      <c r="DH878" s="77"/>
      <c r="DI878" s="77"/>
      <c r="DJ878" s="77"/>
      <c r="DK878" s="77"/>
      <c r="DL878" s="77"/>
      <c r="DM878" s="77"/>
      <c r="DN878" s="77"/>
      <c r="DO878" s="77"/>
      <c r="DP878" s="77"/>
      <c r="DQ878" s="77"/>
      <c r="DR878" s="77"/>
      <c r="DS878" s="77"/>
      <c r="DT878" s="77"/>
      <c r="DU878" s="77"/>
      <c r="DV878" s="77"/>
      <c r="DW878" s="77"/>
      <c r="DX878" s="77"/>
      <c r="DY878" s="77"/>
      <c r="DZ878" s="77"/>
      <c r="EA878" s="77"/>
      <c r="EB878" s="77"/>
      <c r="EC878" s="77"/>
      <c r="ED878" s="77"/>
      <c r="EE878" s="77"/>
      <c r="EF878" s="77"/>
      <c r="EG878" s="77"/>
      <c r="EH878" s="77"/>
      <c r="EI878" s="77"/>
      <c r="EJ878" s="77"/>
      <c r="EK878" s="77"/>
      <c r="EL878" s="77"/>
      <c r="EM878" s="77"/>
      <c r="EN878" s="77"/>
      <c r="EO878" s="77"/>
      <c r="EP878" s="77"/>
      <c r="EQ878" s="77"/>
      <c r="ER878" s="77"/>
      <c r="ES878" s="77"/>
      <c r="ET878" s="77"/>
      <c r="EU878" s="77"/>
      <c r="EV878" s="77"/>
      <c r="EW878" s="77"/>
      <c r="EX878" s="77"/>
      <c r="EY878" s="77"/>
      <c r="EZ878" s="77"/>
      <c r="FA878" s="77"/>
      <c r="FB878" s="77"/>
      <c r="FC878" s="77"/>
      <c r="FD878" s="77"/>
    </row>
    <row r="879" spans="1:160" ht="15.75" customHeight="1" x14ac:dyDescent="0.3">
      <c r="A879" s="76"/>
      <c r="B879" s="76"/>
      <c r="C879" s="76"/>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D879" s="77"/>
      <c r="CE879" s="77"/>
      <c r="CF879" s="77"/>
      <c r="CG879" s="77"/>
      <c r="CH879" s="77"/>
      <c r="CI879" s="77"/>
      <c r="CJ879" s="77"/>
      <c r="CK879" s="77"/>
      <c r="CL879" s="77"/>
      <c r="CM879" s="77"/>
      <c r="CN879" s="77"/>
      <c r="CO879" s="77"/>
      <c r="CP879" s="77"/>
      <c r="CQ879" s="77"/>
      <c r="CR879" s="77"/>
      <c r="CS879" s="77"/>
      <c r="CT879" s="77"/>
      <c r="CU879" s="77"/>
      <c r="CV879" s="77"/>
      <c r="CW879" s="77"/>
      <c r="CX879" s="77"/>
      <c r="CY879" s="77"/>
      <c r="CZ879" s="77"/>
      <c r="DA879" s="77"/>
      <c r="DB879" s="77"/>
      <c r="DC879" s="77"/>
      <c r="DD879" s="77"/>
      <c r="DE879" s="77"/>
      <c r="DF879" s="77"/>
      <c r="DG879" s="77"/>
      <c r="DH879" s="77"/>
      <c r="DI879" s="77"/>
      <c r="DJ879" s="77"/>
      <c r="DK879" s="77"/>
      <c r="DL879" s="77"/>
      <c r="DM879" s="77"/>
      <c r="DN879" s="77"/>
      <c r="DO879" s="77"/>
      <c r="DP879" s="77"/>
      <c r="DQ879" s="77"/>
      <c r="DR879" s="77"/>
      <c r="DS879" s="77"/>
      <c r="DT879" s="77"/>
      <c r="DU879" s="77"/>
      <c r="DV879" s="77"/>
      <c r="DW879" s="77"/>
      <c r="DX879" s="77"/>
      <c r="DY879" s="77"/>
      <c r="DZ879" s="77"/>
      <c r="EA879" s="77"/>
      <c r="EB879" s="77"/>
      <c r="EC879" s="77"/>
      <c r="ED879" s="77"/>
      <c r="EE879" s="77"/>
      <c r="EF879" s="77"/>
      <c r="EG879" s="77"/>
      <c r="EH879" s="77"/>
      <c r="EI879" s="77"/>
      <c r="EJ879" s="77"/>
      <c r="EK879" s="77"/>
      <c r="EL879" s="77"/>
      <c r="EM879" s="77"/>
      <c r="EN879" s="77"/>
      <c r="EO879" s="77"/>
      <c r="EP879" s="77"/>
      <c r="EQ879" s="77"/>
      <c r="ER879" s="77"/>
      <c r="ES879" s="77"/>
      <c r="ET879" s="77"/>
      <c r="EU879" s="77"/>
      <c r="EV879" s="77"/>
      <c r="EW879" s="77"/>
      <c r="EX879" s="77"/>
      <c r="EY879" s="77"/>
      <c r="EZ879" s="77"/>
      <c r="FA879" s="77"/>
      <c r="FB879" s="77"/>
      <c r="FC879" s="77"/>
      <c r="FD879" s="77"/>
    </row>
    <row r="880" spans="1:160" ht="15.75" customHeight="1" x14ac:dyDescent="0.3">
      <c r="A880" s="76"/>
      <c r="B880" s="76"/>
      <c r="C880" s="76"/>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D880" s="77"/>
      <c r="CE880" s="77"/>
      <c r="CF880" s="77"/>
      <c r="CG880" s="77"/>
      <c r="CH880" s="77"/>
      <c r="CI880" s="77"/>
      <c r="CJ880" s="77"/>
      <c r="CK880" s="77"/>
      <c r="CL880" s="77"/>
      <c r="CM880" s="77"/>
      <c r="CN880" s="77"/>
      <c r="CO880" s="77"/>
      <c r="CP880" s="77"/>
      <c r="CQ880" s="77"/>
      <c r="CR880" s="77"/>
      <c r="CS880" s="77"/>
      <c r="CT880" s="77"/>
      <c r="CU880" s="77"/>
      <c r="CV880" s="77"/>
      <c r="CW880" s="77"/>
      <c r="CX880" s="77"/>
      <c r="CY880" s="77"/>
      <c r="CZ880" s="77"/>
      <c r="DA880" s="77"/>
      <c r="DB880" s="77"/>
      <c r="DC880" s="77"/>
      <c r="DD880" s="77"/>
      <c r="DE880" s="77"/>
      <c r="DF880" s="77"/>
      <c r="DG880" s="77"/>
      <c r="DH880" s="77"/>
      <c r="DI880" s="77"/>
      <c r="DJ880" s="77"/>
      <c r="DK880" s="77"/>
      <c r="DL880" s="77"/>
      <c r="DM880" s="77"/>
      <c r="DN880" s="77"/>
      <c r="DO880" s="77"/>
      <c r="DP880" s="77"/>
      <c r="DQ880" s="77"/>
      <c r="DR880" s="77"/>
      <c r="DS880" s="77"/>
      <c r="DT880" s="77"/>
      <c r="DU880" s="77"/>
      <c r="DV880" s="77"/>
      <c r="DW880" s="77"/>
      <c r="DX880" s="77"/>
      <c r="DY880" s="77"/>
      <c r="DZ880" s="77"/>
      <c r="EA880" s="77"/>
      <c r="EB880" s="77"/>
      <c r="EC880" s="77"/>
      <c r="ED880" s="77"/>
      <c r="EE880" s="77"/>
      <c r="EF880" s="77"/>
      <c r="EG880" s="77"/>
      <c r="EH880" s="77"/>
      <c r="EI880" s="77"/>
      <c r="EJ880" s="77"/>
      <c r="EK880" s="77"/>
      <c r="EL880" s="77"/>
      <c r="EM880" s="77"/>
      <c r="EN880" s="77"/>
      <c r="EO880" s="77"/>
      <c r="EP880" s="77"/>
      <c r="EQ880" s="77"/>
      <c r="ER880" s="77"/>
      <c r="ES880" s="77"/>
      <c r="ET880" s="77"/>
      <c r="EU880" s="77"/>
      <c r="EV880" s="77"/>
      <c r="EW880" s="77"/>
      <c r="EX880" s="77"/>
      <c r="EY880" s="77"/>
      <c r="EZ880" s="77"/>
      <c r="FA880" s="77"/>
      <c r="FB880" s="77"/>
      <c r="FC880" s="77"/>
      <c r="FD880" s="77"/>
    </row>
    <row r="881" spans="1:160" ht="15.75" customHeight="1" x14ac:dyDescent="0.3">
      <c r="A881" s="76"/>
      <c r="B881" s="76"/>
      <c r="C881" s="76"/>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D881" s="77"/>
      <c r="CE881" s="77"/>
      <c r="CF881" s="77"/>
      <c r="CG881" s="77"/>
      <c r="CH881" s="77"/>
      <c r="CI881" s="77"/>
      <c r="CJ881" s="77"/>
      <c r="CK881" s="77"/>
      <c r="CL881" s="77"/>
      <c r="CM881" s="77"/>
      <c r="CN881" s="77"/>
      <c r="CO881" s="77"/>
      <c r="CP881" s="77"/>
      <c r="CQ881" s="77"/>
      <c r="CR881" s="77"/>
      <c r="CS881" s="77"/>
      <c r="CT881" s="77"/>
      <c r="CU881" s="77"/>
      <c r="CV881" s="77"/>
      <c r="CW881" s="77"/>
      <c r="CX881" s="77"/>
      <c r="CY881" s="77"/>
      <c r="CZ881" s="77"/>
      <c r="DA881" s="77"/>
      <c r="DB881" s="77"/>
      <c r="DC881" s="77"/>
      <c r="DD881" s="77"/>
      <c r="DE881" s="77"/>
      <c r="DF881" s="77"/>
      <c r="DG881" s="77"/>
      <c r="DH881" s="77"/>
      <c r="DI881" s="77"/>
      <c r="DJ881" s="77"/>
      <c r="DK881" s="77"/>
      <c r="DL881" s="77"/>
      <c r="DM881" s="77"/>
      <c r="DN881" s="77"/>
      <c r="DO881" s="77"/>
      <c r="DP881" s="77"/>
      <c r="DQ881" s="77"/>
      <c r="DR881" s="77"/>
      <c r="DS881" s="77"/>
      <c r="DT881" s="77"/>
      <c r="DU881" s="77"/>
      <c r="DV881" s="77"/>
      <c r="DW881" s="77"/>
      <c r="DX881" s="77"/>
      <c r="DY881" s="77"/>
      <c r="DZ881" s="77"/>
      <c r="EA881" s="77"/>
      <c r="EB881" s="77"/>
      <c r="EC881" s="77"/>
      <c r="ED881" s="77"/>
      <c r="EE881" s="77"/>
      <c r="EF881" s="77"/>
      <c r="EG881" s="77"/>
      <c r="EH881" s="77"/>
      <c r="EI881" s="77"/>
      <c r="EJ881" s="77"/>
      <c r="EK881" s="77"/>
      <c r="EL881" s="77"/>
      <c r="EM881" s="77"/>
      <c r="EN881" s="77"/>
      <c r="EO881" s="77"/>
      <c r="EP881" s="77"/>
      <c r="EQ881" s="77"/>
      <c r="ER881" s="77"/>
      <c r="ES881" s="77"/>
      <c r="ET881" s="77"/>
      <c r="EU881" s="77"/>
      <c r="EV881" s="77"/>
      <c r="EW881" s="77"/>
      <c r="EX881" s="77"/>
      <c r="EY881" s="77"/>
      <c r="EZ881" s="77"/>
      <c r="FA881" s="77"/>
      <c r="FB881" s="77"/>
      <c r="FC881" s="77"/>
      <c r="FD881" s="77"/>
    </row>
    <row r="882" spans="1:160" ht="15.75" customHeight="1" x14ac:dyDescent="0.3">
      <c r="A882" s="76"/>
      <c r="B882" s="76"/>
      <c r="C882" s="76"/>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D882" s="77"/>
      <c r="CE882" s="77"/>
      <c r="CF882" s="77"/>
      <c r="CG882" s="77"/>
      <c r="CH882" s="77"/>
      <c r="CI882" s="77"/>
      <c r="CJ882" s="77"/>
      <c r="CK882" s="77"/>
      <c r="CL882" s="77"/>
      <c r="CM882" s="77"/>
      <c r="CN882" s="77"/>
      <c r="CO882" s="77"/>
      <c r="CP882" s="77"/>
      <c r="CQ882" s="77"/>
      <c r="CR882" s="77"/>
      <c r="CS882" s="77"/>
      <c r="CT882" s="77"/>
      <c r="CU882" s="77"/>
      <c r="CV882" s="77"/>
      <c r="CW882" s="77"/>
      <c r="CX882" s="77"/>
      <c r="CY882" s="77"/>
      <c r="CZ882" s="77"/>
      <c r="DA882" s="77"/>
      <c r="DB882" s="77"/>
      <c r="DC882" s="77"/>
      <c r="DD882" s="77"/>
      <c r="DE882" s="77"/>
      <c r="DF882" s="77"/>
      <c r="DG882" s="77"/>
      <c r="DH882" s="77"/>
      <c r="DI882" s="77"/>
      <c r="DJ882" s="77"/>
      <c r="DK882" s="77"/>
      <c r="DL882" s="77"/>
      <c r="DM882" s="77"/>
      <c r="DN882" s="77"/>
      <c r="DO882" s="77"/>
      <c r="DP882" s="77"/>
      <c r="DQ882" s="77"/>
      <c r="DR882" s="77"/>
      <c r="DS882" s="77"/>
      <c r="DT882" s="77"/>
      <c r="DU882" s="77"/>
      <c r="DV882" s="77"/>
      <c r="DW882" s="77"/>
      <c r="DX882" s="77"/>
      <c r="DY882" s="77"/>
      <c r="DZ882" s="77"/>
      <c r="EA882" s="77"/>
      <c r="EB882" s="77"/>
      <c r="EC882" s="77"/>
      <c r="ED882" s="77"/>
      <c r="EE882" s="77"/>
      <c r="EF882" s="77"/>
      <c r="EG882" s="77"/>
      <c r="EH882" s="77"/>
      <c r="EI882" s="77"/>
      <c r="EJ882" s="77"/>
      <c r="EK882" s="77"/>
      <c r="EL882" s="77"/>
      <c r="EM882" s="77"/>
      <c r="EN882" s="77"/>
      <c r="EO882" s="77"/>
      <c r="EP882" s="77"/>
      <c r="EQ882" s="77"/>
      <c r="ER882" s="77"/>
      <c r="ES882" s="77"/>
      <c r="ET882" s="77"/>
      <c r="EU882" s="77"/>
      <c r="EV882" s="77"/>
      <c r="EW882" s="77"/>
      <c r="EX882" s="77"/>
      <c r="EY882" s="77"/>
      <c r="EZ882" s="77"/>
      <c r="FA882" s="77"/>
      <c r="FB882" s="77"/>
      <c r="FC882" s="77"/>
      <c r="FD882" s="77"/>
    </row>
    <row r="883" spans="1:160" ht="15.75" customHeight="1" x14ac:dyDescent="0.3">
      <c r="A883" s="76"/>
      <c r="B883" s="76"/>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D883" s="77"/>
      <c r="CE883" s="77"/>
      <c r="CF883" s="77"/>
      <c r="CG883" s="77"/>
      <c r="CH883" s="77"/>
      <c r="CI883" s="77"/>
      <c r="CJ883" s="77"/>
      <c r="CK883" s="77"/>
      <c r="CL883" s="77"/>
      <c r="CM883" s="77"/>
      <c r="CN883" s="77"/>
      <c r="CO883" s="77"/>
      <c r="CP883" s="77"/>
      <c r="CQ883" s="77"/>
      <c r="CR883" s="77"/>
      <c r="CS883" s="77"/>
      <c r="CT883" s="77"/>
      <c r="CU883" s="77"/>
      <c r="CV883" s="77"/>
      <c r="CW883" s="77"/>
      <c r="CX883" s="77"/>
      <c r="CY883" s="77"/>
      <c r="CZ883" s="77"/>
      <c r="DA883" s="77"/>
      <c r="DB883" s="77"/>
      <c r="DC883" s="77"/>
      <c r="DD883" s="77"/>
      <c r="DE883" s="77"/>
      <c r="DF883" s="77"/>
      <c r="DG883" s="77"/>
      <c r="DH883" s="77"/>
      <c r="DI883" s="77"/>
      <c r="DJ883" s="77"/>
      <c r="DK883" s="77"/>
      <c r="DL883" s="77"/>
      <c r="DM883" s="77"/>
      <c r="DN883" s="77"/>
      <c r="DO883" s="77"/>
      <c r="DP883" s="77"/>
      <c r="DQ883" s="77"/>
      <c r="DR883" s="77"/>
      <c r="DS883" s="77"/>
      <c r="DT883" s="77"/>
      <c r="DU883" s="77"/>
      <c r="DV883" s="77"/>
      <c r="DW883" s="77"/>
      <c r="DX883" s="77"/>
      <c r="DY883" s="77"/>
      <c r="DZ883" s="77"/>
      <c r="EA883" s="77"/>
      <c r="EB883" s="77"/>
      <c r="EC883" s="77"/>
      <c r="ED883" s="77"/>
      <c r="EE883" s="77"/>
      <c r="EF883" s="77"/>
      <c r="EG883" s="77"/>
      <c r="EH883" s="77"/>
      <c r="EI883" s="77"/>
      <c r="EJ883" s="77"/>
      <c r="EK883" s="77"/>
      <c r="EL883" s="77"/>
      <c r="EM883" s="77"/>
      <c r="EN883" s="77"/>
      <c r="EO883" s="77"/>
      <c r="EP883" s="77"/>
      <c r="EQ883" s="77"/>
      <c r="ER883" s="77"/>
      <c r="ES883" s="77"/>
      <c r="ET883" s="77"/>
      <c r="EU883" s="77"/>
      <c r="EV883" s="77"/>
      <c r="EW883" s="77"/>
      <c r="EX883" s="77"/>
      <c r="EY883" s="77"/>
      <c r="EZ883" s="77"/>
      <c r="FA883" s="77"/>
      <c r="FB883" s="77"/>
      <c r="FC883" s="77"/>
      <c r="FD883" s="77"/>
    </row>
    <row r="884" spans="1:160" ht="15.75" customHeight="1" x14ac:dyDescent="0.3">
      <c r="A884" s="76"/>
      <c r="B884" s="76"/>
      <c r="C884" s="76"/>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D884" s="77"/>
      <c r="CE884" s="77"/>
      <c r="CF884" s="77"/>
      <c r="CG884" s="77"/>
      <c r="CH884" s="77"/>
      <c r="CI884" s="77"/>
      <c r="CJ884" s="77"/>
      <c r="CK884" s="77"/>
      <c r="CL884" s="77"/>
      <c r="CM884" s="77"/>
      <c r="CN884" s="77"/>
      <c r="CO884" s="77"/>
      <c r="CP884" s="77"/>
      <c r="CQ884" s="77"/>
      <c r="CR884" s="77"/>
      <c r="CS884" s="77"/>
      <c r="CT884" s="77"/>
      <c r="CU884" s="77"/>
      <c r="CV884" s="77"/>
      <c r="CW884" s="77"/>
      <c r="CX884" s="77"/>
      <c r="CY884" s="77"/>
      <c r="CZ884" s="77"/>
      <c r="DA884" s="77"/>
      <c r="DB884" s="77"/>
      <c r="DC884" s="77"/>
      <c r="DD884" s="77"/>
      <c r="DE884" s="77"/>
      <c r="DF884" s="77"/>
      <c r="DG884" s="77"/>
      <c r="DH884" s="77"/>
      <c r="DI884" s="77"/>
      <c r="DJ884" s="77"/>
      <c r="DK884" s="77"/>
      <c r="DL884" s="77"/>
      <c r="DM884" s="77"/>
      <c r="DN884" s="77"/>
      <c r="DO884" s="77"/>
      <c r="DP884" s="77"/>
      <c r="DQ884" s="77"/>
      <c r="DR884" s="77"/>
      <c r="DS884" s="77"/>
      <c r="DT884" s="77"/>
      <c r="DU884" s="77"/>
      <c r="DV884" s="77"/>
      <c r="DW884" s="77"/>
      <c r="DX884" s="77"/>
      <c r="DY884" s="77"/>
      <c r="DZ884" s="77"/>
      <c r="EA884" s="77"/>
      <c r="EB884" s="77"/>
      <c r="EC884" s="77"/>
      <c r="ED884" s="77"/>
      <c r="EE884" s="77"/>
      <c r="EF884" s="77"/>
      <c r="EG884" s="77"/>
      <c r="EH884" s="77"/>
      <c r="EI884" s="77"/>
      <c r="EJ884" s="77"/>
      <c r="EK884" s="77"/>
      <c r="EL884" s="77"/>
      <c r="EM884" s="77"/>
      <c r="EN884" s="77"/>
      <c r="EO884" s="77"/>
      <c r="EP884" s="77"/>
      <c r="EQ884" s="77"/>
      <c r="ER884" s="77"/>
      <c r="ES884" s="77"/>
      <c r="ET884" s="77"/>
      <c r="EU884" s="77"/>
      <c r="EV884" s="77"/>
      <c r="EW884" s="77"/>
      <c r="EX884" s="77"/>
      <c r="EY884" s="77"/>
      <c r="EZ884" s="77"/>
      <c r="FA884" s="77"/>
      <c r="FB884" s="77"/>
      <c r="FC884" s="77"/>
      <c r="FD884" s="77"/>
    </row>
    <row r="885" spans="1:160" ht="15.75" customHeight="1" x14ac:dyDescent="0.3">
      <c r="A885" s="76"/>
      <c r="B885" s="76"/>
      <c r="C885" s="76"/>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c r="AV885" s="77"/>
      <c r="AW885" s="77"/>
      <c r="AX885" s="77"/>
      <c r="AY885" s="77"/>
      <c r="AZ885" s="77"/>
      <c r="BA885" s="77"/>
      <c r="BB885" s="77"/>
      <c r="BC885" s="77"/>
      <c r="BD885" s="77"/>
      <c r="BE885" s="77"/>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D885" s="77"/>
      <c r="CE885" s="77"/>
      <c r="CF885" s="77"/>
      <c r="CG885" s="77"/>
      <c r="CH885" s="77"/>
      <c r="CI885" s="77"/>
      <c r="CJ885" s="77"/>
      <c r="CK885" s="77"/>
      <c r="CL885" s="77"/>
      <c r="CM885" s="77"/>
      <c r="CN885" s="77"/>
      <c r="CO885" s="77"/>
      <c r="CP885" s="77"/>
      <c r="CQ885" s="77"/>
      <c r="CR885" s="77"/>
      <c r="CS885" s="77"/>
      <c r="CT885" s="77"/>
      <c r="CU885" s="77"/>
      <c r="CV885" s="77"/>
      <c r="CW885" s="77"/>
      <c r="CX885" s="77"/>
      <c r="CY885" s="77"/>
      <c r="CZ885" s="77"/>
      <c r="DA885" s="77"/>
      <c r="DB885" s="77"/>
      <c r="DC885" s="77"/>
      <c r="DD885" s="77"/>
      <c r="DE885" s="77"/>
      <c r="DF885" s="77"/>
      <c r="DG885" s="77"/>
      <c r="DH885" s="77"/>
      <c r="DI885" s="77"/>
      <c r="DJ885" s="77"/>
      <c r="DK885" s="77"/>
      <c r="DL885" s="77"/>
      <c r="DM885" s="77"/>
      <c r="DN885" s="77"/>
      <c r="DO885" s="77"/>
      <c r="DP885" s="77"/>
      <c r="DQ885" s="77"/>
      <c r="DR885" s="77"/>
      <c r="DS885" s="77"/>
      <c r="DT885" s="77"/>
      <c r="DU885" s="77"/>
      <c r="DV885" s="77"/>
      <c r="DW885" s="77"/>
      <c r="DX885" s="77"/>
      <c r="DY885" s="77"/>
      <c r="DZ885" s="77"/>
      <c r="EA885" s="77"/>
      <c r="EB885" s="77"/>
      <c r="EC885" s="77"/>
      <c r="ED885" s="77"/>
      <c r="EE885" s="77"/>
      <c r="EF885" s="77"/>
      <c r="EG885" s="77"/>
      <c r="EH885" s="77"/>
      <c r="EI885" s="77"/>
      <c r="EJ885" s="77"/>
      <c r="EK885" s="77"/>
      <c r="EL885" s="77"/>
      <c r="EM885" s="77"/>
      <c r="EN885" s="77"/>
      <c r="EO885" s="77"/>
      <c r="EP885" s="77"/>
      <c r="EQ885" s="77"/>
      <c r="ER885" s="77"/>
      <c r="ES885" s="77"/>
      <c r="ET885" s="77"/>
      <c r="EU885" s="77"/>
      <c r="EV885" s="77"/>
      <c r="EW885" s="77"/>
      <c r="EX885" s="77"/>
      <c r="EY885" s="77"/>
      <c r="EZ885" s="77"/>
      <c r="FA885" s="77"/>
      <c r="FB885" s="77"/>
      <c r="FC885" s="77"/>
      <c r="FD885" s="77"/>
    </row>
    <row r="886" spans="1:160" ht="15.75" customHeight="1" x14ac:dyDescent="0.3">
      <c r="A886" s="76"/>
      <c r="B886" s="76"/>
      <c r="C886" s="76"/>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c r="AV886" s="77"/>
      <c r="AW886" s="77"/>
      <c r="AX886" s="77"/>
      <c r="AY886" s="77"/>
      <c r="AZ886" s="77"/>
      <c r="BA886" s="77"/>
      <c r="BB886" s="77"/>
      <c r="BC886" s="77"/>
      <c r="BD886" s="77"/>
      <c r="BE886" s="77"/>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D886" s="77"/>
      <c r="CE886" s="77"/>
      <c r="CF886" s="77"/>
      <c r="CG886" s="77"/>
      <c r="CH886" s="77"/>
      <c r="CI886" s="77"/>
      <c r="CJ886" s="77"/>
      <c r="CK886" s="77"/>
      <c r="CL886" s="77"/>
      <c r="CM886" s="77"/>
      <c r="CN886" s="77"/>
      <c r="CO886" s="77"/>
      <c r="CP886" s="77"/>
      <c r="CQ886" s="77"/>
      <c r="CR886" s="77"/>
      <c r="CS886" s="77"/>
      <c r="CT886" s="77"/>
      <c r="CU886" s="77"/>
      <c r="CV886" s="77"/>
      <c r="CW886" s="77"/>
      <c r="CX886" s="77"/>
      <c r="CY886" s="77"/>
      <c r="CZ886" s="77"/>
      <c r="DA886" s="77"/>
      <c r="DB886" s="77"/>
      <c r="DC886" s="77"/>
      <c r="DD886" s="77"/>
      <c r="DE886" s="77"/>
      <c r="DF886" s="77"/>
      <c r="DG886" s="77"/>
      <c r="DH886" s="77"/>
      <c r="DI886" s="77"/>
      <c r="DJ886" s="77"/>
      <c r="DK886" s="77"/>
      <c r="DL886" s="77"/>
      <c r="DM886" s="77"/>
      <c r="DN886" s="77"/>
      <c r="DO886" s="77"/>
      <c r="DP886" s="77"/>
      <c r="DQ886" s="77"/>
      <c r="DR886" s="77"/>
      <c r="DS886" s="77"/>
      <c r="DT886" s="77"/>
      <c r="DU886" s="77"/>
      <c r="DV886" s="77"/>
      <c r="DW886" s="77"/>
      <c r="DX886" s="77"/>
      <c r="DY886" s="77"/>
      <c r="DZ886" s="77"/>
      <c r="EA886" s="77"/>
      <c r="EB886" s="77"/>
      <c r="EC886" s="77"/>
      <c r="ED886" s="77"/>
      <c r="EE886" s="77"/>
      <c r="EF886" s="77"/>
      <c r="EG886" s="77"/>
      <c r="EH886" s="77"/>
      <c r="EI886" s="77"/>
      <c r="EJ886" s="77"/>
      <c r="EK886" s="77"/>
      <c r="EL886" s="77"/>
      <c r="EM886" s="77"/>
      <c r="EN886" s="77"/>
      <c r="EO886" s="77"/>
      <c r="EP886" s="77"/>
      <c r="EQ886" s="77"/>
      <c r="ER886" s="77"/>
      <c r="ES886" s="77"/>
      <c r="ET886" s="77"/>
      <c r="EU886" s="77"/>
      <c r="EV886" s="77"/>
      <c r="EW886" s="77"/>
      <c r="EX886" s="77"/>
      <c r="EY886" s="77"/>
      <c r="EZ886" s="77"/>
      <c r="FA886" s="77"/>
      <c r="FB886" s="77"/>
      <c r="FC886" s="77"/>
      <c r="FD886" s="77"/>
    </row>
    <row r="887" spans="1:160" ht="15.75" customHeight="1" x14ac:dyDescent="0.3">
      <c r="A887" s="76"/>
      <c r="B887" s="76"/>
      <c r="C887" s="76"/>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c r="BB887" s="77"/>
      <c r="BC887" s="77"/>
      <c r="BD887" s="77"/>
      <c r="BE887" s="77"/>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D887" s="77"/>
      <c r="CE887" s="77"/>
      <c r="CF887" s="77"/>
      <c r="CG887" s="77"/>
      <c r="CH887" s="77"/>
      <c r="CI887" s="77"/>
      <c r="CJ887" s="77"/>
      <c r="CK887" s="77"/>
      <c r="CL887" s="77"/>
      <c r="CM887" s="77"/>
      <c r="CN887" s="77"/>
      <c r="CO887" s="77"/>
      <c r="CP887" s="77"/>
      <c r="CQ887" s="77"/>
      <c r="CR887" s="77"/>
      <c r="CS887" s="77"/>
      <c r="CT887" s="77"/>
      <c r="CU887" s="77"/>
      <c r="CV887" s="77"/>
      <c r="CW887" s="77"/>
      <c r="CX887" s="77"/>
      <c r="CY887" s="77"/>
      <c r="CZ887" s="77"/>
      <c r="DA887" s="77"/>
      <c r="DB887" s="77"/>
      <c r="DC887" s="77"/>
      <c r="DD887" s="77"/>
      <c r="DE887" s="77"/>
      <c r="DF887" s="77"/>
      <c r="DG887" s="77"/>
      <c r="DH887" s="77"/>
      <c r="DI887" s="77"/>
      <c r="DJ887" s="77"/>
      <c r="DK887" s="77"/>
      <c r="DL887" s="77"/>
      <c r="DM887" s="77"/>
      <c r="DN887" s="77"/>
      <c r="DO887" s="77"/>
      <c r="DP887" s="77"/>
      <c r="DQ887" s="77"/>
      <c r="DR887" s="77"/>
      <c r="DS887" s="77"/>
      <c r="DT887" s="77"/>
      <c r="DU887" s="77"/>
      <c r="DV887" s="77"/>
      <c r="DW887" s="77"/>
      <c r="DX887" s="77"/>
      <c r="DY887" s="77"/>
      <c r="DZ887" s="77"/>
      <c r="EA887" s="77"/>
      <c r="EB887" s="77"/>
      <c r="EC887" s="77"/>
      <c r="ED887" s="77"/>
      <c r="EE887" s="77"/>
      <c r="EF887" s="77"/>
      <c r="EG887" s="77"/>
      <c r="EH887" s="77"/>
      <c r="EI887" s="77"/>
      <c r="EJ887" s="77"/>
      <c r="EK887" s="77"/>
      <c r="EL887" s="77"/>
      <c r="EM887" s="77"/>
      <c r="EN887" s="77"/>
      <c r="EO887" s="77"/>
      <c r="EP887" s="77"/>
      <c r="EQ887" s="77"/>
      <c r="ER887" s="77"/>
      <c r="ES887" s="77"/>
      <c r="ET887" s="77"/>
      <c r="EU887" s="77"/>
      <c r="EV887" s="77"/>
      <c r="EW887" s="77"/>
      <c r="EX887" s="77"/>
      <c r="EY887" s="77"/>
      <c r="EZ887" s="77"/>
      <c r="FA887" s="77"/>
      <c r="FB887" s="77"/>
      <c r="FC887" s="77"/>
      <c r="FD887" s="77"/>
    </row>
    <row r="888" spans="1:160" ht="15.75" customHeight="1" x14ac:dyDescent="0.3">
      <c r="A888" s="76"/>
      <c r="B888" s="76"/>
      <c r="C888" s="76"/>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c r="CG888" s="77"/>
      <c r="CH888" s="77"/>
      <c r="CI888" s="77"/>
      <c r="CJ888" s="77"/>
      <c r="CK888" s="77"/>
      <c r="CL888" s="77"/>
      <c r="CM888" s="77"/>
      <c r="CN888" s="77"/>
      <c r="CO888" s="77"/>
      <c r="CP888" s="77"/>
      <c r="CQ888" s="77"/>
      <c r="CR888" s="77"/>
      <c r="CS888" s="77"/>
      <c r="CT888" s="77"/>
      <c r="CU888" s="77"/>
      <c r="CV888" s="77"/>
      <c r="CW888" s="77"/>
      <c r="CX888" s="77"/>
      <c r="CY888" s="77"/>
      <c r="CZ888" s="77"/>
      <c r="DA888" s="77"/>
      <c r="DB888" s="77"/>
      <c r="DC888" s="77"/>
      <c r="DD888" s="77"/>
      <c r="DE888" s="77"/>
      <c r="DF888" s="77"/>
      <c r="DG888" s="77"/>
      <c r="DH888" s="77"/>
      <c r="DI888" s="77"/>
      <c r="DJ888" s="77"/>
      <c r="DK888" s="77"/>
      <c r="DL888" s="77"/>
      <c r="DM888" s="77"/>
      <c r="DN888" s="77"/>
      <c r="DO888" s="77"/>
      <c r="DP888" s="77"/>
      <c r="DQ888" s="77"/>
      <c r="DR888" s="77"/>
      <c r="DS888" s="77"/>
      <c r="DT888" s="77"/>
      <c r="DU888" s="77"/>
      <c r="DV888" s="77"/>
      <c r="DW888" s="77"/>
      <c r="DX888" s="77"/>
      <c r="DY888" s="77"/>
      <c r="DZ888" s="77"/>
      <c r="EA888" s="77"/>
      <c r="EB888" s="77"/>
      <c r="EC888" s="77"/>
      <c r="ED888" s="77"/>
      <c r="EE888" s="77"/>
      <c r="EF888" s="77"/>
      <c r="EG888" s="77"/>
      <c r="EH888" s="77"/>
      <c r="EI888" s="77"/>
      <c r="EJ888" s="77"/>
      <c r="EK888" s="77"/>
      <c r="EL888" s="77"/>
      <c r="EM888" s="77"/>
      <c r="EN888" s="77"/>
      <c r="EO888" s="77"/>
      <c r="EP888" s="77"/>
      <c r="EQ888" s="77"/>
      <c r="ER888" s="77"/>
      <c r="ES888" s="77"/>
      <c r="ET888" s="77"/>
      <c r="EU888" s="77"/>
      <c r="EV888" s="77"/>
      <c r="EW888" s="77"/>
      <c r="EX888" s="77"/>
      <c r="EY888" s="77"/>
      <c r="EZ888" s="77"/>
      <c r="FA888" s="77"/>
      <c r="FB888" s="77"/>
      <c r="FC888" s="77"/>
      <c r="FD888" s="77"/>
    </row>
    <row r="889" spans="1:160" ht="15.75" customHeight="1" x14ac:dyDescent="0.3">
      <c r="A889" s="76"/>
      <c r="B889" s="76"/>
      <c r="C889" s="76"/>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c r="BB889" s="77"/>
      <c r="BC889" s="77"/>
      <c r="BD889" s="77"/>
      <c r="BE889" s="77"/>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D889" s="77"/>
      <c r="CE889" s="77"/>
      <c r="CF889" s="77"/>
      <c r="CG889" s="77"/>
      <c r="CH889" s="77"/>
      <c r="CI889" s="77"/>
      <c r="CJ889" s="77"/>
      <c r="CK889" s="77"/>
      <c r="CL889" s="77"/>
      <c r="CM889" s="77"/>
      <c r="CN889" s="77"/>
      <c r="CO889" s="77"/>
      <c r="CP889" s="77"/>
      <c r="CQ889" s="77"/>
      <c r="CR889" s="77"/>
      <c r="CS889" s="77"/>
      <c r="CT889" s="77"/>
      <c r="CU889" s="77"/>
      <c r="CV889" s="77"/>
      <c r="CW889" s="77"/>
      <c r="CX889" s="77"/>
      <c r="CY889" s="77"/>
      <c r="CZ889" s="77"/>
      <c r="DA889" s="77"/>
      <c r="DB889" s="77"/>
      <c r="DC889" s="77"/>
      <c r="DD889" s="77"/>
      <c r="DE889" s="77"/>
      <c r="DF889" s="77"/>
      <c r="DG889" s="77"/>
      <c r="DH889" s="77"/>
      <c r="DI889" s="77"/>
      <c r="DJ889" s="77"/>
      <c r="DK889" s="77"/>
      <c r="DL889" s="77"/>
      <c r="DM889" s="77"/>
      <c r="DN889" s="77"/>
      <c r="DO889" s="77"/>
      <c r="DP889" s="77"/>
      <c r="DQ889" s="77"/>
      <c r="DR889" s="77"/>
      <c r="DS889" s="77"/>
      <c r="DT889" s="77"/>
      <c r="DU889" s="77"/>
      <c r="DV889" s="77"/>
      <c r="DW889" s="77"/>
      <c r="DX889" s="77"/>
      <c r="DY889" s="77"/>
      <c r="DZ889" s="77"/>
      <c r="EA889" s="77"/>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7"/>
      <c r="FD889" s="77"/>
    </row>
    <row r="890" spans="1:160" ht="15.75" customHeight="1" x14ac:dyDescent="0.3">
      <c r="A890" s="76"/>
      <c r="B890" s="76"/>
      <c r="C890" s="76"/>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c r="BB890" s="77"/>
      <c r="BC890" s="77"/>
      <c r="BD890" s="77"/>
      <c r="BE890" s="77"/>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D890" s="77"/>
      <c r="CE890" s="77"/>
      <c r="CF890" s="77"/>
      <c r="CG890" s="77"/>
      <c r="CH890" s="77"/>
      <c r="CI890" s="77"/>
      <c r="CJ890" s="77"/>
      <c r="CK890" s="77"/>
      <c r="CL890" s="77"/>
      <c r="CM890" s="77"/>
      <c r="CN890" s="77"/>
      <c r="CO890" s="77"/>
      <c r="CP890" s="77"/>
      <c r="CQ890" s="77"/>
      <c r="CR890" s="77"/>
      <c r="CS890" s="77"/>
      <c r="CT890" s="77"/>
      <c r="CU890" s="77"/>
      <c r="CV890" s="77"/>
      <c r="CW890" s="77"/>
      <c r="CX890" s="77"/>
      <c r="CY890" s="77"/>
      <c r="CZ890" s="77"/>
      <c r="DA890" s="77"/>
      <c r="DB890" s="77"/>
      <c r="DC890" s="77"/>
      <c r="DD890" s="77"/>
      <c r="DE890" s="77"/>
      <c r="DF890" s="77"/>
      <c r="DG890" s="77"/>
      <c r="DH890" s="77"/>
      <c r="DI890" s="77"/>
      <c r="DJ890" s="77"/>
      <c r="DK890" s="77"/>
      <c r="DL890" s="77"/>
      <c r="DM890" s="77"/>
      <c r="DN890" s="77"/>
      <c r="DO890" s="77"/>
      <c r="DP890" s="77"/>
      <c r="DQ890" s="77"/>
      <c r="DR890" s="77"/>
      <c r="DS890" s="77"/>
      <c r="DT890" s="77"/>
      <c r="DU890" s="77"/>
      <c r="DV890" s="77"/>
      <c r="DW890" s="77"/>
      <c r="DX890" s="77"/>
      <c r="DY890" s="77"/>
      <c r="DZ890" s="77"/>
      <c r="EA890" s="77"/>
      <c r="EB890" s="77"/>
      <c r="EC890" s="77"/>
      <c r="ED890" s="77"/>
      <c r="EE890" s="77"/>
      <c r="EF890" s="77"/>
      <c r="EG890" s="77"/>
      <c r="EH890" s="77"/>
      <c r="EI890" s="77"/>
      <c r="EJ890" s="77"/>
      <c r="EK890" s="77"/>
      <c r="EL890" s="77"/>
      <c r="EM890" s="77"/>
      <c r="EN890" s="77"/>
      <c r="EO890" s="77"/>
      <c r="EP890" s="77"/>
      <c r="EQ890" s="77"/>
      <c r="ER890" s="77"/>
      <c r="ES890" s="77"/>
      <c r="ET890" s="77"/>
      <c r="EU890" s="77"/>
      <c r="EV890" s="77"/>
      <c r="EW890" s="77"/>
      <c r="EX890" s="77"/>
      <c r="EY890" s="77"/>
      <c r="EZ890" s="77"/>
      <c r="FA890" s="77"/>
      <c r="FB890" s="77"/>
      <c r="FC890" s="77"/>
      <c r="FD890" s="77"/>
    </row>
    <row r="891" spans="1:160" ht="15.75" customHeight="1" x14ac:dyDescent="0.3">
      <c r="A891" s="76"/>
      <c r="B891" s="76"/>
      <c r="C891" s="76"/>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c r="BB891" s="77"/>
      <c r="BC891" s="77"/>
      <c r="BD891" s="77"/>
      <c r="BE891" s="77"/>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D891" s="77"/>
      <c r="CE891" s="77"/>
      <c r="CF891" s="77"/>
      <c r="CG891" s="77"/>
      <c r="CH891" s="77"/>
      <c r="CI891" s="77"/>
      <c r="CJ891" s="77"/>
      <c r="CK891" s="77"/>
      <c r="CL891" s="77"/>
      <c r="CM891" s="77"/>
      <c r="CN891" s="77"/>
      <c r="CO891" s="77"/>
      <c r="CP891" s="77"/>
      <c r="CQ891" s="77"/>
      <c r="CR891" s="77"/>
      <c r="CS891" s="77"/>
      <c r="CT891" s="77"/>
      <c r="CU891" s="77"/>
      <c r="CV891" s="77"/>
      <c r="CW891" s="77"/>
      <c r="CX891" s="77"/>
      <c r="CY891" s="77"/>
      <c r="CZ891" s="77"/>
      <c r="DA891" s="77"/>
      <c r="DB891" s="77"/>
      <c r="DC891" s="77"/>
      <c r="DD891" s="77"/>
      <c r="DE891" s="77"/>
      <c r="DF891" s="77"/>
      <c r="DG891" s="77"/>
      <c r="DH891" s="77"/>
      <c r="DI891" s="77"/>
      <c r="DJ891" s="77"/>
      <c r="DK891" s="77"/>
      <c r="DL891" s="77"/>
      <c r="DM891" s="77"/>
      <c r="DN891" s="77"/>
      <c r="DO891" s="77"/>
      <c r="DP891" s="77"/>
      <c r="DQ891" s="77"/>
      <c r="DR891" s="77"/>
      <c r="DS891" s="77"/>
      <c r="DT891" s="77"/>
      <c r="DU891" s="77"/>
      <c r="DV891" s="77"/>
      <c r="DW891" s="77"/>
      <c r="DX891" s="77"/>
      <c r="DY891" s="77"/>
      <c r="DZ891" s="77"/>
      <c r="EA891" s="77"/>
      <c r="EB891" s="77"/>
      <c r="EC891" s="77"/>
      <c r="ED891" s="77"/>
      <c r="EE891" s="77"/>
      <c r="EF891" s="77"/>
      <c r="EG891" s="77"/>
      <c r="EH891" s="77"/>
      <c r="EI891" s="77"/>
      <c r="EJ891" s="77"/>
      <c r="EK891" s="77"/>
      <c r="EL891" s="77"/>
      <c r="EM891" s="77"/>
      <c r="EN891" s="77"/>
      <c r="EO891" s="77"/>
      <c r="EP891" s="77"/>
      <c r="EQ891" s="77"/>
      <c r="ER891" s="77"/>
      <c r="ES891" s="77"/>
      <c r="ET891" s="77"/>
      <c r="EU891" s="77"/>
      <c r="EV891" s="77"/>
      <c r="EW891" s="77"/>
      <c r="EX891" s="77"/>
      <c r="EY891" s="77"/>
      <c r="EZ891" s="77"/>
      <c r="FA891" s="77"/>
      <c r="FB891" s="77"/>
      <c r="FC891" s="77"/>
      <c r="FD891" s="77"/>
    </row>
    <row r="892" spans="1:160" ht="15.75" customHeight="1" x14ac:dyDescent="0.3">
      <c r="A892" s="76"/>
      <c r="B892" s="76"/>
      <c r="C892" s="76"/>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c r="BB892" s="77"/>
      <c r="BC892" s="77"/>
      <c r="BD892" s="77"/>
      <c r="BE892" s="77"/>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D892" s="77"/>
      <c r="CE892" s="77"/>
      <c r="CF892" s="77"/>
      <c r="CG892" s="77"/>
      <c r="CH892" s="77"/>
      <c r="CI892" s="77"/>
      <c r="CJ892" s="77"/>
      <c r="CK892" s="77"/>
      <c r="CL892" s="77"/>
      <c r="CM892" s="77"/>
      <c r="CN892" s="77"/>
      <c r="CO892" s="77"/>
      <c r="CP892" s="77"/>
      <c r="CQ892" s="77"/>
      <c r="CR892" s="77"/>
      <c r="CS892" s="77"/>
      <c r="CT892" s="77"/>
      <c r="CU892" s="77"/>
      <c r="CV892" s="77"/>
      <c r="CW892" s="77"/>
      <c r="CX892" s="77"/>
      <c r="CY892" s="77"/>
      <c r="CZ892" s="77"/>
      <c r="DA892" s="77"/>
      <c r="DB892" s="77"/>
      <c r="DC892" s="77"/>
      <c r="DD892" s="77"/>
      <c r="DE892" s="77"/>
      <c r="DF892" s="77"/>
      <c r="DG892" s="77"/>
      <c r="DH892" s="77"/>
      <c r="DI892" s="77"/>
      <c r="DJ892" s="77"/>
      <c r="DK892" s="77"/>
      <c r="DL892" s="77"/>
      <c r="DM892" s="77"/>
      <c r="DN892" s="77"/>
      <c r="DO892" s="77"/>
      <c r="DP892" s="77"/>
      <c r="DQ892" s="77"/>
      <c r="DR892" s="77"/>
      <c r="DS892" s="77"/>
      <c r="DT892" s="77"/>
      <c r="DU892" s="77"/>
      <c r="DV892" s="77"/>
      <c r="DW892" s="77"/>
      <c r="DX892" s="77"/>
      <c r="DY892" s="77"/>
      <c r="DZ892" s="77"/>
      <c r="EA892" s="77"/>
      <c r="EB892" s="77"/>
      <c r="EC892" s="77"/>
      <c r="ED892" s="77"/>
      <c r="EE892" s="77"/>
      <c r="EF892" s="77"/>
      <c r="EG892" s="77"/>
      <c r="EH892" s="77"/>
      <c r="EI892" s="77"/>
      <c r="EJ892" s="77"/>
      <c r="EK892" s="77"/>
      <c r="EL892" s="77"/>
      <c r="EM892" s="77"/>
      <c r="EN892" s="77"/>
      <c r="EO892" s="77"/>
      <c r="EP892" s="77"/>
      <c r="EQ892" s="77"/>
      <c r="ER892" s="77"/>
      <c r="ES892" s="77"/>
      <c r="ET892" s="77"/>
      <c r="EU892" s="77"/>
      <c r="EV892" s="77"/>
      <c r="EW892" s="77"/>
      <c r="EX892" s="77"/>
      <c r="EY892" s="77"/>
      <c r="EZ892" s="77"/>
      <c r="FA892" s="77"/>
      <c r="FB892" s="77"/>
      <c r="FC892" s="77"/>
      <c r="FD892" s="77"/>
    </row>
    <row r="893" spans="1:160" ht="15.75" customHeight="1" x14ac:dyDescent="0.3">
      <c r="A893" s="76"/>
      <c r="B893" s="76"/>
      <c r="C893" s="76"/>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c r="AV893" s="77"/>
      <c r="AW893" s="77"/>
      <c r="AX893" s="77"/>
      <c r="AY893" s="77"/>
      <c r="AZ893" s="77"/>
      <c r="BA893" s="77"/>
      <c r="BB893" s="77"/>
      <c r="BC893" s="77"/>
      <c r="BD893" s="77"/>
      <c r="BE893" s="77"/>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D893" s="77"/>
      <c r="CE893" s="77"/>
      <c r="CF893" s="77"/>
      <c r="CG893" s="77"/>
      <c r="CH893" s="77"/>
      <c r="CI893" s="77"/>
      <c r="CJ893" s="77"/>
      <c r="CK893" s="77"/>
      <c r="CL893" s="77"/>
      <c r="CM893" s="77"/>
      <c r="CN893" s="77"/>
      <c r="CO893" s="77"/>
      <c r="CP893" s="77"/>
      <c r="CQ893" s="77"/>
      <c r="CR893" s="77"/>
      <c r="CS893" s="77"/>
      <c r="CT893" s="77"/>
      <c r="CU893" s="77"/>
      <c r="CV893" s="77"/>
      <c r="CW893" s="77"/>
      <c r="CX893" s="77"/>
      <c r="CY893" s="77"/>
      <c r="CZ893" s="77"/>
      <c r="DA893" s="77"/>
      <c r="DB893" s="77"/>
      <c r="DC893" s="77"/>
      <c r="DD893" s="77"/>
      <c r="DE893" s="77"/>
      <c r="DF893" s="77"/>
      <c r="DG893" s="77"/>
      <c r="DH893" s="77"/>
      <c r="DI893" s="77"/>
      <c r="DJ893" s="77"/>
      <c r="DK893" s="77"/>
      <c r="DL893" s="77"/>
      <c r="DM893" s="77"/>
      <c r="DN893" s="77"/>
      <c r="DO893" s="77"/>
      <c r="DP893" s="77"/>
      <c r="DQ893" s="77"/>
      <c r="DR893" s="77"/>
      <c r="DS893" s="77"/>
      <c r="DT893" s="77"/>
      <c r="DU893" s="77"/>
      <c r="DV893" s="77"/>
      <c r="DW893" s="77"/>
      <c r="DX893" s="77"/>
      <c r="DY893" s="77"/>
      <c r="DZ893" s="77"/>
      <c r="EA893" s="77"/>
      <c r="EB893" s="77"/>
      <c r="EC893" s="77"/>
      <c r="ED893" s="77"/>
      <c r="EE893" s="77"/>
      <c r="EF893" s="77"/>
      <c r="EG893" s="77"/>
      <c r="EH893" s="77"/>
      <c r="EI893" s="77"/>
      <c r="EJ893" s="77"/>
      <c r="EK893" s="77"/>
      <c r="EL893" s="77"/>
      <c r="EM893" s="77"/>
      <c r="EN893" s="77"/>
      <c r="EO893" s="77"/>
      <c r="EP893" s="77"/>
      <c r="EQ893" s="77"/>
      <c r="ER893" s="77"/>
      <c r="ES893" s="77"/>
      <c r="ET893" s="77"/>
      <c r="EU893" s="77"/>
      <c r="EV893" s="77"/>
      <c r="EW893" s="77"/>
      <c r="EX893" s="77"/>
      <c r="EY893" s="77"/>
      <c r="EZ893" s="77"/>
      <c r="FA893" s="77"/>
      <c r="FB893" s="77"/>
      <c r="FC893" s="77"/>
      <c r="FD893" s="77"/>
    </row>
    <row r="894" spans="1:160" ht="15.75" customHeight="1" x14ac:dyDescent="0.3">
      <c r="A894" s="76"/>
      <c r="B894" s="76"/>
      <c r="C894" s="76"/>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c r="AV894" s="77"/>
      <c r="AW894" s="77"/>
      <c r="AX894" s="77"/>
      <c r="AY894" s="77"/>
      <c r="AZ894" s="77"/>
      <c r="BA894" s="77"/>
      <c r="BB894" s="77"/>
      <c r="BC894" s="77"/>
      <c r="BD894" s="77"/>
      <c r="BE894" s="77"/>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D894" s="77"/>
      <c r="CE894" s="77"/>
      <c r="CF894" s="77"/>
      <c r="CG894" s="77"/>
      <c r="CH894" s="77"/>
      <c r="CI894" s="77"/>
      <c r="CJ894" s="77"/>
      <c r="CK894" s="77"/>
      <c r="CL894" s="77"/>
      <c r="CM894" s="77"/>
      <c r="CN894" s="77"/>
      <c r="CO894" s="77"/>
      <c r="CP894" s="77"/>
      <c r="CQ894" s="77"/>
      <c r="CR894" s="77"/>
      <c r="CS894" s="77"/>
      <c r="CT894" s="77"/>
      <c r="CU894" s="77"/>
      <c r="CV894" s="77"/>
      <c r="CW894" s="77"/>
      <c r="CX894" s="77"/>
      <c r="CY894" s="77"/>
      <c r="CZ894" s="77"/>
      <c r="DA894" s="77"/>
      <c r="DB894" s="77"/>
      <c r="DC894" s="77"/>
      <c r="DD894" s="77"/>
      <c r="DE894" s="77"/>
      <c r="DF894" s="77"/>
      <c r="DG894" s="77"/>
      <c r="DH894" s="77"/>
      <c r="DI894" s="77"/>
      <c r="DJ894" s="77"/>
      <c r="DK894" s="77"/>
      <c r="DL894" s="77"/>
      <c r="DM894" s="77"/>
      <c r="DN894" s="77"/>
      <c r="DO894" s="77"/>
      <c r="DP894" s="77"/>
      <c r="DQ894" s="77"/>
      <c r="DR894" s="77"/>
      <c r="DS894" s="77"/>
      <c r="DT894" s="77"/>
      <c r="DU894" s="77"/>
      <c r="DV894" s="77"/>
      <c r="DW894" s="77"/>
      <c r="DX894" s="77"/>
      <c r="DY894" s="77"/>
      <c r="DZ894" s="77"/>
      <c r="EA894" s="77"/>
      <c r="EB894" s="77"/>
      <c r="EC894" s="77"/>
      <c r="ED894" s="77"/>
      <c r="EE894" s="77"/>
      <c r="EF894" s="77"/>
      <c r="EG894" s="77"/>
      <c r="EH894" s="77"/>
      <c r="EI894" s="77"/>
      <c r="EJ894" s="77"/>
      <c r="EK894" s="77"/>
      <c r="EL894" s="77"/>
      <c r="EM894" s="77"/>
      <c r="EN894" s="77"/>
      <c r="EO894" s="77"/>
      <c r="EP894" s="77"/>
      <c r="EQ894" s="77"/>
      <c r="ER894" s="77"/>
      <c r="ES894" s="77"/>
      <c r="ET894" s="77"/>
      <c r="EU894" s="77"/>
      <c r="EV894" s="77"/>
      <c r="EW894" s="77"/>
      <c r="EX894" s="77"/>
      <c r="EY894" s="77"/>
      <c r="EZ894" s="77"/>
      <c r="FA894" s="77"/>
      <c r="FB894" s="77"/>
      <c r="FC894" s="77"/>
      <c r="FD894" s="77"/>
    </row>
    <row r="895" spans="1:160" ht="15.75" customHeight="1" x14ac:dyDescent="0.3">
      <c r="A895" s="76"/>
      <c r="B895" s="76"/>
      <c r="C895" s="76"/>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7"/>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D895" s="77"/>
      <c r="CE895" s="77"/>
      <c r="CF895" s="77"/>
      <c r="CG895" s="77"/>
      <c r="CH895" s="77"/>
      <c r="CI895" s="77"/>
      <c r="CJ895" s="77"/>
      <c r="CK895" s="77"/>
      <c r="CL895" s="77"/>
      <c r="CM895" s="77"/>
      <c r="CN895" s="77"/>
      <c r="CO895" s="77"/>
      <c r="CP895" s="77"/>
      <c r="CQ895" s="77"/>
      <c r="CR895" s="77"/>
      <c r="CS895" s="77"/>
      <c r="CT895" s="77"/>
      <c r="CU895" s="77"/>
      <c r="CV895" s="77"/>
      <c r="CW895" s="77"/>
      <c r="CX895" s="77"/>
      <c r="CY895" s="77"/>
      <c r="CZ895" s="77"/>
      <c r="DA895" s="77"/>
      <c r="DB895" s="77"/>
      <c r="DC895" s="77"/>
      <c r="DD895" s="77"/>
      <c r="DE895" s="77"/>
      <c r="DF895" s="77"/>
      <c r="DG895" s="77"/>
      <c r="DH895" s="77"/>
      <c r="DI895" s="77"/>
      <c r="DJ895" s="77"/>
      <c r="DK895" s="77"/>
      <c r="DL895" s="77"/>
      <c r="DM895" s="77"/>
      <c r="DN895" s="77"/>
      <c r="DO895" s="77"/>
      <c r="DP895" s="77"/>
      <c r="DQ895" s="77"/>
      <c r="DR895" s="77"/>
      <c r="DS895" s="77"/>
      <c r="DT895" s="77"/>
      <c r="DU895" s="77"/>
      <c r="DV895" s="77"/>
      <c r="DW895" s="77"/>
      <c r="DX895" s="77"/>
      <c r="DY895" s="77"/>
      <c r="DZ895" s="77"/>
      <c r="EA895" s="77"/>
      <c r="EB895" s="77"/>
      <c r="EC895" s="77"/>
      <c r="ED895" s="77"/>
      <c r="EE895" s="77"/>
      <c r="EF895" s="77"/>
      <c r="EG895" s="77"/>
      <c r="EH895" s="77"/>
      <c r="EI895" s="77"/>
      <c r="EJ895" s="77"/>
      <c r="EK895" s="77"/>
      <c r="EL895" s="77"/>
      <c r="EM895" s="77"/>
      <c r="EN895" s="77"/>
      <c r="EO895" s="77"/>
      <c r="EP895" s="77"/>
      <c r="EQ895" s="77"/>
      <c r="ER895" s="77"/>
      <c r="ES895" s="77"/>
      <c r="ET895" s="77"/>
      <c r="EU895" s="77"/>
      <c r="EV895" s="77"/>
      <c r="EW895" s="77"/>
      <c r="EX895" s="77"/>
      <c r="EY895" s="77"/>
      <c r="EZ895" s="77"/>
      <c r="FA895" s="77"/>
      <c r="FB895" s="77"/>
      <c r="FC895" s="77"/>
      <c r="FD895" s="77"/>
    </row>
    <row r="896" spans="1:160" ht="15.75" customHeight="1" x14ac:dyDescent="0.3">
      <c r="A896" s="76"/>
      <c r="B896" s="76"/>
      <c r="C896" s="76"/>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c r="AV896" s="77"/>
      <c r="AW896" s="77"/>
      <c r="AX896" s="77"/>
      <c r="AY896" s="77"/>
      <c r="AZ896" s="77"/>
      <c r="BA896" s="77"/>
      <c r="BB896" s="77"/>
      <c r="BC896" s="77"/>
      <c r="BD896" s="77"/>
      <c r="BE896" s="77"/>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D896" s="77"/>
      <c r="CE896" s="77"/>
      <c r="CF896" s="77"/>
      <c r="CG896" s="77"/>
      <c r="CH896" s="77"/>
      <c r="CI896" s="77"/>
      <c r="CJ896" s="77"/>
      <c r="CK896" s="77"/>
      <c r="CL896" s="77"/>
      <c r="CM896" s="77"/>
      <c r="CN896" s="77"/>
      <c r="CO896" s="77"/>
      <c r="CP896" s="77"/>
      <c r="CQ896" s="77"/>
      <c r="CR896" s="77"/>
      <c r="CS896" s="77"/>
      <c r="CT896" s="77"/>
      <c r="CU896" s="77"/>
      <c r="CV896" s="77"/>
      <c r="CW896" s="77"/>
      <c r="CX896" s="77"/>
      <c r="CY896" s="77"/>
      <c r="CZ896" s="77"/>
      <c r="DA896" s="77"/>
      <c r="DB896" s="77"/>
      <c r="DC896" s="77"/>
      <c r="DD896" s="77"/>
      <c r="DE896" s="77"/>
      <c r="DF896" s="77"/>
      <c r="DG896" s="77"/>
      <c r="DH896" s="77"/>
      <c r="DI896" s="77"/>
      <c r="DJ896" s="77"/>
      <c r="DK896" s="77"/>
      <c r="DL896" s="77"/>
      <c r="DM896" s="77"/>
      <c r="DN896" s="77"/>
      <c r="DO896" s="77"/>
      <c r="DP896" s="77"/>
      <c r="DQ896" s="77"/>
      <c r="DR896" s="77"/>
      <c r="DS896" s="77"/>
      <c r="DT896" s="77"/>
      <c r="DU896" s="77"/>
      <c r="DV896" s="77"/>
      <c r="DW896" s="77"/>
      <c r="DX896" s="77"/>
      <c r="DY896" s="77"/>
      <c r="DZ896" s="77"/>
      <c r="EA896" s="77"/>
      <c r="EB896" s="77"/>
      <c r="EC896" s="77"/>
      <c r="ED896" s="77"/>
      <c r="EE896" s="77"/>
      <c r="EF896" s="77"/>
      <c r="EG896" s="77"/>
      <c r="EH896" s="77"/>
      <c r="EI896" s="77"/>
      <c r="EJ896" s="77"/>
      <c r="EK896" s="77"/>
      <c r="EL896" s="77"/>
      <c r="EM896" s="77"/>
      <c r="EN896" s="77"/>
      <c r="EO896" s="77"/>
      <c r="EP896" s="77"/>
      <c r="EQ896" s="77"/>
      <c r="ER896" s="77"/>
      <c r="ES896" s="77"/>
      <c r="ET896" s="77"/>
      <c r="EU896" s="77"/>
      <c r="EV896" s="77"/>
      <c r="EW896" s="77"/>
      <c r="EX896" s="77"/>
      <c r="EY896" s="77"/>
      <c r="EZ896" s="77"/>
      <c r="FA896" s="77"/>
      <c r="FB896" s="77"/>
      <c r="FC896" s="77"/>
      <c r="FD896" s="77"/>
    </row>
    <row r="897" spans="1:160" ht="15.75" customHeight="1" x14ac:dyDescent="0.3">
      <c r="A897" s="76"/>
      <c r="B897" s="76"/>
      <c r="C897" s="76"/>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c r="AV897" s="77"/>
      <c r="AW897" s="77"/>
      <c r="AX897" s="77"/>
      <c r="AY897" s="77"/>
      <c r="AZ897" s="77"/>
      <c r="BA897" s="77"/>
      <c r="BB897" s="77"/>
      <c r="BC897" s="77"/>
      <c r="BD897" s="77"/>
      <c r="BE897" s="77"/>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D897" s="77"/>
      <c r="CE897" s="77"/>
      <c r="CF897" s="77"/>
      <c r="CG897" s="77"/>
      <c r="CH897" s="77"/>
      <c r="CI897" s="77"/>
      <c r="CJ897" s="77"/>
      <c r="CK897" s="77"/>
      <c r="CL897" s="77"/>
      <c r="CM897" s="77"/>
      <c r="CN897" s="77"/>
      <c r="CO897" s="77"/>
      <c r="CP897" s="77"/>
      <c r="CQ897" s="77"/>
      <c r="CR897" s="77"/>
      <c r="CS897" s="77"/>
      <c r="CT897" s="77"/>
      <c r="CU897" s="77"/>
      <c r="CV897" s="77"/>
      <c r="CW897" s="77"/>
      <c r="CX897" s="77"/>
      <c r="CY897" s="77"/>
      <c r="CZ897" s="77"/>
      <c r="DA897" s="77"/>
      <c r="DB897" s="77"/>
      <c r="DC897" s="77"/>
      <c r="DD897" s="77"/>
      <c r="DE897" s="77"/>
      <c r="DF897" s="77"/>
      <c r="DG897" s="77"/>
      <c r="DH897" s="77"/>
      <c r="DI897" s="77"/>
      <c r="DJ897" s="77"/>
      <c r="DK897" s="77"/>
      <c r="DL897" s="77"/>
      <c r="DM897" s="77"/>
      <c r="DN897" s="77"/>
      <c r="DO897" s="77"/>
      <c r="DP897" s="77"/>
      <c r="DQ897" s="77"/>
      <c r="DR897" s="77"/>
      <c r="DS897" s="77"/>
      <c r="DT897" s="77"/>
      <c r="DU897" s="77"/>
      <c r="DV897" s="77"/>
      <c r="DW897" s="77"/>
      <c r="DX897" s="77"/>
      <c r="DY897" s="77"/>
      <c r="DZ897" s="77"/>
      <c r="EA897" s="77"/>
      <c r="EB897" s="77"/>
      <c r="EC897" s="77"/>
      <c r="ED897" s="77"/>
      <c r="EE897" s="77"/>
      <c r="EF897" s="77"/>
      <c r="EG897" s="77"/>
      <c r="EH897" s="77"/>
      <c r="EI897" s="77"/>
      <c r="EJ897" s="77"/>
      <c r="EK897" s="77"/>
      <c r="EL897" s="77"/>
      <c r="EM897" s="77"/>
      <c r="EN897" s="77"/>
      <c r="EO897" s="77"/>
      <c r="EP897" s="77"/>
      <c r="EQ897" s="77"/>
      <c r="ER897" s="77"/>
      <c r="ES897" s="77"/>
      <c r="ET897" s="77"/>
      <c r="EU897" s="77"/>
      <c r="EV897" s="77"/>
      <c r="EW897" s="77"/>
      <c r="EX897" s="77"/>
      <c r="EY897" s="77"/>
      <c r="EZ897" s="77"/>
      <c r="FA897" s="77"/>
      <c r="FB897" s="77"/>
      <c r="FC897" s="77"/>
      <c r="FD897" s="77"/>
    </row>
    <row r="898" spans="1:160" ht="15.75" customHeight="1" x14ac:dyDescent="0.3">
      <c r="A898" s="76"/>
      <c r="B898" s="76"/>
      <c r="C898" s="76"/>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c r="AV898" s="77"/>
      <c r="AW898" s="77"/>
      <c r="AX898" s="77"/>
      <c r="AY898" s="77"/>
      <c r="AZ898" s="77"/>
      <c r="BA898" s="77"/>
      <c r="BB898" s="77"/>
      <c r="BC898" s="77"/>
      <c r="BD898" s="77"/>
      <c r="BE898" s="77"/>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D898" s="77"/>
      <c r="CE898" s="77"/>
      <c r="CF898" s="77"/>
      <c r="CG898" s="77"/>
      <c r="CH898" s="77"/>
      <c r="CI898" s="77"/>
      <c r="CJ898" s="77"/>
      <c r="CK898" s="77"/>
      <c r="CL898" s="77"/>
      <c r="CM898" s="77"/>
      <c r="CN898" s="77"/>
      <c r="CO898" s="77"/>
      <c r="CP898" s="77"/>
      <c r="CQ898" s="77"/>
      <c r="CR898" s="77"/>
      <c r="CS898" s="77"/>
      <c r="CT898" s="77"/>
      <c r="CU898" s="77"/>
      <c r="CV898" s="77"/>
      <c r="CW898" s="77"/>
      <c r="CX898" s="77"/>
      <c r="CY898" s="77"/>
      <c r="CZ898" s="77"/>
      <c r="DA898" s="77"/>
      <c r="DB898" s="77"/>
      <c r="DC898" s="77"/>
      <c r="DD898" s="77"/>
      <c r="DE898" s="77"/>
      <c r="DF898" s="77"/>
      <c r="DG898" s="77"/>
      <c r="DH898" s="77"/>
      <c r="DI898" s="77"/>
      <c r="DJ898" s="77"/>
      <c r="DK898" s="77"/>
      <c r="DL898" s="77"/>
      <c r="DM898" s="77"/>
      <c r="DN898" s="77"/>
      <c r="DO898" s="77"/>
      <c r="DP898" s="77"/>
      <c r="DQ898" s="77"/>
      <c r="DR898" s="77"/>
      <c r="DS898" s="77"/>
      <c r="DT898" s="77"/>
      <c r="DU898" s="77"/>
      <c r="DV898" s="77"/>
      <c r="DW898" s="77"/>
      <c r="DX898" s="77"/>
      <c r="DY898" s="77"/>
      <c r="DZ898" s="77"/>
      <c r="EA898" s="77"/>
      <c r="EB898" s="77"/>
      <c r="EC898" s="77"/>
      <c r="ED898" s="77"/>
      <c r="EE898" s="77"/>
      <c r="EF898" s="77"/>
      <c r="EG898" s="77"/>
      <c r="EH898" s="77"/>
      <c r="EI898" s="77"/>
      <c r="EJ898" s="77"/>
      <c r="EK898" s="77"/>
      <c r="EL898" s="77"/>
      <c r="EM898" s="77"/>
      <c r="EN898" s="77"/>
      <c r="EO898" s="77"/>
      <c r="EP898" s="77"/>
      <c r="EQ898" s="77"/>
      <c r="ER898" s="77"/>
      <c r="ES898" s="77"/>
      <c r="ET898" s="77"/>
      <c r="EU898" s="77"/>
      <c r="EV898" s="77"/>
      <c r="EW898" s="77"/>
      <c r="EX898" s="77"/>
      <c r="EY898" s="77"/>
      <c r="EZ898" s="77"/>
      <c r="FA898" s="77"/>
      <c r="FB898" s="77"/>
      <c r="FC898" s="77"/>
      <c r="FD898" s="77"/>
    </row>
    <row r="899" spans="1:160" ht="15.75" customHeight="1" x14ac:dyDescent="0.3">
      <c r="A899" s="76"/>
      <c r="B899" s="76"/>
      <c r="C899" s="76"/>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c r="AV899" s="77"/>
      <c r="AW899" s="77"/>
      <c r="AX899" s="77"/>
      <c r="AY899" s="77"/>
      <c r="AZ899" s="77"/>
      <c r="BA899" s="77"/>
      <c r="BB899" s="77"/>
      <c r="BC899" s="77"/>
      <c r="BD899" s="77"/>
      <c r="BE899" s="77"/>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D899" s="77"/>
      <c r="CE899" s="77"/>
      <c r="CF899" s="77"/>
      <c r="CG899" s="77"/>
      <c r="CH899" s="77"/>
      <c r="CI899" s="77"/>
      <c r="CJ899" s="77"/>
      <c r="CK899" s="77"/>
      <c r="CL899" s="77"/>
      <c r="CM899" s="77"/>
      <c r="CN899" s="77"/>
      <c r="CO899" s="77"/>
      <c r="CP899" s="77"/>
      <c r="CQ899" s="77"/>
      <c r="CR899" s="77"/>
      <c r="CS899" s="77"/>
      <c r="CT899" s="77"/>
      <c r="CU899" s="77"/>
      <c r="CV899" s="77"/>
      <c r="CW899" s="77"/>
      <c r="CX899" s="77"/>
      <c r="CY899" s="77"/>
      <c r="CZ899" s="77"/>
      <c r="DA899" s="77"/>
      <c r="DB899" s="77"/>
      <c r="DC899" s="77"/>
      <c r="DD899" s="77"/>
      <c r="DE899" s="77"/>
      <c r="DF899" s="77"/>
      <c r="DG899" s="77"/>
      <c r="DH899" s="77"/>
      <c r="DI899" s="77"/>
      <c r="DJ899" s="77"/>
      <c r="DK899" s="77"/>
      <c r="DL899" s="77"/>
      <c r="DM899" s="77"/>
      <c r="DN899" s="77"/>
      <c r="DO899" s="77"/>
      <c r="DP899" s="77"/>
      <c r="DQ899" s="77"/>
      <c r="DR899" s="77"/>
      <c r="DS899" s="77"/>
      <c r="DT899" s="77"/>
      <c r="DU899" s="77"/>
      <c r="DV899" s="77"/>
      <c r="DW899" s="77"/>
      <c r="DX899" s="77"/>
      <c r="DY899" s="77"/>
      <c r="DZ899" s="77"/>
      <c r="EA899" s="77"/>
      <c r="EB899" s="77"/>
      <c r="EC899" s="77"/>
      <c r="ED899" s="77"/>
      <c r="EE899" s="77"/>
      <c r="EF899" s="77"/>
      <c r="EG899" s="77"/>
      <c r="EH899" s="77"/>
      <c r="EI899" s="77"/>
      <c r="EJ899" s="77"/>
      <c r="EK899" s="77"/>
      <c r="EL899" s="77"/>
      <c r="EM899" s="77"/>
      <c r="EN899" s="77"/>
      <c r="EO899" s="77"/>
      <c r="EP899" s="77"/>
      <c r="EQ899" s="77"/>
      <c r="ER899" s="77"/>
      <c r="ES899" s="77"/>
      <c r="ET899" s="77"/>
      <c r="EU899" s="77"/>
      <c r="EV899" s="77"/>
      <c r="EW899" s="77"/>
      <c r="EX899" s="77"/>
      <c r="EY899" s="77"/>
      <c r="EZ899" s="77"/>
      <c r="FA899" s="77"/>
      <c r="FB899" s="77"/>
      <c r="FC899" s="77"/>
      <c r="FD899" s="77"/>
    </row>
    <row r="900" spans="1:160" ht="15.75" customHeight="1" x14ac:dyDescent="0.3">
      <c r="A900" s="76"/>
      <c r="B900" s="76"/>
      <c r="C900" s="76"/>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c r="AV900" s="77"/>
      <c r="AW900" s="77"/>
      <c r="AX900" s="77"/>
      <c r="AY900" s="77"/>
      <c r="AZ900" s="77"/>
      <c r="BA900" s="77"/>
      <c r="BB900" s="77"/>
      <c r="BC900" s="77"/>
      <c r="BD900" s="77"/>
      <c r="BE900" s="77"/>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D900" s="77"/>
      <c r="CE900" s="77"/>
      <c r="CF900" s="77"/>
      <c r="CG900" s="77"/>
      <c r="CH900" s="77"/>
      <c r="CI900" s="77"/>
      <c r="CJ900" s="77"/>
      <c r="CK900" s="77"/>
      <c r="CL900" s="77"/>
      <c r="CM900" s="77"/>
      <c r="CN900" s="77"/>
      <c r="CO900" s="77"/>
      <c r="CP900" s="77"/>
      <c r="CQ900" s="77"/>
      <c r="CR900" s="77"/>
      <c r="CS900" s="77"/>
      <c r="CT900" s="77"/>
      <c r="CU900" s="77"/>
      <c r="CV900" s="77"/>
      <c r="CW900" s="77"/>
      <c r="CX900" s="77"/>
      <c r="CY900" s="77"/>
      <c r="CZ900" s="77"/>
      <c r="DA900" s="77"/>
      <c r="DB900" s="77"/>
      <c r="DC900" s="77"/>
      <c r="DD900" s="77"/>
      <c r="DE900" s="77"/>
      <c r="DF900" s="77"/>
      <c r="DG900" s="77"/>
      <c r="DH900" s="77"/>
      <c r="DI900" s="77"/>
      <c r="DJ900" s="77"/>
      <c r="DK900" s="77"/>
      <c r="DL900" s="77"/>
      <c r="DM900" s="77"/>
      <c r="DN900" s="77"/>
      <c r="DO900" s="77"/>
      <c r="DP900" s="77"/>
      <c r="DQ900" s="77"/>
      <c r="DR900" s="77"/>
      <c r="DS900" s="77"/>
      <c r="DT900" s="77"/>
      <c r="DU900" s="77"/>
      <c r="DV900" s="77"/>
      <c r="DW900" s="77"/>
      <c r="DX900" s="77"/>
      <c r="DY900" s="77"/>
      <c r="DZ900" s="77"/>
      <c r="EA900" s="77"/>
      <c r="EB900" s="77"/>
      <c r="EC900" s="77"/>
      <c r="ED900" s="77"/>
      <c r="EE900" s="77"/>
      <c r="EF900" s="77"/>
      <c r="EG900" s="77"/>
      <c r="EH900" s="77"/>
      <c r="EI900" s="77"/>
      <c r="EJ900" s="77"/>
      <c r="EK900" s="77"/>
      <c r="EL900" s="77"/>
      <c r="EM900" s="77"/>
      <c r="EN900" s="77"/>
      <c r="EO900" s="77"/>
      <c r="EP900" s="77"/>
      <c r="EQ900" s="77"/>
      <c r="ER900" s="77"/>
      <c r="ES900" s="77"/>
      <c r="ET900" s="77"/>
      <c r="EU900" s="77"/>
      <c r="EV900" s="77"/>
      <c r="EW900" s="77"/>
      <c r="EX900" s="77"/>
      <c r="EY900" s="77"/>
      <c r="EZ900" s="77"/>
      <c r="FA900" s="77"/>
      <c r="FB900" s="77"/>
      <c r="FC900" s="77"/>
      <c r="FD900" s="77"/>
    </row>
    <row r="901" spans="1:160" ht="15.75" customHeight="1" x14ac:dyDescent="0.3">
      <c r="A901" s="76"/>
      <c r="B901" s="76"/>
      <c r="C901" s="76"/>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c r="AV901" s="77"/>
      <c r="AW901" s="77"/>
      <c r="AX901" s="77"/>
      <c r="AY901" s="77"/>
      <c r="AZ901" s="77"/>
      <c r="BA901" s="77"/>
      <c r="BB901" s="77"/>
      <c r="BC901" s="77"/>
      <c r="BD901" s="77"/>
      <c r="BE901" s="77"/>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D901" s="77"/>
      <c r="CE901" s="77"/>
      <c r="CF901" s="77"/>
      <c r="CG901" s="77"/>
      <c r="CH901" s="77"/>
      <c r="CI901" s="77"/>
      <c r="CJ901" s="77"/>
      <c r="CK901" s="77"/>
      <c r="CL901" s="77"/>
      <c r="CM901" s="77"/>
      <c r="CN901" s="77"/>
      <c r="CO901" s="77"/>
      <c r="CP901" s="77"/>
      <c r="CQ901" s="77"/>
      <c r="CR901" s="77"/>
      <c r="CS901" s="77"/>
      <c r="CT901" s="77"/>
      <c r="CU901" s="77"/>
      <c r="CV901" s="77"/>
      <c r="CW901" s="77"/>
      <c r="CX901" s="77"/>
      <c r="CY901" s="77"/>
      <c r="CZ901" s="77"/>
      <c r="DA901" s="77"/>
      <c r="DB901" s="77"/>
      <c r="DC901" s="77"/>
      <c r="DD901" s="77"/>
      <c r="DE901" s="77"/>
      <c r="DF901" s="77"/>
      <c r="DG901" s="77"/>
      <c r="DH901" s="77"/>
      <c r="DI901" s="77"/>
      <c r="DJ901" s="77"/>
      <c r="DK901" s="77"/>
      <c r="DL901" s="77"/>
      <c r="DM901" s="77"/>
      <c r="DN901" s="77"/>
      <c r="DO901" s="77"/>
      <c r="DP901" s="77"/>
      <c r="DQ901" s="77"/>
      <c r="DR901" s="77"/>
      <c r="DS901" s="77"/>
      <c r="DT901" s="77"/>
      <c r="DU901" s="77"/>
      <c r="DV901" s="77"/>
      <c r="DW901" s="77"/>
      <c r="DX901" s="77"/>
      <c r="DY901" s="77"/>
      <c r="DZ901" s="77"/>
      <c r="EA901" s="77"/>
      <c r="EB901" s="77"/>
      <c r="EC901" s="77"/>
      <c r="ED901" s="77"/>
      <c r="EE901" s="77"/>
      <c r="EF901" s="77"/>
      <c r="EG901" s="77"/>
      <c r="EH901" s="77"/>
      <c r="EI901" s="77"/>
      <c r="EJ901" s="77"/>
      <c r="EK901" s="77"/>
      <c r="EL901" s="77"/>
      <c r="EM901" s="77"/>
      <c r="EN901" s="77"/>
      <c r="EO901" s="77"/>
      <c r="EP901" s="77"/>
      <c r="EQ901" s="77"/>
      <c r="ER901" s="77"/>
      <c r="ES901" s="77"/>
      <c r="ET901" s="77"/>
      <c r="EU901" s="77"/>
      <c r="EV901" s="77"/>
      <c r="EW901" s="77"/>
      <c r="EX901" s="77"/>
      <c r="EY901" s="77"/>
      <c r="EZ901" s="77"/>
      <c r="FA901" s="77"/>
      <c r="FB901" s="77"/>
      <c r="FC901" s="77"/>
      <c r="FD901" s="77"/>
    </row>
    <row r="902" spans="1:160" ht="15.75" customHeight="1" x14ac:dyDescent="0.3">
      <c r="A902" s="76"/>
      <c r="B902" s="76"/>
      <c r="C902" s="76"/>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D902" s="77"/>
      <c r="CE902" s="77"/>
      <c r="CF902" s="77"/>
      <c r="CG902" s="77"/>
      <c r="CH902" s="77"/>
      <c r="CI902" s="77"/>
      <c r="CJ902" s="77"/>
      <c r="CK902" s="77"/>
      <c r="CL902" s="77"/>
      <c r="CM902" s="77"/>
      <c r="CN902" s="77"/>
      <c r="CO902" s="77"/>
      <c r="CP902" s="77"/>
      <c r="CQ902" s="77"/>
      <c r="CR902" s="77"/>
      <c r="CS902" s="77"/>
      <c r="CT902" s="77"/>
      <c r="CU902" s="77"/>
      <c r="CV902" s="77"/>
      <c r="CW902" s="77"/>
      <c r="CX902" s="77"/>
      <c r="CY902" s="77"/>
      <c r="CZ902" s="77"/>
      <c r="DA902" s="77"/>
      <c r="DB902" s="77"/>
      <c r="DC902" s="77"/>
      <c r="DD902" s="77"/>
      <c r="DE902" s="77"/>
      <c r="DF902" s="77"/>
      <c r="DG902" s="77"/>
      <c r="DH902" s="77"/>
      <c r="DI902" s="77"/>
      <c r="DJ902" s="77"/>
      <c r="DK902" s="77"/>
      <c r="DL902" s="77"/>
      <c r="DM902" s="77"/>
      <c r="DN902" s="77"/>
      <c r="DO902" s="77"/>
      <c r="DP902" s="77"/>
      <c r="DQ902" s="77"/>
      <c r="DR902" s="77"/>
      <c r="DS902" s="77"/>
      <c r="DT902" s="77"/>
      <c r="DU902" s="77"/>
      <c r="DV902" s="77"/>
      <c r="DW902" s="77"/>
      <c r="DX902" s="77"/>
      <c r="DY902" s="77"/>
      <c r="DZ902" s="77"/>
      <c r="EA902" s="77"/>
      <c r="EB902" s="77"/>
      <c r="EC902" s="77"/>
      <c r="ED902" s="77"/>
      <c r="EE902" s="77"/>
      <c r="EF902" s="77"/>
      <c r="EG902" s="77"/>
      <c r="EH902" s="77"/>
      <c r="EI902" s="77"/>
      <c r="EJ902" s="77"/>
      <c r="EK902" s="77"/>
      <c r="EL902" s="77"/>
      <c r="EM902" s="77"/>
      <c r="EN902" s="77"/>
      <c r="EO902" s="77"/>
      <c r="EP902" s="77"/>
      <c r="EQ902" s="77"/>
      <c r="ER902" s="77"/>
      <c r="ES902" s="77"/>
      <c r="ET902" s="77"/>
      <c r="EU902" s="77"/>
      <c r="EV902" s="77"/>
      <c r="EW902" s="77"/>
      <c r="EX902" s="77"/>
      <c r="EY902" s="77"/>
      <c r="EZ902" s="77"/>
      <c r="FA902" s="77"/>
      <c r="FB902" s="77"/>
      <c r="FC902" s="77"/>
      <c r="FD902" s="77"/>
    </row>
    <row r="903" spans="1:160" ht="15.75" customHeight="1" x14ac:dyDescent="0.3">
      <c r="A903" s="76"/>
      <c r="B903" s="76"/>
      <c r="C903" s="76"/>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c r="AV903" s="77"/>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7"/>
      <c r="CM903" s="77"/>
      <c r="CN903" s="77"/>
      <c r="CO903" s="77"/>
      <c r="CP903" s="77"/>
      <c r="CQ903" s="77"/>
      <c r="CR903" s="77"/>
      <c r="CS903" s="77"/>
      <c r="CT903" s="77"/>
      <c r="CU903" s="77"/>
      <c r="CV903" s="77"/>
      <c r="CW903" s="77"/>
      <c r="CX903" s="77"/>
      <c r="CY903" s="77"/>
      <c r="CZ903" s="77"/>
      <c r="DA903" s="77"/>
      <c r="DB903" s="77"/>
      <c r="DC903" s="77"/>
      <c r="DD903" s="77"/>
      <c r="DE903" s="77"/>
      <c r="DF903" s="77"/>
      <c r="DG903" s="77"/>
      <c r="DH903" s="77"/>
      <c r="DI903" s="77"/>
      <c r="DJ903" s="77"/>
      <c r="DK903" s="77"/>
      <c r="DL903" s="77"/>
      <c r="DM903" s="77"/>
      <c r="DN903" s="77"/>
      <c r="DO903" s="77"/>
      <c r="DP903" s="77"/>
      <c r="DQ903" s="77"/>
      <c r="DR903" s="77"/>
      <c r="DS903" s="77"/>
      <c r="DT903" s="77"/>
      <c r="DU903" s="77"/>
      <c r="DV903" s="77"/>
      <c r="DW903" s="77"/>
      <c r="DX903" s="77"/>
      <c r="DY903" s="77"/>
      <c r="DZ903" s="77"/>
      <c r="EA903" s="77"/>
      <c r="EB903" s="77"/>
      <c r="EC903" s="77"/>
      <c r="ED903" s="77"/>
      <c r="EE903" s="77"/>
      <c r="EF903" s="77"/>
      <c r="EG903" s="77"/>
      <c r="EH903" s="77"/>
      <c r="EI903" s="77"/>
      <c r="EJ903" s="77"/>
      <c r="EK903" s="77"/>
      <c r="EL903" s="77"/>
      <c r="EM903" s="77"/>
      <c r="EN903" s="77"/>
      <c r="EO903" s="77"/>
      <c r="EP903" s="77"/>
      <c r="EQ903" s="77"/>
      <c r="ER903" s="77"/>
      <c r="ES903" s="77"/>
      <c r="ET903" s="77"/>
      <c r="EU903" s="77"/>
      <c r="EV903" s="77"/>
      <c r="EW903" s="77"/>
      <c r="EX903" s="77"/>
      <c r="EY903" s="77"/>
      <c r="EZ903" s="77"/>
      <c r="FA903" s="77"/>
      <c r="FB903" s="77"/>
      <c r="FC903" s="77"/>
      <c r="FD903" s="77"/>
    </row>
    <row r="904" spans="1:160" ht="15.75" customHeight="1" x14ac:dyDescent="0.3">
      <c r="A904" s="76"/>
      <c r="B904" s="76"/>
      <c r="C904" s="76"/>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c r="AV904" s="77"/>
      <c r="AW904" s="77"/>
      <c r="AX904" s="77"/>
      <c r="AY904" s="77"/>
      <c r="AZ904" s="77"/>
      <c r="BA904" s="77"/>
      <c r="BB904" s="77"/>
      <c r="BC904" s="77"/>
      <c r="BD904" s="77"/>
      <c r="BE904" s="77"/>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D904" s="77"/>
      <c r="CE904" s="77"/>
      <c r="CF904" s="77"/>
      <c r="CG904" s="77"/>
      <c r="CH904" s="77"/>
      <c r="CI904" s="77"/>
      <c r="CJ904" s="77"/>
      <c r="CK904" s="77"/>
      <c r="CL904" s="77"/>
      <c r="CM904" s="77"/>
      <c r="CN904" s="77"/>
      <c r="CO904" s="77"/>
      <c r="CP904" s="77"/>
      <c r="CQ904" s="77"/>
      <c r="CR904" s="77"/>
      <c r="CS904" s="77"/>
      <c r="CT904" s="77"/>
      <c r="CU904" s="77"/>
      <c r="CV904" s="77"/>
      <c r="CW904" s="77"/>
      <c r="CX904" s="77"/>
      <c r="CY904" s="77"/>
      <c r="CZ904" s="77"/>
      <c r="DA904" s="77"/>
      <c r="DB904" s="77"/>
      <c r="DC904" s="77"/>
      <c r="DD904" s="77"/>
      <c r="DE904" s="77"/>
      <c r="DF904" s="77"/>
      <c r="DG904" s="77"/>
      <c r="DH904" s="77"/>
      <c r="DI904" s="77"/>
      <c r="DJ904" s="77"/>
      <c r="DK904" s="77"/>
      <c r="DL904" s="77"/>
      <c r="DM904" s="77"/>
      <c r="DN904" s="77"/>
      <c r="DO904" s="77"/>
      <c r="DP904" s="77"/>
      <c r="DQ904" s="77"/>
      <c r="DR904" s="77"/>
      <c r="DS904" s="77"/>
      <c r="DT904" s="77"/>
      <c r="DU904" s="77"/>
      <c r="DV904" s="77"/>
      <c r="DW904" s="77"/>
      <c r="DX904" s="77"/>
      <c r="DY904" s="77"/>
      <c r="DZ904" s="77"/>
      <c r="EA904" s="77"/>
      <c r="EB904" s="77"/>
      <c r="EC904" s="77"/>
      <c r="ED904" s="77"/>
      <c r="EE904" s="77"/>
      <c r="EF904" s="77"/>
      <c r="EG904" s="77"/>
      <c r="EH904" s="77"/>
      <c r="EI904" s="77"/>
      <c r="EJ904" s="77"/>
      <c r="EK904" s="77"/>
      <c r="EL904" s="77"/>
      <c r="EM904" s="77"/>
      <c r="EN904" s="77"/>
      <c r="EO904" s="77"/>
      <c r="EP904" s="77"/>
      <c r="EQ904" s="77"/>
      <c r="ER904" s="77"/>
      <c r="ES904" s="77"/>
      <c r="ET904" s="77"/>
      <c r="EU904" s="77"/>
      <c r="EV904" s="77"/>
      <c r="EW904" s="77"/>
      <c r="EX904" s="77"/>
      <c r="EY904" s="77"/>
      <c r="EZ904" s="77"/>
      <c r="FA904" s="77"/>
      <c r="FB904" s="77"/>
      <c r="FC904" s="77"/>
      <c r="FD904" s="77"/>
    </row>
    <row r="905" spans="1:160" ht="15.75" customHeight="1" x14ac:dyDescent="0.3">
      <c r="A905" s="76"/>
      <c r="B905" s="76"/>
      <c r="C905" s="76"/>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c r="AV905" s="77"/>
      <c r="AW905" s="77"/>
      <c r="AX905" s="77"/>
      <c r="AY905" s="77"/>
      <c r="AZ905" s="77"/>
      <c r="BA905" s="77"/>
      <c r="BB905" s="77"/>
      <c r="BC905" s="77"/>
      <c r="BD905" s="77"/>
      <c r="BE905" s="77"/>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D905" s="77"/>
      <c r="CE905" s="77"/>
      <c r="CF905" s="77"/>
      <c r="CG905" s="77"/>
      <c r="CH905" s="77"/>
      <c r="CI905" s="77"/>
      <c r="CJ905" s="77"/>
      <c r="CK905" s="77"/>
      <c r="CL905" s="77"/>
      <c r="CM905" s="77"/>
      <c r="CN905" s="77"/>
      <c r="CO905" s="77"/>
      <c r="CP905" s="77"/>
      <c r="CQ905" s="77"/>
      <c r="CR905" s="77"/>
      <c r="CS905" s="77"/>
      <c r="CT905" s="77"/>
      <c r="CU905" s="77"/>
      <c r="CV905" s="77"/>
      <c r="CW905" s="77"/>
      <c r="CX905" s="77"/>
      <c r="CY905" s="77"/>
      <c r="CZ905" s="77"/>
      <c r="DA905" s="77"/>
      <c r="DB905" s="77"/>
      <c r="DC905" s="77"/>
      <c r="DD905" s="77"/>
      <c r="DE905" s="77"/>
      <c r="DF905" s="77"/>
      <c r="DG905" s="77"/>
      <c r="DH905" s="77"/>
      <c r="DI905" s="77"/>
      <c r="DJ905" s="77"/>
      <c r="DK905" s="77"/>
      <c r="DL905" s="77"/>
      <c r="DM905" s="77"/>
      <c r="DN905" s="77"/>
      <c r="DO905" s="77"/>
      <c r="DP905" s="77"/>
      <c r="DQ905" s="77"/>
      <c r="DR905" s="77"/>
      <c r="DS905" s="77"/>
      <c r="DT905" s="77"/>
      <c r="DU905" s="77"/>
      <c r="DV905" s="77"/>
      <c r="DW905" s="77"/>
      <c r="DX905" s="77"/>
      <c r="DY905" s="77"/>
      <c r="DZ905" s="77"/>
      <c r="EA905" s="77"/>
      <c r="EB905" s="77"/>
      <c r="EC905" s="77"/>
      <c r="ED905" s="77"/>
      <c r="EE905" s="77"/>
      <c r="EF905" s="77"/>
      <c r="EG905" s="77"/>
      <c r="EH905" s="77"/>
      <c r="EI905" s="77"/>
      <c r="EJ905" s="77"/>
      <c r="EK905" s="77"/>
      <c r="EL905" s="77"/>
      <c r="EM905" s="77"/>
      <c r="EN905" s="77"/>
      <c r="EO905" s="77"/>
      <c r="EP905" s="77"/>
      <c r="EQ905" s="77"/>
      <c r="ER905" s="77"/>
      <c r="ES905" s="77"/>
      <c r="ET905" s="77"/>
      <c r="EU905" s="77"/>
      <c r="EV905" s="77"/>
      <c r="EW905" s="77"/>
      <c r="EX905" s="77"/>
      <c r="EY905" s="77"/>
      <c r="EZ905" s="77"/>
      <c r="FA905" s="77"/>
      <c r="FB905" s="77"/>
      <c r="FC905" s="77"/>
      <c r="FD905" s="77"/>
    </row>
    <row r="906" spans="1:160" ht="15.75" customHeight="1" x14ac:dyDescent="0.3">
      <c r="A906" s="76"/>
      <c r="B906" s="76"/>
      <c r="C906" s="76"/>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c r="AV906" s="77"/>
      <c r="AW906" s="77"/>
      <c r="AX906" s="77"/>
      <c r="AY906" s="77"/>
      <c r="AZ906" s="77"/>
      <c r="BA906" s="77"/>
      <c r="BB906" s="77"/>
      <c r="BC906" s="77"/>
      <c r="BD906" s="77"/>
      <c r="BE906" s="77"/>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D906" s="77"/>
      <c r="CE906" s="77"/>
      <c r="CF906" s="77"/>
      <c r="CG906" s="77"/>
      <c r="CH906" s="77"/>
      <c r="CI906" s="77"/>
      <c r="CJ906" s="77"/>
      <c r="CK906" s="77"/>
      <c r="CL906" s="77"/>
      <c r="CM906" s="77"/>
      <c r="CN906" s="77"/>
      <c r="CO906" s="77"/>
      <c r="CP906" s="77"/>
      <c r="CQ906" s="77"/>
      <c r="CR906" s="77"/>
      <c r="CS906" s="77"/>
      <c r="CT906" s="77"/>
      <c r="CU906" s="77"/>
      <c r="CV906" s="77"/>
      <c r="CW906" s="77"/>
      <c r="CX906" s="77"/>
      <c r="CY906" s="77"/>
      <c r="CZ906" s="77"/>
      <c r="DA906" s="77"/>
      <c r="DB906" s="77"/>
      <c r="DC906" s="77"/>
      <c r="DD906" s="77"/>
      <c r="DE906" s="77"/>
      <c r="DF906" s="77"/>
      <c r="DG906" s="77"/>
      <c r="DH906" s="77"/>
      <c r="DI906" s="77"/>
      <c r="DJ906" s="77"/>
      <c r="DK906" s="77"/>
      <c r="DL906" s="77"/>
      <c r="DM906" s="77"/>
      <c r="DN906" s="77"/>
      <c r="DO906" s="77"/>
      <c r="DP906" s="77"/>
      <c r="DQ906" s="77"/>
      <c r="DR906" s="77"/>
      <c r="DS906" s="77"/>
      <c r="DT906" s="77"/>
      <c r="DU906" s="77"/>
      <c r="DV906" s="77"/>
      <c r="DW906" s="77"/>
      <c r="DX906" s="77"/>
      <c r="DY906" s="77"/>
      <c r="DZ906" s="77"/>
      <c r="EA906" s="77"/>
      <c r="EB906" s="77"/>
      <c r="EC906" s="77"/>
      <c r="ED906" s="77"/>
      <c r="EE906" s="77"/>
      <c r="EF906" s="77"/>
      <c r="EG906" s="77"/>
      <c r="EH906" s="77"/>
      <c r="EI906" s="77"/>
      <c r="EJ906" s="77"/>
      <c r="EK906" s="77"/>
      <c r="EL906" s="77"/>
      <c r="EM906" s="77"/>
      <c r="EN906" s="77"/>
      <c r="EO906" s="77"/>
      <c r="EP906" s="77"/>
      <c r="EQ906" s="77"/>
      <c r="ER906" s="77"/>
      <c r="ES906" s="77"/>
      <c r="ET906" s="77"/>
      <c r="EU906" s="77"/>
      <c r="EV906" s="77"/>
      <c r="EW906" s="77"/>
      <c r="EX906" s="77"/>
      <c r="EY906" s="77"/>
      <c r="EZ906" s="77"/>
      <c r="FA906" s="77"/>
      <c r="FB906" s="77"/>
      <c r="FC906" s="77"/>
      <c r="FD906" s="77"/>
    </row>
    <row r="907" spans="1:160" ht="15.75" customHeight="1" x14ac:dyDescent="0.3">
      <c r="A907" s="76"/>
      <c r="B907" s="76"/>
      <c r="C907" s="76"/>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D907" s="77"/>
      <c r="CE907" s="77"/>
      <c r="CF907" s="77"/>
      <c r="CG907" s="77"/>
      <c r="CH907" s="77"/>
      <c r="CI907" s="77"/>
      <c r="CJ907" s="77"/>
      <c r="CK907" s="77"/>
      <c r="CL907" s="77"/>
      <c r="CM907" s="77"/>
      <c r="CN907" s="77"/>
      <c r="CO907" s="77"/>
      <c r="CP907" s="77"/>
      <c r="CQ907" s="77"/>
      <c r="CR907" s="77"/>
      <c r="CS907" s="77"/>
      <c r="CT907" s="77"/>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c r="DS907" s="77"/>
      <c r="DT907" s="77"/>
      <c r="DU907" s="77"/>
      <c r="DV907" s="77"/>
      <c r="DW907" s="77"/>
      <c r="DX907" s="77"/>
      <c r="DY907" s="77"/>
      <c r="DZ907" s="77"/>
      <c r="EA907" s="77"/>
      <c r="EB907" s="77"/>
      <c r="EC907" s="77"/>
      <c r="ED907" s="77"/>
      <c r="EE907" s="77"/>
      <c r="EF907" s="77"/>
      <c r="EG907" s="77"/>
      <c r="EH907" s="77"/>
      <c r="EI907" s="77"/>
      <c r="EJ907" s="77"/>
      <c r="EK907" s="77"/>
      <c r="EL907" s="77"/>
      <c r="EM907" s="77"/>
      <c r="EN907" s="77"/>
      <c r="EO907" s="77"/>
      <c r="EP907" s="77"/>
      <c r="EQ907" s="77"/>
      <c r="ER907" s="77"/>
      <c r="ES907" s="77"/>
      <c r="ET907" s="77"/>
      <c r="EU907" s="77"/>
      <c r="EV907" s="77"/>
      <c r="EW907" s="77"/>
      <c r="EX907" s="77"/>
      <c r="EY907" s="77"/>
      <c r="EZ907" s="77"/>
      <c r="FA907" s="77"/>
      <c r="FB907" s="77"/>
      <c r="FC907" s="77"/>
      <c r="FD907" s="77"/>
    </row>
    <row r="908" spans="1:160" ht="15.75" customHeight="1" x14ac:dyDescent="0.3">
      <c r="A908" s="76"/>
      <c r="B908" s="76"/>
      <c r="C908" s="76"/>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D908" s="77"/>
      <c r="CE908" s="77"/>
      <c r="CF908" s="77"/>
      <c r="CG908" s="77"/>
      <c r="CH908" s="77"/>
      <c r="CI908" s="77"/>
      <c r="CJ908" s="77"/>
      <c r="CK908" s="77"/>
      <c r="CL908" s="77"/>
      <c r="CM908" s="77"/>
      <c r="CN908" s="77"/>
      <c r="CO908" s="77"/>
      <c r="CP908" s="77"/>
      <c r="CQ908" s="77"/>
      <c r="CR908" s="77"/>
      <c r="CS908" s="77"/>
      <c r="CT908" s="77"/>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c r="DS908" s="77"/>
      <c r="DT908" s="77"/>
      <c r="DU908" s="77"/>
      <c r="DV908" s="77"/>
      <c r="DW908" s="77"/>
      <c r="DX908" s="77"/>
      <c r="DY908" s="77"/>
      <c r="DZ908" s="77"/>
      <c r="EA908" s="77"/>
      <c r="EB908" s="77"/>
      <c r="EC908" s="77"/>
      <c r="ED908" s="77"/>
      <c r="EE908" s="77"/>
      <c r="EF908" s="77"/>
      <c r="EG908" s="77"/>
      <c r="EH908" s="77"/>
      <c r="EI908" s="77"/>
      <c r="EJ908" s="77"/>
      <c r="EK908" s="77"/>
      <c r="EL908" s="77"/>
      <c r="EM908" s="77"/>
      <c r="EN908" s="77"/>
      <c r="EO908" s="77"/>
      <c r="EP908" s="77"/>
      <c r="EQ908" s="77"/>
      <c r="ER908" s="77"/>
      <c r="ES908" s="77"/>
      <c r="ET908" s="77"/>
      <c r="EU908" s="77"/>
      <c r="EV908" s="77"/>
      <c r="EW908" s="77"/>
      <c r="EX908" s="77"/>
      <c r="EY908" s="77"/>
      <c r="EZ908" s="77"/>
      <c r="FA908" s="77"/>
      <c r="FB908" s="77"/>
      <c r="FC908" s="77"/>
      <c r="FD908" s="77"/>
    </row>
    <row r="909" spans="1:160" ht="15.75" customHeight="1" x14ac:dyDescent="0.3">
      <c r="A909" s="76"/>
      <c r="B909" s="76"/>
      <c r="C909" s="76"/>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c r="AV909" s="77"/>
      <c r="AW909" s="77"/>
      <c r="AX909" s="77"/>
      <c r="AY909" s="77"/>
      <c r="AZ909" s="77"/>
      <c r="BA909" s="77"/>
      <c r="BB909" s="77"/>
      <c r="BC909" s="77"/>
      <c r="BD909" s="77"/>
      <c r="BE909" s="77"/>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D909" s="77"/>
      <c r="CE909" s="77"/>
      <c r="CF909" s="77"/>
      <c r="CG909" s="77"/>
      <c r="CH909" s="77"/>
      <c r="CI909" s="77"/>
      <c r="CJ909" s="77"/>
      <c r="CK909" s="77"/>
      <c r="CL909" s="77"/>
      <c r="CM909" s="77"/>
      <c r="CN909" s="77"/>
      <c r="CO909" s="77"/>
      <c r="CP909" s="77"/>
      <c r="CQ909" s="77"/>
      <c r="CR909" s="77"/>
      <c r="CS909" s="77"/>
      <c r="CT909" s="77"/>
      <c r="CU909" s="77"/>
      <c r="CV909" s="77"/>
      <c r="CW909" s="77"/>
      <c r="CX909" s="77"/>
      <c r="CY909" s="77"/>
      <c r="CZ909" s="77"/>
      <c r="DA909" s="77"/>
      <c r="DB909" s="77"/>
      <c r="DC909" s="77"/>
      <c r="DD909" s="77"/>
      <c r="DE909" s="77"/>
      <c r="DF909" s="77"/>
      <c r="DG909" s="77"/>
      <c r="DH909" s="77"/>
      <c r="DI909" s="77"/>
      <c r="DJ909" s="77"/>
      <c r="DK909" s="77"/>
      <c r="DL909" s="77"/>
      <c r="DM909" s="77"/>
      <c r="DN909" s="77"/>
      <c r="DO909" s="77"/>
      <c r="DP909" s="77"/>
      <c r="DQ909" s="77"/>
      <c r="DR909" s="77"/>
      <c r="DS909" s="77"/>
      <c r="DT909" s="77"/>
      <c r="DU909" s="77"/>
      <c r="DV909" s="77"/>
      <c r="DW909" s="77"/>
      <c r="DX909" s="77"/>
      <c r="DY909" s="77"/>
      <c r="DZ909" s="77"/>
      <c r="EA909" s="77"/>
      <c r="EB909" s="77"/>
      <c r="EC909" s="77"/>
      <c r="ED909" s="77"/>
      <c r="EE909" s="77"/>
      <c r="EF909" s="77"/>
      <c r="EG909" s="77"/>
      <c r="EH909" s="77"/>
      <c r="EI909" s="77"/>
      <c r="EJ909" s="77"/>
      <c r="EK909" s="77"/>
      <c r="EL909" s="77"/>
      <c r="EM909" s="77"/>
      <c r="EN909" s="77"/>
      <c r="EO909" s="77"/>
      <c r="EP909" s="77"/>
      <c r="EQ909" s="77"/>
      <c r="ER909" s="77"/>
      <c r="ES909" s="77"/>
      <c r="ET909" s="77"/>
      <c r="EU909" s="77"/>
      <c r="EV909" s="77"/>
      <c r="EW909" s="77"/>
      <c r="EX909" s="77"/>
      <c r="EY909" s="77"/>
      <c r="EZ909" s="77"/>
      <c r="FA909" s="77"/>
      <c r="FB909" s="77"/>
      <c r="FC909" s="77"/>
      <c r="FD909" s="77"/>
    </row>
    <row r="910" spans="1:160" ht="15.75" customHeight="1" x14ac:dyDescent="0.3">
      <c r="A910" s="76"/>
      <c r="B910" s="76"/>
      <c r="C910" s="76"/>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c r="AV910" s="77"/>
      <c r="AW910" s="77"/>
      <c r="AX910" s="77"/>
      <c r="AY910" s="77"/>
      <c r="AZ910" s="77"/>
      <c r="BA910" s="77"/>
      <c r="BB910" s="77"/>
      <c r="BC910" s="77"/>
      <c r="BD910" s="77"/>
      <c r="BE910" s="77"/>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D910" s="77"/>
      <c r="CE910" s="77"/>
      <c r="CF910" s="77"/>
      <c r="CG910" s="77"/>
      <c r="CH910" s="77"/>
      <c r="CI910" s="77"/>
      <c r="CJ910" s="77"/>
      <c r="CK910" s="77"/>
      <c r="CL910" s="77"/>
      <c r="CM910" s="77"/>
      <c r="CN910" s="77"/>
      <c r="CO910" s="77"/>
      <c r="CP910" s="77"/>
      <c r="CQ910" s="77"/>
      <c r="CR910" s="77"/>
      <c r="CS910" s="77"/>
      <c r="CT910" s="77"/>
      <c r="CU910" s="77"/>
      <c r="CV910" s="77"/>
      <c r="CW910" s="77"/>
      <c r="CX910" s="77"/>
      <c r="CY910" s="77"/>
      <c r="CZ910" s="77"/>
      <c r="DA910" s="77"/>
      <c r="DB910" s="77"/>
      <c r="DC910" s="77"/>
      <c r="DD910" s="77"/>
      <c r="DE910" s="77"/>
      <c r="DF910" s="77"/>
      <c r="DG910" s="77"/>
      <c r="DH910" s="77"/>
      <c r="DI910" s="77"/>
      <c r="DJ910" s="77"/>
      <c r="DK910" s="77"/>
      <c r="DL910" s="77"/>
      <c r="DM910" s="77"/>
      <c r="DN910" s="77"/>
      <c r="DO910" s="77"/>
      <c r="DP910" s="77"/>
      <c r="DQ910" s="77"/>
      <c r="DR910" s="77"/>
      <c r="DS910" s="77"/>
      <c r="DT910" s="77"/>
      <c r="DU910" s="77"/>
      <c r="DV910" s="77"/>
      <c r="DW910" s="77"/>
      <c r="DX910" s="77"/>
      <c r="DY910" s="77"/>
      <c r="DZ910" s="77"/>
      <c r="EA910" s="77"/>
      <c r="EB910" s="77"/>
      <c r="EC910" s="77"/>
      <c r="ED910" s="77"/>
      <c r="EE910" s="77"/>
      <c r="EF910" s="77"/>
      <c r="EG910" s="77"/>
      <c r="EH910" s="77"/>
      <c r="EI910" s="77"/>
      <c r="EJ910" s="77"/>
      <c r="EK910" s="77"/>
      <c r="EL910" s="77"/>
      <c r="EM910" s="77"/>
      <c r="EN910" s="77"/>
      <c r="EO910" s="77"/>
      <c r="EP910" s="77"/>
      <c r="EQ910" s="77"/>
      <c r="ER910" s="77"/>
      <c r="ES910" s="77"/>
      <c r="ET910" s="77"/>
      <c r="EU910" s="77"/>
      <c r="EV910" s="77"/>
      <c r="EW910" s="77"/>
      <c r="EX910" s="77"/>
      <c r="EY910" s="77"/>
      <c r="EZ910" s="77"/>
      <c r="FA910" s="77"/>
      <c r="FB910" s="77"/>
      <c r="FC910" s="77"/>
      <c r="FD910" s="77"/>
    </row>
    <row r="911" spans="1:160" ht="15.75" customHeight="1" x14ac:dyDescent="0.3">
      <c r="A911" s="76"/>
      <c r="B911" s="76"/>
      <c r="C911" s="76"/>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c r="AV911" s="77"/>
      <c r="AW911" s="77"/>
      <c r="AX911" s="77"/>
      <c r="AY911" s="77"/>
      <c r="AZ911" s="77"/>
      <c r="BA911" s="77"/>
      <c r="BB911" s="77"/>
      <c r="BC911" s="77"/>
      <c r="BD911" s="77"/>
      <c r="BE911" s="77"/>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D911" s="77"/>
      <c r="CE911" s="77"/>
      <c r="CF911" s="77"/>
      <c r="CG911" s="77"/>
      <c r="CH911" s="77"/>
      <c r="CI911" s="77"/>
      <c r="CJ911" s="77"/>
      <c r="CK911" s="77"/>
      <c r="CL911" s="77"/>
      <c r="CM911" s="77"/>
      <c r="CN911" s="77"/>
      <c r="CO911" s="77"/>
      <c r="CP911" s="77"/>
      <c r="CQ911" s="77"/>
      <c r="CR911" s="77"/>
      <c r="CS911" s="77"/>
      <c r="CT911" s="77"/>
      <c r="CU911" s="77"/>
      <c r="CV911" s="77"/>
      <c r="CW911" s="77"/>
      <c r="CX911" s="77"/>
      <c r="CY911" s="77"/>
      <c r="CZ911" s="77"/>
      <c r="DA911" s="77"/>
      <c r="DB911" s="77"/>
      <c r="DC911" s="77"/>
      <c r="DD911" s="77"/>
      <c r="DE911" s="77"/>
      <c r="DF911" s="77"/>
      <c r="DG911" s="77"/>
      <c r="DH911" s="77"/>
      <c r="DI911" s="77"/>
      <c r="DJ911" s="77"/>
      <c r="DK911" s="77"/>
      <c r="DL911" s="77"/>
      <c r="DM911" s="77"/>
      <c r="DN911" s="77"/>
      <c r="DO911" s="77"/>
      <c r="DP911" s="77"/>
      <c r="DQ911" s="77"/>
      <c r="DR911" s="77"/>
      <c r="DS911" s="77"/>
      <c r="DT911" s="77"/>
      <c r="DU911" s="77"/>
      <c r="DV911" s="77"/>
      <c r="DW911" s="77"/>
      <c r="DX911" s="77"/>
      <c r="DY911" s="77"/>
      <c r="DZ911" s="77"/>
      <c r="EA911" s="77"/>
      <c r="EB911" s="77"/>
      <c r="EC911" s="77"/>
      <c r="ED911" s="77"/>
      <c r="EE911" s="77"/>
      <c r="EF911" s="77"/>
      <c r="EG911" s="77"/>
      <c r="EH911" s="77"/>
      <c r="EI911" s="77"/>
      <c r="EJ911" s="77"/>
      <c r="EK911" s="77"/>
      <c r="EL911" s="77"/>
      <c r="EM911" s="77"/>
      <c r="EN911" s="77"/>
      <c r="EO911" s="77"/>
      <c r="EP911" s="77"/>
      <c r="EQ911" s="77"/>
      <c r="ER911" s="77"/>
      <c r="ES911" s="77"/>
      <c r="ET911" s="77"/>
      <c r="EU911" s="77"/>
      <c r="EV911" s="77"/>
      <c r="EW911" s="77"/>
      <c r="EX911" s="77"/>
      <c r="EY911" s="77"/>
      <c r="EZ911" s="77"/>
      <c r="FA911" s="77"/>
      <c r="FB911" s="77"/>
      <c r="FC911" s="77"/>
      <c r="FD911" s="77"/>
    </row>
    <row r="912" spans="1:160" ht="15.75" customHeight="1" x14ac:dyDescent="0.3">
      <c r="A912" s="76"/>
      <c r="B912" s="76"/>
      <c r="C912" s="76"/>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D912" s="77"/>
      <c r="CE912" s="77"/>
      <c r="CF912" s="77"/>
      <c r="CG912" s="77"/>
      <c r="CH912" s="77"/>
      <c r="CI912" s="77"/>
      <c r="CJ912" s="77"/>
      <c r="CK912" s="77"/>
      <c r="CL912" s="77"/>
      <c r="CM912" s="77"/>
      <c r="CN912" s="77"/>
      <c r="CO912" s="77"/>
      <c r="CP912" s="77"/>
      <c r="CQ912" s="77"/>
      <c r="CR912" s="77"/>
      <c r="CS912" s="77"/>
      <c r="CT912" s="77"/>
      <c r="CU912" s="77"/>
      <c r="CV912" s="77"/>
      <c r="CW912" s="77"/>
      <c r="CX912" s="77"/>
      <c r="CY912" s="77"/>
      <c r="CZ912" s="77"/>
      <c r="DA912" s="77"/>
      <c r="DB912" s="77"/>
      <c r="DC912" s="77"/>
      <c r="DD912" s="77"/>
      <c r="DE912" s="77"/>
      <c r="DF912" s="77"/>
      <c r="DG912" s="77"/>
      <c r="DH912" s="77"/>
      <c r="DI912" s="77"/>
      <c r="DJ912" s="77"/>
      <c r="DK912" s="77"/>
      <c r="DL912" s="77"/>
      <c r="DM912" s="77"/>
      <c r="DN912" s="77"/>
      <c r="DO912" s="77"/>
      <c r="DP912" s="77"/>
      <c r="DQ912" s="77"/>
      <c r="DR912" s="77"/>
      <c r="DS912" s="77"/>
      <c r="DT912" s="77"/>
      <c r="DU912" s="77"/>
      <c r="DV912" s="77"/>
      <c r="DW912" s="77"/>
      <c r="DX912" s="77"/>
      <c r="DY912" s="77"/>
      <c r="DZ912" s="77"/>
      <c r="EA912" s="77"/>
      <c r="EB912" s="77"/>
      <c r="EC912" s="77"/>
      <c r="ED912" s="77"/>
      <c r="EE912" s="77"/>
      <c r="EF912" s="77"/>
      <c r="EG912" s="77"/>
      <c r="EH912" s="77"/>
      <c r="EI912" s="77"/>
      <c r="EJ912" s="77"/>
      <c r="EK912" s="77"/>
      <c r="EL912" s="77"/>
      <c r="EM912" s="77"/>
      <c r="EN912" s="77"/>
      <c r="EO912" s="77"/>
      <c r="EP912" s="77"/>
      <c r="EQ912" s="77"/>
      <c r="ER912" s="77"/>
      <c r="ES912" s="77"/>
      <c r="ET912" s="77"/>
      <c r="EU912" s="77"/>
      <c r="EV912" s="77"/>
      <c r="EW912" s="77"/>
      <c r="EX912" s="77"/>
      <c r="EY912" s="77"/>
      <c r="EZ912" s="77"/>
      <c r="FA912" s="77"/>
      <c r="FB912" s="77"/>
      <c r="FC912" s="77"/>
      <c r="FD912" s="77"/>
    </row>
    <row r="913" spans="1:160" ht="15.75" customHeight="1" x14ac:dyDescent="0.3">
      <c r="A913" s="76"/>
      <c r="B913" s="76"/>
      <c r="C913" s="76"/>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c r="AV913" s="77"/>
      <c r="AW913" s="77"/>
      <c r="AX913" s="77"/>
      <c r="AY913" s="77"/>
      <c r="AZ913" s="77"/>
      <c r="BA913" s="77"/>
      <c r="BB913" s="77"/>
      <c r="BC913" s="77"/>
      <c r="BD913" s="77"/>
      <c r="BE913" s="77"/>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D913" s="77"/>
      <c r="CE913" s="77"/>
      <c r="CF913" s="77"/>
      <c r="CG913" s="77"/>
      <c r="CH913" s="77"/>
      <c r="CI913" s="77"/>
      <c r="CJ913" s="77"/>
      <c r="CK913" s="77"/>
      <c r="CL913" s="77"/>
      <c r="CM913" s="77"/>
      <c r="CN913" s="77"/>
      <c r="CO913" s="77"/>
      <c r="CP913" s="77"/>
      <c r="CQ913" s="77"/>
      <c r="CR913" s="77"/>
      <c r="CS913" s="77"/>
      <c r="CT913" s="77"/>
      <c r="CU913" s="77"/>
      <c r="CV913" s="77"/>
      <c r="CW913" s="77"/>
      <c r="CX913" s="77"/>
      <c r="CY913" s="77"/>
      <c r="CZ913" s="77"/>
      <c r="DA913" s="77"/>
      <c r="DB913" s="77"/>
      <c r="DC913" s="77"/>
      <c r="DD913" s="77"/>
      <c r="DE913" s="77"/>
      <c r="DF913" s="77"/>
      <c r="DG913" s="77"/>
      <c r="DH913" s="77"/>
      <c r="DI913" s="77"/>
      <c r="DJ913" s="77"/>
      <c r="DK913" s="77"/>
      <c r="DL913" s="77"/>
      <c r="DM913" s="77"/>
      <c r="DN913" s="77"/>
      <c r="DO913" s="77"/>
      <c r="DP913" s="77"/>
      <c r="DQ913" s="77"/>
      <c r="DR913" s="77"/>
      <c r="DS913" s="77"/>
      <c r="DT913" s="77"/>
      <c r="DU913" s="77"/>
      <c r="DV913" s="77"/>
      <c r="DW913" s="77"/>
      <c r="DX913" s="77"/>
      <c r="DY913" s="77"/>
      <c r="DZ913" s="77"/>
      <c r="EA913" s="77"/>
      <c r="EB913" s="77"/>
      <c r="EC913" s="77"/>
      <c r="ED913" s="77"/>
      <c r="EE913" s="77"/>
      <c r="EF913" s="77"/>
      <c r="EG913" s="77"/>
      <c r="EH913" s="77"/>
      <c r="EI913" s="77"/>
      <c r="EJ913" s="77"/>
      <c r="EK913" s="77"/>
      <c r="EL913" s="77"/>
      <c r="EM913" s="77"/>
      <c r="EN913" s="77"/>
      <c r="EO913" s="77"/>
      <c r="EP913" s="77"/>
      <c r="EQ913" s="77"/>
      <c r="ER913" s="77"/>
      <c r="ES913" s="77"/>
      <c r="ET913" s="77"/>
      <c r="EU913" s="77"/>
      <c r="EV913" s="77"/>
      <c r="EW913" s="77"/>
      <c r="EX913" s="77"/>
      <c r="EY913" s="77"/>
      <c r="EZ913" s="77"/>
      <c r="FA913" s="77"/>
      <c r="FB913" s="77"/>
      <c r="FC913" s="77"/>
      <c r="FD913" s="77"/>
    </row>
    <row r="914" spans="1:160" ht="15.75" customHeight="1" x14ac:dyDescent="0.3">
      <c r="A914" s="76"/>
      <c r="B914" s="76"/>
      <c r="C914" s="76"/>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c r="AV914" s="77"/>
      <c r="AW914" s="77"/>
      <c r="AX914" s="77"/>
      <c r="AY914" s="77"/>
      <c r="AZ914" s="77"/>
      <c r="BA914" s="77"/>
      <c r="BB914" s="77"/>
      <c r="BC914" s="77"/>
      <c r="BD914" s="77"/>
      <c r="BE914" s="77"/>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D914" s="77"/>
      <c r="CE914" s="77"/>
      <c r="CF914" s="77"/>
      <c r="CG914" s="77"/>
      <c r="CH914" s="77"/>
      <c r="CI914" s="77"/>
      <c r="CJ914" s="77"/>
      <c r="CK914" s="77"/>
      <c r="CL914" s="77"/>
      <c r="CM914" s="77"/>
      <c r="CN914" s="77"/>
      <c r="CO914" s="77"/>
      <c r="CP914" s="77"/>
      <c r="CQ914" s="77"/>
      <c r="CR914" s="77"/>
      <c r="CS914" s="77"/>
      <c r="CT914" s="77"/>
      <c r="CU914" s="77"/>
      <c r="CV914" s="77"/>
      <c r="CW914" s="77"/>
      <c r="CX914" s="77"/>
      <c r="CY914" s="77"/>
      <c r="CZ914" s="77"/>
      <c r="DA914" s="77"/>
      <c r="DB914" s="77"/>
      <c r="DC914" s="77"/>
      <c r="DD914" s="77"/>
      <c r="DE914" s="77"/>
      <c r="DF914" s="77"/>
      <c r="DG914" s="77"/>
      <c r="DH914" s="77"/>
      <c r="DI914" s="77"/>
      <c r="DJ914" s="77"/>
      <c r="DK914" s="77"/>
      <c r="DL914" s="77"/>
      <c r="DM914" s="77"/>
      <c r="DN914" s="77"/>
      <c r="DO914" s="77"/>
      <c r="DP914" s="77"/>
      <c r="DQ914" s="77"/>
      <c r="DR914" s="77"/>
      <c r="DS914" s="77"/>
      <c r="DT914" s="77"/>
      <c r="DU914" s="77"/>
      <c r="DV914" s="77"/>
      <c r="DW914" s="77"/>
      <c r="DX914" s="77"/>
      <c r="DY914" s="77"/>
      <c r="DZ914" s="77"/>
      <c r="EA914" s="77"/>
      <c r="EB914" s="77"/>
      <c r="EC914" s="77"/>
      <c r="ED914" s="77"/>
      <c r="EE914" s="77"/>
      <c r="EF914" s="77"/>
      <c r="EG914" s="77"/>
      <c r="EH914" s="77"/>
      <c r="EI914" s="77"/>
      <c r="EJ914" s="77"/>
      <c r="EK914" s="77"/>
      <c r="EL914" s="77"/>
      <c r="EM914" s="77"/>
      <c r="EN914" s="77"/>
      <c r="EO914" s="77"/>
      <c r="EP914" s="77"/>
      <c r="EQ914" s="77"/>
      <c r="ER914" s="77"/>
      <c r="ES914" s="77"/>
      <c r="ET914" s="77"/>
      <c r="EU914" s="77"/>
      <c r="EV914" s="77"/>
      <c r="EW914" s="77"/>
      <c r="EX914" s="77"/>
      <c r="EY914" s="77"/>
      <c r="EZ914" s="77"/>
      <c r="FA914" s="77"/>
      <c r="FB914" s="77"/>
      <c r="FC914" s="77"/>
      <c r="FD914" s="77"/>
    </row>
    <row r="915" spans="1:160" ht="15.75" customHeight="1" x14ac:dyDescent="0.3">
      <c r="A915" s="76"/>
      <c r="B915" s="76"/>
      <c r="C915" s="76"/>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D915" s="77"/>
      <c r="CE915" s="77"/>
      <c r="CF915" s="77"/>
      <c r="CG915" s="77"/>
      <c r="CH915" s="77"/>
      <c r="CI915" s="77"/>
      <c r="CJ915" s="77"/>
      <c r="CK915" s="77"/>
      <c r="CL915" s="77"/>
      <c r="CM915" s="77"/>
      <c r="CN915" s="77"/>
      <c r="CO915" s="77"/>
      <c r="CP915" s="77"/>
      <c r="CQ915" s="77"/>
      <c r="CR915" s="77"/>
      <c r="CS915" s="77"/>
      <c r="CT915" s="77"/>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c r="DS915" s="77"/>
      <c r="DT915" s="77"/>
      <c r="DU915" s="77"/>
      <c r="DV915" s="77"/>
      <c r="DW915" s="77"/>
      <c r="DX915" s="77"/>
      <c r="DY915" s="77"/>
      <c r="DZ915" s="77"/>
      <c r="EA915" s="77"/>
      <c r="EB915" s="77"/>
      <c r="EC915" s="77"/>
      <c r="ED915" s="77"/>
      <c r="EE915" s="77"/>
      <c r="EF915" s="77"/>
      <c r="EG915" s="77"/>
      <c r="EH915" s="77"/>
      <c r="EI915" s="77"/>
      <c r="EJ915" s="77"/>
      <c r="EK915" s="77"/>
      <c r="EL915" s="77"/>
      <c r="EM915" s="77"/>
      <c r="EN915" s="77"/>
      <c r="EO915" s="77"/>
      <c r="EP915" s="77"/>
      <c r="EQ915" s="77"/>
      <c r="ER915" s="77"/>
      <c r="ES915" s="77"/>
      <c r="ET915" s="77"/>
      <c r="EU915" s="77"/>
      <c r="EV915" s="77"/>
      <c r="EW915" s="77"/>
      <c r="EX915" s="77"/>
      <c r="EY915" s="77"/>
      <c r="EZ915" s="77"/>
      <c r="FA915" s="77"/>
      <c r="FB915" s="77"/>
      <c r="FC915" s="77"/>
      <c r="FD915" s="77"/>
    </row>
    <row r="916" spans="1:160" ht="15.75" customHeight="1" x14ac:dyDescent="0.3">
      <c r="A916" s="76"/>
      <c r="B916" s="76"/>
      <c r="C916" s="76"/>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c r="AV916" s="77"/>
      <c r="AW916" s="77"/>
      <c r="AX916" s="77"/>
      <c r="AY916" s="77"/>
      <c r="AZ916" s="77"/>
      <c r="BA916" s="77"/>
      <c r="BB916" s="77"/>
      <c r="BC916" s="77"/>
      <c r="BD916" s="77"/>
      <c r="BE916" s="77"/>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D916" s="77"/>
      <c r="CE916" s="77"/>
      <c r="CF916" s="77"/>
      <c r="CG916" s="77"/>
      <c r="CH916" s="77"/>
      <c r="CI916" s="77"/>
      <c r="CJ916" s="77"/>
      <c r="CK916" s="77"/>
      <c r="CL916" s="77"/>
      <c r="CM916" s="77"/>
      <c r="CN916" s="77"/>
      <c r="CO916" s="77"/>
      <c r="CP916" s="77"/>
      <c r="CQ916" s="77"/>
      <c r="CR916" s="77"/>
      <c r="CS916" s="77"/>
      <c r="CT916" s="77"/>
      <c r="CU916" s="77"/>
      <c r="CV916" s="77"/>
      <c r="CW916" s="77"/>
      <c r="CX916" s="77"/>
      <c r="CY916" s="77"/>
      <c r="CZ916" s="77"/>
      <c r="DA916" s="77"/>
      <c r="DB916" s="77"/>
      <c r="DC916" s="77"/>
      <c r="DD916" s="77"/>
      <c r="DE916" s="77"/>
      <c r="DF916" s="77"/>
      <c r="DG916" s="77"/>
      <c r="DH916" s="77"/>
      <c r="DI916" s="77"/>
      <c r="DJ916" s="77"/>
      <c r="DK916" s="77"/>
      <c r="DL916" s="77"/>
      <c r="DM916" s="77"/>
      <c r="DN916" s="77"/>
      <c r="DO916" s="77"/>
      <c r="DP916" s="77"/>
      <c r="DQ916" s="77"/>
      <c r="DR916" s="77"/>
      <c r="DS916" s="77"/>
      <c r="DT916" s="77"/>
      <c r="DU916" s="77"/>
      <c r="DV916" s="77"/>
      <c r="DW916" s="77"/>
      <c r="DX916" s="77"/>
      <c r="DY916" s="77"/>
      <c r="DZ916" s="77"/>
      <c r="EA916" s="77"/>
      <c r="EB916" s="77"/>
      <c r="EC916" s="77"/>
      <c r="ED916" s="77"/>
      <c r="EE916" s="77"/>
      <c r="EF916" s="77"/>
      <c r="EG916" s="77"/>
      <c r="EH916" s="77"/>
      <c r="EI916" s="77"/>
      <c r="EJ916" s="77"/>
      <c r="EK916" s="77"/>
      <c r="EL916" s="77"/>
      <c r="EM916" s="77"/>
      <c r="EN916" s="77"/>
      <c r="EO916" s="77"/>
      <c r="EP916" s="77"/>
      <c r="EQ916" s="77"/>
      <c r="ER916" s="77"/>
      <c r="ES916" s="77"/>
      <c r="ET916" s="77"/>
      <c r="EU916" s="77"/>
      <c r="EV916" s="77"/>
      <c r="EW916" s="77"/>
      <c r="EX916" s="77"/>
      <c r="EY916" s="77"/>
      <c r="EZ916" s="77"/>
      <c r="FA916" s="77"/>
      <c r="FB916" s="77"/>
      <c r="FC916" s="77"/>
      <c r="FD916" s="77"/>
    </row>
    <row r="917" spans="1:160" ht="15.75" customHeight="1" x14ac:dyDescent="0.3">
      <c r="A917" s="76"/>
      <c r="B917" s="76"/>
      <c r="C917" s="76"/>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c r="AV917" s="77"/>
      <c r="AW917" s="77"/>
      <c r="AX917" s="77"/>
      <c r="AY917" s="77"/>
      <c r="AZ917" s="77"/>
      <c r="BA917" s="77"/>
      <c r="BB917" s="77"/>
      <c r="BC917" s="77"/>
      <c r="BD917" s="77"/>
      <c r="BE917" s="77"/>
      <c r="BF917" s="77"/>
      <c r="BG917" s="77"/>
      <c r="BH917" s="77"/>
      <c r="BI917" s="77"/>
      <c r="BJ917" s="77"/>
      <c r="BK917" s="77"/>
      <c r="BL917" s="77"/>
      <c r="BM917" s="77"/>
      <c r="BN917" s="77"/>
      <c r="BO917" s="77"/>
      <c r="BP917" s="77"/>
      <c r="BQ917" s="77"/>
      <c r="BR917" s="77"/>
      <c r="BS917" s="77"/>
      <c r="BT917" s="77"/>
      <c r="BU917" s="77"/>
      <c r="BV917" s="77"/>
      <c r="BW917" s="77"/>
      <c r="BX917" s="77"/>
      <c r="BY917" s="77"/>
      <c r="BZ917" s="77"/>
      <c r="CA917" s="77"/>
      <c r="CB917" s="77"/>
      <c r="CC917" s="77"/>
      <c r="CD917" s="77"/>
      <c r="CE917" s="77"/>
      <c r="CF917" s="77"/>
      <c r="CG917" s="77"/>
      <c r="CH917" s="77"/>
      <c r="CI917" s="77"/>
      <c r="CJ917" s="77"/>
      <c r="CK917" s="77"/>
      <c r="CL917" s="77"/>
      <c r="CM917" s="77"/>
      <c r="CN917" s="77"/>
      <c r="CO917" s="77"/>
      <c r="CP917" s="77"/>
      <c r="CQ917" s="77"/>
      <c r="CR917" s="77"/>
      <c r="CS917" s="77"/>
      <c r="CT917" s="77"/>
      <c r="CU917" s="77"/>
      <c r="CV917" s="77"/>
      <c r="CW917" s="77"/>
      <c r="CX917" s="77"/>
      <c r="CY917" s="77"/>
      <c r="CZ917" s="77"/>
      <c r="DA917" s="77"/>
      <c r="DB917" s="77"/>
      <c r="DC917" s="77"/>
      <c r="DD917" s="77"/>
      <c r="DE917" s="77"/>
      <c r="DF917" s="77"/>
      <c r="DG917" s="77"/>
      <c r="DH917" s="77"/>
      <c r="DI917" s="77"/>
      <c r="DJ917" s="77"/>
      <c r="DK917" s="77"/>
      <c r="DL917" s="77"/>
      <c r="DM917" s="77"/>
      <c r="DN917" s="77"/>
      <c r="DO917" s="77"/>
      <c r="DP917" s="77"/>
      <c r="DQ917" s="77"/>
      <c r="DR917" s="77"/>
      <c r="DS917" s="77"/>
      <c r="DT917" s="77"/>
      <c r="DU917" s="77"/>
      <c r="DV917" s="77"/>
      <c r="DW917" s="77"/>
      <c r="DX917" s="77"/>
      <c r="DY917" s="77"/>
      <c r="DZ917" s="77"/>
      <c r="EA917" s="77"/>
      <c r="EB917" s="77"/>
      <c r="EC917" s="77"/>
      <c r="ED917" s="77"/>
      <c r="EE917" s="77"/>
      <c r="EF917" s="77"/>
      <c r="EG917" s="77"/>
      <c r="EH917" s="77"/>
      <c r="EI917" s="77"/>
      <c r="EJ917" s="77"/>
      <c r="EK917" s="77"/>
      <c r="EL917" s="77"/>
      <c r="EM917" s="77"/>
      <c r="EN917" s="77"/>
      <c r="EO917" s="77"/>
      <c r="EP917" s="77"/>
      <c r="EQ917" s="77"/>
      <c r="ER917" s="77"/>
      <c r="ES917" s="77"/>
      <c r="ET917" s="77"/>
      <c r="EU917" s="77"/>
      <c r="EV917" s="77"/>
      <c r="EW917" s="77"/>
      <c r="EX917" s="77"/>
      <c r="EY917" s="77"/>
      <c r="EZ917" s="77"/>
      <c r="FA917" s="77"/>
      <c r="FB917" s="77"/>
      <c r="FC917" s="77"/>
      <c r="FD917" s="77"/>
    </row>
    <row r="918" spans="1:160" ht="15.75" customHeight="1" x14ac:dyDescent="0.3">
      <c r="A918" s="76"/>
      <c r="B918" s="76"/>
      <c r="C918" s="76"/>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c r="AV918" s="77"/>
      <c r="AW918" s="77"/>
      <c r="AX918" s="77"/>
      <c r="AY918" s="77"/>
      <c r="AZ918" s="77"/>
      <c r="BA918" s="77"/>
      <c r="BB918" s="77"/>
      <c r="BC918" s="77"/>
      <c r="BD918" s="77"/>
      <c r="BE918" s="77"/>
      <c r="BF918" s="77"/>
      <c r="BG918" s="77"/>
      <c r="BH918" s="77"/>
      <c r="BI918" s="77"/>
      <c r="BJ918" s="77"/>
      <c r="BK918" s="77"/>
      <c r="BL918" s="77"/>
      <c r="BM918" s="77"/>
      <c r="BN918" s="77"/>
      <c r="BO918" s="77"/>
      <c r="BP918" s="77"/>
      <c r="BQ918" s="77"/>
      <c r="BR918" s="77"/>
      <c r="BS918" s="77"/>
      <c r="BT918" s="77"/>
      <c r="BU918" s="77"/>
      <c r="BV918" s="77"/>
      <c r="BW918" s="77"/>
      <c r="BX918" s="77"/>
      <c r="BY918" s="77"/>
      <c r="BZ918" s="77"/>
      <c r="CA918" s="77"/>
      <c r="CB918" s="77"/>
      <c r="CC918" s="77"/>
      <c r="CD918" s="77"/>
      <c r="CE918" s="77"/>
      <c r="CF918" s="77"/>
      <c r="CG918" s="77"/>
      <c r="CH918" s="77"/>
      <c r="CI918" s="77"/>
      <c r="CJ918" s="77"/>
      <c r="CK918" s="77"/>
      <c r="CL918" s="77"/>
      <c r="CM918" s="77"/>
      <c r="CN918" s="77"/>
      <c r="CO918" s="77"/>
      <c r="CP918" s="77"/>
      <c r="CQ918" s="77"/>
      <c r="CR918" s="77"/>
      <c r="CS918" s="77"/>
      <c r="CT918" s="77"/>
      <c r="CU918" s="77"/>
      <c r="CV918" s="77"/>
      <c r="CW918" s="77"/>
      <c r="CX918" s="77"/>
      <c r="CY918" s="77"/>
      <c r="CZ918" s="77"/>
      <c r="DA918" s="77"/>
      <c r="DB918" s="77"/>
      <c r="DC918" s="77"/>
      <c r="DD918" s="77"/>
      <c r="DE918" s="77"/>
      <c r="DF918" s="77"/>
      <c r="DG918" s="77"/>
      <c r="DH918" s="77"/>
      <c r="DI918" s="77"/>
      <c r="DJ918" s="77"/>
      <c r="DK918" s="77"/>
      <c r="DL918" s="77"/>
      <c r="DM918" s="77"/>
      <c r="DN918" s="77"/>
      <c r="DO918" s="77"/>
      <c r="DP918" s="77"/>
      <c r="DQ918" s="77"/>
      <c r="DR918" s="77"/>
      <c r="DS918" s="77"/>
      <c r="DT918" s="77"/>
      <c r="DU918" s="77"/>
      <c r="DV918" s="77"/>
      <c r="DW918" s="77"/>
      <c r="DX918" s="77"/>
      <c r="DY918" s="77"/>
      <c r="DZ918" s="77"/>
      <c r="EA918" s="77"/>
      <c r="EB918" s="77"/>
      <c r="EC918" s="77"/>
      <c r="ED918" s="77"/>
      <c r="EE918" s="77"/>
      <c r="EF918" s="77"/>
      <c r="EG918" s="77"/>
      <c r="EH918" s="77"/>
      <c r="EI918" s="77"/>
      <c r="EJ918" s="77"/>
      <c r="EK918" s="77"/>
      <c r="EL918" s="77"/>
      <c r="EM918" s="77"/>
      <c r="EN918" s="77"/>
      <c r="EO918" s="77"/>
      <c r="EP918" s="77"/>
      <c r="EQ918" s="77"/>
      <c r="ER918" s="77"/>
      <c r="ES918" s="77"/>
      <c r="ET918" s="77"/>
      <c r="EU918" s="77"/>
      <c r="EV918" s="77"/>
      <c r="EW918" s="77"/>
      <c r="EX918" s="77"/>
      <c r="EY918" s="77"/>
      <c r="EZ918" s="77"/>
      <c r="FA918" s="77"/>
      <c r="FB918" s="77"/>
      <c r="FC918" s="77"/>
      <c r="FD918" s="77"/>
    </row>
    <row r="919" spans="1:160" ht="15.75" customHeight="1" x14ac:dyDescent="0.3">
      <c r="A919" s="76"/>
      <c r="B919" s="76"/>
      <c r="C919" s="76"/>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c r="AV919" s="77"/>
      <c r="AW919" s="77"/>
      <c r="AX919" s="77"/>
      <c r="AY919" s="77"/>
      <c r="AZ919" s="77"/>
      <c r="BA919" s="77"/>
      <c r="BB919" s="77"/>
      <c r="BC919" s="77"/>
      <c r="BD919" s="77"/>
      <c r="BE919" s="77"/>
      <c r="BF919" s="77"/>
      <c r="BG919" s="77"/>
      <c r="BH919" s="77"/>
      <c r="BI919" s="77"/>
      <c r="BJ919" s="77"/>
      <c r="BK919" s="77"/>
      <c r="BL919" s="77"/>
      <c r="BM919" s="77"/>
      <c r="BN919" s="77"/>
      <c r="BO919" s="77"/>
      <c r="BP919" s="77"/>
      <c r="BQ919" s="77"/>
      <c r="BR919" s="77"/>
      <c r="BS919" s="77"/>
      <c r="BT919" s="77"/>
      <c r="BU919" s="77"/>
      <c r="BV919" s="77"/>
      <c r="BW919" s="77"/>
      <c r="BX919" s="77"/>
      <c r="BY919" s="77"/>
      <c r="BZ919" s="77"/>
      <c r="CA919" s="77"/>
      <c r="CB919" s="77"/>
      <c r="CC919" s="77"/>
      <c r="CD919" s="77"/>
      <c r="CE919" s="77"/>
      <c r="CF919" s="77"/>
      <c r="CG919" s="77"/>
      <c r="CH919" s="77"/>
      <c r="CI919" s="77"/>
      <c r="CJ919" s="77"/>
      <c r="CK919" s="77"/>
      <c r="CL919" s="77"/>
      <c r="CM919" s="77"/>
      <c r="CN919" s="77"/>
      <c r="CO919" s="77"/>
      <c r="CP919" s="77"/>
      <c r="CQ919" s="77"/>
      <c r="CR919" s="77"/>
      <c r="CS919" s="77"/>
      <c r="CT919" s="77"/>
      <c r="CU919" s="77"/>
      <c r="CV919" s="77"/>
      <c r="CW919" s="77"/>
      <c r="CX919" s="77"/>
      <c r="CY919" s="77"/>
      <c r="CZ919" s="77"/>
      <c r="DA919" s="77"/>
      <c r="DB919" s="77"/>
      <c r="DC919" s="77"/>
      <c r="DD919" s="77"/>
      <c r="DE919" s="77"/>
      <c r="DF919" s="77"/>
      <c r="DG919" s="77"/>
      <c r="DH919" s="77"/>
      <c r="DI919" s="77"/>
      <c r="DJ919" s="77"/>
      <c r="DK919" s="77"/>
      <c r="DL919" s="77"/>
      <c r="DM919" s="77"/>
      <c r="DN919" s="77"/>
      <c r="DO919" s="77"/>
      <c r="DP919" s="77"/>
      <c r="DQ919" s="77"/>
      <c r="DR919" s="77"/>
      <c r="DS919" s="77"/>
      <c r="DT919" s="77"/>
      <c r="DU919" s="77"/>
      <c r="DV919" s="77"/>
      <c r="DW919" s="77"/>
      <c r="DX919" s="77"/>
      <c r="DY919" s="77"/>
      <c r="DZ919" s="77"/>
      <c r="EA919" s="77"/>
      <c r="EB919" s="77"/>
      <c r="EC919" s="77"/>
      <c r="ED919" s="77"/>
      <c r="EE919" s="77"/>
      <c r="EF919" s="77"/>
      <c r="EG919" s="77"/>
      <c r="EH919" s="77"/>
      <c r="EI919" s="77"/>
      <c r="EJ919" s="77"/>
      <c r="EK919" s="77"/>
      <c r="EL919" s="77"/>
      <c r="EM919" s="77"/>
      <c r="EN919" s="77"/>
      <c r="EO919" s="77"/>
      <c r="EP919" s="77"/>
      <c r="EQ919" s="77"/>
      <c r="ER919" s="77"/>
      <c r="ES919" s="77"/>
      <c r="ET919" s="77"/>
      <c r="EU919" s="77"/>
      <c r="EV919" s="77"/>
      <c r="EW919" s="77"/>
      <c r="EX919" s="77"/>
      <c r="EY919" s="77"/>
      <c r="EZ919" s="77"/>
      <c r="FA919" s="77"/>
      <c r="FB919" s="77"/>
      <c r="FC919" s="77"/>
      <c r="FD919" s="77"/>
    </row>
    <row r="920" spans="1:160" ht="15.75" customHeight="1" x14ac:dyDescent="0.3">
      <c r="A920" s="76"/>
      <c r="B920" s="76"/>
      <c r="C920" s="76"/>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c r="AV920" s="77"/>
      <c r="AW920" s="77"/>
      <c r="AX920" s="77"/>
      <c r="AY920" s="77"/>
      <c r="AZ920" s="77"/>
      <c r="BA920" s="77"/>
      <c r="BB920" s="77"/>
      <c r="BC920" s="77"/>
      <c r="BD920" s="77"/>
      <c r="BE920" s="77"/>
      <c r="BF920" s="77"/>
      <c r="BG920" s="77"/>
      <c r="BH920" s="77"/>
      <c r="BI920" s="77"/>
      <c r="BJ920" s="77"/>
      <c r="BK920" s="77"/>
      <c r="BL920" s="77"/>
      <c r="BM920" s="77"/>
      <c r="BN920" s="77"/>
      <c r="BO920" s="77"/>
      <c r="BP920" s="77"/>
      <c r="BQ920" s="77"/>
      <c r="BR920" s="77"/>
      <c r="BS920" s="77"/>
      <c r="BT920" s="77"/>
      <c r="BU920" s="77"/>
      <c r="BV920" s="77"/>
      <c r="BW920" s="77"/>
      <c r="BX920" s="77"/>
      <c r="BY920" s="77"/>
      <c r="BZ920" s="77"/>
      <c r="CA920" s="77"/>
      <c r="CB920" s="77"/>
      <c r="CC920" s="77"/>
      <c r="CD920" s="77"/>
      <c r="CE920" s="77"/>
      <c r="CF920" s="77"/>
      <c r="CG920" s="77"/>
      <c r="CH920" s="77"/>
      <c r="CI920" s="77"/>
      <c r="CJ920" s="77"/>
      <c r="CK920" s="77"/>
      <c r="CL920" s="77"/>
      <c r="CM920" s="77"/>
      <c r="CN920" s="77"/>
      <c r="CO920" s="77"/>
      <c r="CP920" s="77"/>
      <c r="CQ920" s="77"/>
      <c r="CR920" s="77"/>
      <c r="CS920" s="77"/>
      <c r="CT920" s="77"/>
      <c r="CU920" s="77"/>
      <c r="CV920" s="77"/>
      <c r="CW920" s="77"/>
      <c r="CX920" s="77"/>
      <c r="CY920" s="77"/>
      <c r="CZ920" s="77"/>
      <c r="DA920" s="77"/>
      <c r="DB920" s="77"/>
      <c r="DC920" s="77"/>
      <c r="DD920" s="77"/>
      <c r="DE920" s="77"/>
      <c r="DF920" s="77"/>
      <c r="DG920" s="77"/>
      <c r="DH920" s="77"/>
      <c r="DI920" s="77"/>
      <c r="DJ920" s="77"/>
      <c r="DK920" s="77"/>
      <c r="DL920" s="77"/>
      <c r="DM920" s="77"/>
      <c r="DN920" s="77"/>
      <c r="DO920" s="77"/>
      <c r="DP920" s="77"/>
      <c r="DQ920" s="77"/>
      <c r="DR920" s="77"/>
      <c r="DS920" s="77"/>
      <c r="DT920" s="77"/>
      <c r="DU920" s="77"/>
      <c r="DV920" s="77"/>
      <c r="DW920" s="77"/>
      <c r="DX920" s="77"/>
      <c r="DY920" s="77"/>
      <c r="DZ920" s="77"/>
      <c r="EA920" s="77"/>
      <c r="EB920" s="77"/>
      <c r="EC920" s="77"/>
      <c r="ED920" s="77"/>
      <c r="EE920" s="77"/>
      <c r="EF920" s="77"/>
      <c r="EG920" s="77"/>
      <c r="EH920" s="77"/>
      <c r="EI920" s="77"/>
      <c r="EJ920" s="77"/>
      <c r="EK920" s="77"/>
      <c r="EL920" s="77"/>
      <c r="EM920" s="77"/>
      <c r="EN920" s="77"/>
      <c r="EO920" s="77"/>
      <c r="EP920" s="77"/>
      <c r="EQ920" s="77"/>
      <c r="ER920" s="77"/>
      <c r="ES920" s="77"/>
      <c r="ET920" s="77"/>
      <c r="EU920" s="77"/>
      <c r="EV920" s="77"/>
      <c r="EW920" s="77"/>
      <c r="EX920" s="77"/>
      <c r="EY920" s="77"/>
      <c r="EZ920" s="77"/>
      <c r="FA920" s="77"/>
      <c r="FB920" s="77"/>
      <c r="FC920" s="77"/>
      <c r="FD920" s="77"/>
    </row>
    <row r="921" spans="1:160" ht="15.75" customHeight="1" x14ac:dyDescent="0.3">
      <c r="A921" s="76"/>
      <c r="B921" s="76"/>
      <c r="C921" s="76"/>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77"/>
      <c r="BU921" s="77"/>
      <c r="BV921" s="77"/>
      <c r="BW921" s="77"/>
      <c r="BX921" s="77"/>
      <c r="BY921" s="77"/>
      <c r="BZ921" s="77"/>
      <c r="CA921" s="77"/>
      <c r="CB921" s="77"/>
      <c r="CC921" s="77"/>
      <c r="CD921" s="77"/>
      <c r="CE921" s="77"/>
      <c r="CF921" s="77"/>
      <c r="CG921" s="77"/>
      <c r="CH921" s="77"/>
      <c r="CI921" s="77"/>
      <c r="CJ921" s="77"/>
      <c r="CK921" s="77"/>
      <c r="CL921" s="77"/>
      <c r="CM921" s="77"/>
      <c r="CN921" s="77"/>
      <c r="CO921" s="77"/>
      <c r="CP921" s="77"/>
      <c r="CQ921" s="77"/>
      <c r="CR921" s="77"/>
      <c r="CS921" s="77"/>
      <c r="CT921" s="77"/>
      <c r="CU921" s="77"/>
      <c r="CV921" s="77"/>
      <c r="CW921" s="77"/>
      <c r="CX921" s="77"/>
      <c r="CY921" s="77"/>
      <c r="CZ921" s="77"/>
      <c r="DA921" s="77"/>
      <c r="DB921" s="77"/>
      <c r="DC921" s="77"/>
      <c r="DD921" s="77"/>
      <c r="DE921" s="77"/>
      <c r="DF921" s="77"/>
      <c r="DG921" s="77"/>
      <c r="DH921" s="77"/>
      <c r="DI921" s="77"/>
      <c r="DJ921" s="77"/>
      <c r="DK921" s="77"/>
      <c r="DL921" s="77"/>
      <c r="DM921" s="77"/>
      <c r="DN921" s="77"/>
      <c r="DO921" s="77"/>
      <c r="DP921" s="77"/>
      <c r="DQ921" s="77"/>
      <c r="DR921" s="77"/>
      <c r="DS921" s="77"/>
      <c r="DT921" s="77"/>
      <c r="DU921" s="77"/>
      <c r="DV921" s="77"/>
      <c r="DW921" s="77"/>
      <c r="DX921" s="77"/>
      <c r="DY921" s="77"/>
      <c r="DZ921" s="77"/>
      <c r="EA921" s="77"/>
      <c r="EB921" s="77"/>
      <c r="EC921" s="77"/>
      <c r="ED921" s="77"/>
      <c r="EE921" s="77"/>
      <c r="EF921" s="77"/>
      <c r="EG921" s="77"/>
      <c r="EH921" s="77"/>
      <c r="EI921" s="77"/>
      <c r="EJ921" s="77"/>
      <c r="EK921" s="77"/>
      <c r="EL921" s="77"/>
      <c r="EM921" s="77"/>
      <c r="EN921" s="77"/>
      <c r="EO921" s="77"/>
      <c r="EP921" s="77"/>
      <c r="EQ921" s="77"/>
      <c r="ER921" s="77"/>
      <c r="ES921" s="77"/>
      <c r="ET921" s="77"/>
      <c r="EU921" s="77"/>
      <c r="EV921" s="77"/>
      <c r="EW921" s="77"/>
      <c r="EX921" s="77"/>
      <c r="EY921" s="77"/>
      <c r="EZ921" s="77"/>
      <c r="FA921" s="77"/>
      <c r="FB921" s="77"/>
      <c r="FC921" s="77"/>
      <c r="FD921" s="77"/>
    </row>
    <row r="922" spans="1:160" ht="15.75" customHeight="1" x14ac:dyDescent="0.3">
      <c r="A922" s="76"/>
      <c r="B922" s="76"/>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c r="AV922" s="77"/>
      <c r="AW922" s="77"/>
      <c r="AX922" s="77"/>
      <c r="AY922" s="77"/>
      <c r="AZ922" s="77"/>
      <c r="BA922" s="77"/>
      <c r="BB922" s="77"/>
      <c r="BC922" s="77"/>
      <c r="BD922" s="77"/>
      <c r="BE922" s="77"/>
      <c r="BF922" s="77"/>
      <c r="BG922" s="77"/>
      <c r="BH922" s="77"/>
      <c r="BI922" s="77"/>
      <c r="BJ922" s="77"/>
      <c r="BK922" s="77"/>
      <c r="BL922" s="77"/>
      <c r="BM922" s="77"/>
      <c r="BN922" s="77"/>
      <c r="BO922" s="77"/>
      <c r="BP922" s="77"/>
      <c r="BQ922" s="77"/>
      <c r="BR922" s="77"/>
      <c r="BS922" s="77"/>
      <c r="BT922" s="77"/>
      <c r="BU922" s="77"/>
      <c r="BV922" s="77"/>
      <c r="BW922" s="77"/>
      <c r="BX922" s="77"/>
      <c r="BY922" s="77"/>
      <c r="BZ922" s="77"/>
      <c r="CA922" s="77"/>
      <c r="CB922" s="77"/>
      <c r="CC922" s="77"/>
      <c r="CD922" s="77"/>
      <c r="CE922" s="77"/>
      <c r="CF922" s="77"/>
      <c r="CG922" s="77"/>
      <c r="CH922" s="77"/>
      <c r="CI922" s="77"/>
      <c r="CJ922" s="77"/>
      <c r="CK922" s="77"/>
      <c r="CL922" s="77"/>
      <c r="CM922" s="77"/>
      <c r="CN922" s="77"/>
      <c r="CO922" s="77"/>
      <c r="CP922" s="77"/>
      <c r="CQ922" s="77"/>
      <c r="CR922" s="77"/>
      <c r="CS922" s="77"/>
      <c r="CT922" s="77"/>
      <c r="CU922" s="77"/>
      <c r="CV922" s="77"/>
      <c r="CW922" s="77"/>
      <c r="CX922" s="77"/>
      <c r="CY922" s="77"/>
      <c r="CZ922" s="77"/>
      <c r="DA922" s="77"/>
      <c r="DB922" s="77"/>
      <c r="DC922" s="77"/>
      <c r="DD922" s="77"/>
      <c r="DE922" s="77"/>
      <c r="DF922" s="77"/>
      <c r="DG922" s="77"/>
      <c r="DH922" s="77"/>
      <c r="DI922" s="77"/>
      <c r="DJ922" s="77"/>
      <c r="DK922" s="77"/>
      <c r="DL922" s="77"/>
      <c r="DM922" s="77"/>
      <c r="DN922" s="77"/>
      <c r="DO922" s="77"/>
      <c r="DP922" s="77"/>
      <c r="DQ922" s="77"/>
      <c r="DR922" s="77"/>
      <c r="DS922" s="77"/>
      <c r="DT922" s="77"/>
      <c r="DU922" s="77"/>
      <c r="DV922" s="77"/>
      <c r="DW922" s="77"/>
      <c r="DX922" s="77"/>
      <c r="DY922" s="77"/>
      <c r="DZ922" s="77"/>
      <c r="EA922" s="77"/>
      <c r="EB922" s="77"/>
      <c r="EC922" s="77"/>
      <c r="ED922" s="77"/>
      <c r="EE922" s="77"/>
      <c r="EF922" s="77"/>
      <c r="EG922" s="77"/>
      <c r="EH922" s="77"/>
      <c r="EI922" s="77"/>
      <c r="EJ922" s="77"/>
      <c r="EK922" s="77"/>
      <c r="EL922" s="77"/>
      <c r="EM922" s="77"/>
      <c r="EN922" s="77"/>
      <c r="EO922" s="77"/>
      <c r="EP922" s="77"/>
      <c r="EQ922" s="77"/>
      <c r="ER922" s="77"/>
      <c r="ES922" s="77"/>
      <c r="ET922" s="77"/>
      <c r="EU922" s="77"/>
      <c r="EV922" s="77"/>
      <c r="EW922" s="77"/>
      <c r="EX922" s="77"/>
      <c r="EY922" s="77"/>
      <c r="EZ922" s="77"/>
      <c r="FA922" s="77"/>
      <c r="FB922" s="77"/>
      <c r="FC922" s="77"/>
      <c r="FD922" s="77"/>
    </row>
    <row r="923" spans="1:160" ht="15.75" customHeight="1" x14ac:dyDescent="0.3">
      <c r="A923" s="76"/>
      <c r="B923" s="76"/>
      <c r="C923" s="76"/>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c r="AV923" s="77"/>
      <c r="AW923" s="77"/>
      <c r="AX923" s="77"/>
      <c r="AY923" s="77"/>
      <c r="AZ923" s="77"/>
      <c r="BA923" s="77"/>
      <c r="BB923" s="77"/>
      <c r="BC923" s="77"/>
      <c r="BD923" s="77"/>
      <c r="BE923" s="77"/>
      <c r="BF923" s="77"/>
      <c r="BG923" s="77"/>
      <c r="BH923" s="77"/>
      <c r="BI923" s="77"/>
      <c r="BJ923" s="77"/>
      <c r="BK923" s="77"/>
      <c r="BL923" s="77"/>
      <c r="BM923" s="77"/>
      <c r="BN923" s="77"/>
      <c r="BO923" s="77"/>
      <c r="BP923" s="77"/>
      <c r="BQ923" s="77"/>
      <c r="BR923" s="77"/>
      <c r="BS923" s="77"/>
      <c r="BT923" s="77"/>
      <c r="BU923" s="77"/>
      <c r="BV923" s="77"/>
      <c r="BW923" s="77"/>
      <c r="BX923" s="77"/>
      <c r="BY923" s="77"/>
      <c r="BZ923" s="77"/>
      <c r="CA923" s="77"/>
      <c r="CB923" s="77"/>
      <c r="CC923" s="77"/>
      <c r="CD923" s="77"/>
      <c r="CE923" s="77"/>
      <c r="CF923" s="77"/>
      <c r="CG923" s="77"/>
      <c r="CH923" s="77"/>
      <c r="CI923" s="77"/>
      <c r="CJ923" s="77"/>
      <c r="CK923" s="77"/>
      <c r="CL923" s="77"/>
      <c r="CM923" s="77"/>
      <c r="CN923" s="77"/>
      <c r="CO923" s="77"/>
      <c r="CP923" s="77"/>
      <c r="CQ923" s="77"/>
      <c r="CR923" s="77"/>
      <c r="CS923" s="77"/>
      <c r="CT923" s="77"/>
      <c r="CU923" s="77"/>
      <c r="CV923" s="77"/>
      <c r="CW923" s="77"/>
      <c r="CX923" s="77"/>
      <c r="CY923" s="77"/>
      <c r="CZ923" s="77"/>
      <c r="DA923" s="77"/>
      <c r="DB923" s="77"/>
      <c r="DC923" s="77"/>
      <c r="DD923" s="77"/>
      <c r="DE923" s="77"/>
      <c r="DF923" s="77"/>
      <c r="DG923" s="77"/>
      <c r="DH923" s="77"/>
      <c r="DI923" s="77"/>
      <c r="DJ923" s="77"/>
      <c r="DK923" s="77"/>
      <c r="DL923" s="77"/>
      <c r="DM923" s="77"/>
      <c r="DN923" s="77"/>
      <c r="DO923" s="77"/>
      <c r="DP923" s="77"/>
      <c r="DQ923" s="77"/>
      <c r="DR923" s="77"/>
      <c r="DS923" s="77"/>
      <c r="DT923" s="77"/>
      <c r="DU923" s="77"/>
      <c r="DV923" s="77"/>
      <c r="DW923" s="77"/>
      <c r="DX923" s="77"/>
      <c r="DY923" s="77"/>
      <c r="DZ923" s="77"/>
      <c r="EA923" s="77"/>
      <c r="EB923" s="77"/>
      <c r="EC923" s="77"/>
      <c r="ED923" s="77"/>
      <c r="EE923" s="77"/>
      <c r="EF923" s="77"/>
      <c r="EG923" s="77"/>
      <c r="EH923" s="77"/>
      <c r="EI923" s="77"/>
      <c r="EJ923" s="77"/>
      <c r="EK923" s="77"/>
      <c r="EL923" s="77"/>
      <c r="EM923" s="77"/>
      <c r="EN923" s="77"/>
      <c r="EO923" s="77"/>
      <c r="EP923" s="77"/>
      <c r="EQ923" s="77"/>
      <c r="ER923" s="77"/>
      <c r="ES923" s="77"/>
      <c r="ET923" s="77"/>
      <c r="EU923" s="77"/>
      <c r="EV923" s="77"/>
      <c r="EW923" s="77"/>
      <c r="EX923" s="77"/>
      <c r="EY923" s="77"/>
      <c r="EZ923" s="77"/>
      <c r="FA923" s="77"/>
      <c r="FB923" s="77"/>
      <c r="FC923" s="77"/>
      <c r="FD923" s="77"/>
    </row>
    <row r="924" spans="1:160" ht="15.75" customHeight="1" x14ac:dyDescent="0.3">
      <c r="A924" s="76"/>
      <c r="B924" s="76"/>
      <c r="C924" s="76"/>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c r="AV924" s="77"/>
      <c r="AW924" s="77"/>
      <c r="AX924" s="77"/>
      <c r="AY924" s="77"/>
      <c r="AZ924" s="77"/>
      <c r="BA924" s="77"/>
      <c r="BB924" s="77"/>
      <c r="BC924" s="77"/>
      <c r="BD924" s="77"/>
      <c r="BE924" s="77"/>
      <c r="BF924" s="77"/>
      <c r="BG924" s="77"/>
      <c r="BH924" s="77"/>
      <c r="BI924" s="77"/>
      <c r="BJ924" s="77"/>
      <c r="BK924" s="77"/>
      <c r="BL924" s="77"/>
      <c r="BM924" s="77"/>
      <c r="BN924" s="77"/>
      <c r="BO924" s="77"/>
      <c r="BP924" s="77"/>
      <c r="BQ924" s="77"/>
      <c r="BR924" s="77"/>
      <c r="BS924" s="77"/>
      <c r="BT924" s="77"/>
      <c r="BU924" s="77"/>
      <c r="BV924" s="77"/>
      <c r="BW924" s="77"/>
      <c r="BX924" s="77"/>
      <c r="BY924" s="77"/>
      <c r="BZ924" s="77"/>
      <c r="CA924" s="77"/>
      <c r="CB924" s="77"/>
      <c r="CC924" s="77"/>
      <c r="CD924" s="77"/>
      <c r="CE924" s="77"/>
      <c r="CF924" s="77"/>
      <c r="CG924" s="77"/>
      <c r="CH924" s="77"/>
      <c r="CI924" s="77"/>
      <c r="CJ924" s="77"/>
      <c r="CK924" s="77"/>
      <c r="CL924" s="77"/>
      <c r="CM924" s="77"/>
      <c r="CN924" s="77"/>
      <c r="CO924" s="77"/>
      <c r="CP924" s="77"/>
      <c r="CQ924" s="77"/>
      <c r="CR924" s="77"/>
      <c r="CS924" s="77"/>
      <c r="CT924" s="77"/>
      <c r="CU924" s="77"/>
      <c r="CV924" s="77"/>
      <c r="CW924" s="77"/>
      <c r="CX924" s="77"/>
      <c r="CY924" s="77"/>
      <c r="CZ924" s="77"/>
      <c r="DA924" s="77"/>
      <c r="DB924" s="77"/>
      <c r="DC924" s="77"/>
      <c r="DD924" s="77"/>
      <c r="DE924" s="77"/>
      <c r="DF924" s="77"/>
      <c r="DG924" s="77"/>
      <c r="DH924" s="77"/>
      <c r="DI924" s="77"/>
      <c r="DJ924" s="77"/>
      <c r="DK924" s="77"/>
      <c r="DL924" s="77"/>
      <c r="DM924" s="77"/>
      <c r="DN924" s="77"/>
      <c r="DO924" s="77"/>
      <c r="DP924" s="77"/>
      <c r="DQ924" s="77"/>
      <c r="DR924" s="77"/>
      <c r="DS924" s="77"/>
      <c r="DT924" s="77"/>
      <c r="DU924" s="77"/>
      <c r="DV924" s="77"/>
      <c r="DW924" s="77"/>
      <c r="DX924" s="77"/>
      <c r="DY924" s="77"/>
      <c r="DZ924" s="77"/>
      <c r="EA924" s="77"/>
      <c r="EB924" s="77"/>
      <c r="EC924" s="77"/>
      <c r="ED924" s="77"/>
      <c r="EE924" s="77"/>
      <c r="EF924" s="77"/>
      <c r="EG924" s="77"/>
      <c r="EH924" s="77"/>
      <c r="EI924" s="77"/>
      <c r="EJ924" s="77"/>
      <c r="EK924" s="77"/>
      <c r="EL924" s="77"/>
      <c r="EM924" s="77"/>
      <c r="EN924" s="77"/>
      <c r="EO924" s="77"/>
      <c r="EP924" s="77"/>
      <c r="EQ924" s="77"/>
      <c r="ER924" s="77"/>
      <c r="ES924" s="77"/>
      <c r="ET924" s="77"/>
      <c r="EU924" s="77"/>
      <c r="EV924" s="77"/>
      <c r="EW924" s="77"/>
      <c r="EX924" s="77"/>
      <c r="EY924" s="77"/>
      <c r="EZ924" s="77"/>
      <c r="FA924" s="77"/>
      <c r="FB924" s="77"/>
      <c r="FC924" s="77"/>
      <c r="FD924" s="77"/>
    </row>
    <row r="925" spans="1:160" ht="15.75" customHeight="1" x14ac:dyDescent="0.3">
      <c r="A925" s="76"/>
      <c r="B925" s="76"/>
      <c r="C925" s="76"/>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c r="AV925" s="77"/>
      <c r="AW925" s="77"/>
      <c r="AX925" s="77"/>
      <c r="AY925" s="77"/>
      <c r="AZ925" s="77"/>
      <c r="BA925" s="77"/>
      <c r="BB925" s="77"/>
      <c r="BC925" s="77"/>
      <c r="BD925" s="77"/>
      <c r="BE925" s="77"/>
      <c r="BF925" s="77"/>
      <c r="BG925" s="77"/>
      <c r="BH925" s="77"/>
      <c r="BI925" s="77"/>
      <c r="BJ925" s="77"/>
      <c r="BK925" s="77"/>
      <c r="BL925" s="77"/>
      <c r="BM925" s="77"/>
      <c r="BN925" s="77"/>
      <c r="BO925" s="77"/>
      <c r="BP925" s="77"/>
      <c r="BQ925" s="77"/>
      <c r="BR925" s="77"/>
      <c r="BS925" s="77"/>
      <c r="BT925" s="77"/>
      <c r="BU925" s="77"/>
      <c r="BV925" s="77"/>
      <c r="BW925" s="77"/>
      <c r="BX925" s="77"/>
      <c r="BY925" s="77"/>
      <c r="BZ925" s="77"/>
      <c r="CA925" s="77"/>
      <c r="CB925" s="77"/>
      <c r="CC925" s="77"/>
      <c r="CD925" s="77"/>
      <c r="CE925" s="77"/>
      <c r="CF925" s="77"/>
      <c r="CG925" s="77"/>
      <c r="CH925" s="77"/>
      <c r="CI925" s="77"/>
      <c r="CJ925" s="77"/>
      <c r="CK925" s="77"/>
      <c r="CL925" s="77"/>
      <c r="CM925" s="77"/>
      <c r="CN925" s="77"/>
      <c r="CO925" s="77"/>
      <c r="CP925" s="77"/>
      <c r="CQ925" s="77"/>
      <c r="CR925" s="77"/>
      <c r="CS925" s="77"/>
      <c r="CT925" s="77"/>
      <c r="CU925" s="77"/>
      <c r="CV925" s="77"/>
      <c r="CW925" s="77"/>
      <c r="CX925" s="77"/>
      <c r="CY925" s="77"/>
      <c r="CZ925" s="77"/>
      <c r="DA925" s="77"/>
      <c r="DB925" s="77"/>
      <c r="DC925" s="77"/>
      <c r="DD925" s="77"/>
      <c r="DE925" s="77"/>
      <c r="DF925" s="77"/>
      <c r="DG925" s="77"/>
      <c r="DH925" s="77"/>
      <c r="DI925" s="77"/>
      <c r="DJ925" s="77"/>
      <c r="DK925" s="77"/>
      <c r="DL925" s="77"/>
      <c r="DM925" s="77"/>
      <c r="DN925" s="77"/>
      <c r="DO925" s="77"/>
      <c r="DP925" s="77"/>
      <c r="DQ925" s="77"/>
      <c r="DR925" s="77"/>
      <c r="DS925" s="77"/>
      <c r="DT925" s="77"/>
      <c r="DU925" s="77"/>
      <c r="DV925" s="77"/>
      <c r="DW925" s="77"/>
      <c r="DX925" s="77"/>
      <c r="DY925" s="77"/>
      <c r="DZ925" s="77"/>
      <c r="EA925" s="77"/>
      <c r="EB925" s="77"/>
      <c r="EC925" s="77"/>
      <c r="ED925" s="77"/>
      <c r="EE925" s="77"/>
      <c r="EF925" s="77"/>
      <c r="EG925" s="77"/>
      <c r="EH925" s="77"/>
      <c r="EI925" s="77"/>
      <c r="EJ925" s="77"/>
      <c r="EK925" s="77"/>
      <c r="EL925" s="77"/>
      <c r="EM925" s="77"/>
      <c r="EN925" s="77"/>
      <c r="EO925" s="77"/>
      <c r="EP925" s="77"/>
      <c r="EQ925" s="77"/>
      <c r="ER925" s="77"/>
      <c r="ES925" s="77"/>
      <c r="ET925" s="77"/>
      <c r="EU925" s="77"/>
      <c r="EV925" s="77"/>
      <c r="EW925" s="77"/>
      <c r="EX925" s="77"/>
      <c r="EY925" s="77"/>
      <c r="EZ925" s="77"/>
      <c r="FA925" s="77"/>
      <c r="FB925" s="77"/>
      <c r="FC925" s="77"/>
      <c r="FD925" s="77"/>
    </row>
    <row r="926" spans="1:160" ht="15.75" customHeight="1" x14ac:dyDescent="0.3">
      <c r="A926" s="76"/>
      <c r="B926" s="76"/>
      <c r="C926" s="76"/>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77"/>
      <c r="CD926" s="77"/>
      <c r="CE926" s="77"/>
      <c r="CF926" s="77"/>
      <c r="CG926" s="77"/>
      <c r="CH926" s="77"/>
      <c r="CI926" s="77"/>
      <c r="CJ926" s="77"/>
      <c r="CK926" s="77"/>
      <c r="CL926" s="77"/>
      <c r="CM926" s="77"/>
      <c r="CN926" s="77"/>
      <c r="CO926" s="77"/>
      <c r="CP926" s="77"/>
      <c r="CQ926" s="77"/>
      <c r="CR926" s="77"/>
      <c r="CS926" s="77"/>
      <c r="CT926" s="77"/>
      <c r="CU926" s="77"/>
      <c r="CV926" s="77"/>
      <c r="CW926" s="77"/>
      <c r="CX926" s="77"/>
      <c r="CY926" s="77"/>
      <c r="CZ926" s="77"/>
      <c r="DA926" s="77"/>
      <c r="DB926" s="77"/>
      <c r="DC926" s="77"/>
      <c r="DD926" s="77"/>
      <c r="DE926" s="77"/>
      <c r="DF926" s="77"/>
      <c r="DG926" s="77"/>
      <c r="DH926" s="77"/>
      <c r="DI926" s="77"/>
      <c r="DJ926" s="77"/>
      <c r="DK926" s="77"/>
      <c r="DL926" s="77"/>
      <c r="DM926" s="77"/>
      <c r="DN926" s="77"/>
      <c r="DO926" s="77"/>
      <c r="DP926" s="77"/>
      <c r="DQ926" s="77"/>
      <c r="DR926" s="77"/>
      <c r="DS926" s="77"/>
      <c r="DT926" s="77"/>
      <c r="DU926" s="77"/>
      <c r="DV926" s="77"/>
      <c r="DW926" s="77"/>
      <c r="DX926" s="77"/>
      <c r="DY926" s="77"/>
      <c r="DZ926" s="77"/>
      <c r="EA926" s="77"/>
      <c r="EB926" s="77"/>
      <c r="EC926" s="77"/>
      <c r="ED926" s="77"/>
      <c r="EE926" s="77"/>
      <c r="EF926" s="77"/>
      <c r="EG926" s="77"/>
      <c r="EH926" s="77"/>
      <c r="EI926" s="77"/>
      <c r="EJ926" s="77"/>
      <c r="EK926" s="77"/>
      <c r="EL926" s="77"/>
      <c r="EM926" s="77"/>
      <c r="EN926" s="77"/>
      <c r="EO926" s="77"/>
      <c r="EP926" s="77"/>
      <c r="EQ926" s="77"/>
      <c r="ER926" s="77"/>
      <c r="ES926" s="77"/>
      <c r="ET926" s="77"/>
      <c r="EU926" s="77"/>
      <c r="EV926" s="77"/>
      <c r="EW926" s="77"/>
      <c r="EX926" s="77"/>
      <c r="EY926" s="77"/>
      <c r="EZ926" s="77"/>
      <c r="FA926" s="77"/>
      <c r="FB926" s="77"/>
      <c r="FC926" s="77"/>
      <c r="FD926" s="77"/>
    </row>
    <row r="927" spans="1:160" ht="15.75" customHeight="1" x14ac:dyDescent="0.3">
      <c r="A927" s="76"/>
      <c r="B927" s="76"/>
      <c r="C927" s="76"/>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c r="BE927" s="77"/>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c r="CJ927" s="77"/>
      <c r="CK927" s="77"/>
      <c r="CL927" s="77"/>
      <c r="CM927" s="77"/>
      <c r="CN927" s="77"/>
      <c r="CO927" s="77"/>
      <c r="CP927" s="77"/>
      <c r="CQ927" s="77"/>
      <c r="CR927" s="77"/>
      <c r="CS927" s="77"/>
      <c r="CT927" s="77"/>
      <c r="CU927" s="77"/>
      <c r="CV927" s="77"/>
      <c r="CW927" s="77"/>
      <c r="CX927" s="77"/>
      <c r="CY927" s="77"/>
      <c r="CZ927" s="77"/>
      <c r="DA927" s="77"/>
      <c r="DB927" s="77"/>
      <c r="DC927" s="77"/>
      <c r="DD927" s="77"/>
      <c r="DE927" s="77"/>
      <c r="DF927" s="77"/>
      <c r="DG927" s="77"/>
      <c r="DH927" s="77"/>
      <c r="DI927" s="77"/>
      <c r="DJ927" s="77"/>
      <c r="DK927" s="77"/>
      <c r="DL927" s="77"/>
      <c r="DM927" s="77"/>
      <c r="DN927" s="77"/>
      <c r="DO927" s="77"/>
      <c r="DP927" s="77"/>
      <c r="DQ927" s="77"/>
      <c r="DR927" s="77"/>
      <c r="DS927" s="77"/>
      <c r="DT927" s="77"/>
      <c r="DU927" s="77"/>
      <c r="DV927" s="77"/>
      <c r="DW927" s="77"/>
      <c r="DX927" s="77"/>
      <c r="DY927" s="77"/>
      <c r="DZ927" s="77"/>
      <c r="EA927" s="77"/>
      <c r="EB927" s="77"/>
      <c r="EC927" s="77"/>
      <c r="ED927" s="77"/>
      <c r="EE927" s="77"/>
      <c r="EF927" s="77"/>
      <c r="EG927" s="77"/>
      <c r="EH927" s="77"/>
      <c r="EI927" s="77"/>
      <c r="EJ927" s="77"/>
      <c r="EK927" s="77"/>
      <c r="EL927" s="77"/>
      <c r="EM927" s="77"/>
      <c r="EN927" s="77"/>
      <c r="EO927" s="77"/>
      <c r="EP927" s="77"/>
      <c r="EQ927" s="77"/>
      <c r="ER927" s="77"/>
      <c r="ES927" s="77"/>
      <c r="ET927" s="77"/>
      <c r="EU927" s="77"/>
      <c r="EV927" s="77"/>
      <c r="EW927" s="77"/>
      <c r="EX927" s="77"/>
      <c r="EY927" s="77"/>
      <c r="EZ927" s="77"/>
      <c r="FA927" s="77"/>
      <c r="FB927" s="77"/>
      <c r="FC927" s="77"/>
      <c r="FD927" s="77"/>
    </row>
    <row r="928" spans="1:160" ht="15.75" customHeight="1" x14ac:dyDescent="0.3">
      <c r="A928" s="76"/>
      <c r="B928" s="76"/>
      <c r="C928" s="76"/>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c r="AV928" s="77"/>
      <c r="AW928" s="77"/>
      <c r="AX928" s="77"/>
      <c r="AY928" s="77"/>
      <c r="AZ928" s="77"/>
      <c r="BA928" s="77"/>
      <c r="BB928" s="77"/>
      <c r="BC928" s="77"/>
      <c r="BD928" s="77"/>
      <c r="BE928" s="77"/>
      <c r="BF928" s="77"/>
      <c r="BG928" s="77"/>
      <c r="BH928" s="77"/>
      <c r="BI928" s="77"/>
      <c r="BJ928" s="77"/>
      <c r="BK928" s="77"/>
      <c r="BL928" s="77"/>
      <c r="BM928" s="77"/>
      <c r="BN928" s="77"/>
      <c r="BO928" s="77"/>
      <c r="BP928" s="77"/>
      <c r="BQ928" s="77"/>
      <c r="BR928" s="77"/>
      <c r="BS928" s="77"/>
      <c r="BT928" s="77"/>
      <c r="BU928" s="77"/>
      <c r="BV928" s="77"/>
      <c r="BW928" s="77"/>
      <c r="BX928" s="77"/>
      <c r="BY928" s="77"/>
      <c r="BZ928" s="77"/>
      <c r="CA928" s="77"/>
      <c r="CB928" s="77"/>
      <c r="CC928" s="77"/>
      <c r="CD928" s="77"/>
      <c r="CE928" s="77"/>
      <c r="CF928" s="77"/>
      <c r="CG928" s="77"/>
      <c r="CH928" s="77"/>
      <c r="CI928" s="77"/>
      <c r="CJ928" s="77"/>
      <c r="CK928" s="77"/>
      <c r="CL928" s="77"/>
      <c r="CM928" s="77"/>
      <c r="CN928" s="77"/>
      <c r="CO928" s="77"/>
      <c r="CP928" s="77"/>
      <c r="CQ928" s="77"/>
      <c r="CR928" s="77"/>
      <c r="CS928" s="77"/>
      <c r="CT928" s="77"/>
      <c r="CU928" s="77"/>
      <c r="CV928" s="77"/>
      <c r="CW928" s="77"/>
      <c r="CX928" s="77"/>
      <c r="CY928" s="77"/>
      <c r="CZ928" s="77"/>
      <c r="DA928" s="77"/>
      <c r="DB928" s="77"/>
      <c r="DC928" s="77"/>
      <c r="DD928" s="77"/>
      <c r="DE928" s="77"/>
      <c r="DF928" s="77"/>
      <c r="DG928" s="77"/>
      <c r="DH928" s="77"/>
      <c r="DI928" s="77"/>
      <c r="DJ928" s="77"/>
      <c r="DK928" s="77"/>
      <c r="DL928" s="77"/>
      <c r="DM928" s="77"/>
      <c r="DN928" s="77"/>
      <c r="DO928" s="77"/>
      <c r="DP928" s="77"/>
      <c r="DQ928" s="77"/>
      <c r="DR928" s="77"/>
      <c r="DS928" s="77"/>
      <c r="DT928" s="77"/>
      <c r="DU928" s="77"/>
      <c r="DV928" s="77"/>
      <c r="DW928" s="77"/>
      <c r="DX928" s="77"/>
      <c r="DY928" s="77"/>
      <c r="DZ928" s="77"/>
      <c r="EA928" s="77"/>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7"/>
      <c r="FD928" s="77"/>
    </row>
    <row r="929" spans="1:160" ht="15.75" customHeight="1" x14ac:dyDescent="0.3">
      <c r="A929" s="76"/>
      <c r="B929" s="76"/>
      <c r="C929" s="76"/>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77"/>
      <c r="BU929" s="77"/>
      <c r="BV929" s="77"/>
      <c r="BW929" s="77"/>
      <c r="BX929" s="77"/>
      <c r="BY929" s="77"/>
      <c r="BZ929" s="77"/>
      <c r="CA929" s="77"/>
      <c r="CB929" s="77"/>
      <c r="CC929" s="77"/>
      <c r="CD929" s="77"/>
      <c r="CE929" s="77"/>
      <c r="CF929" s="77"/>
      <c r="CG929" s="77"/>
      <c r="CH929" s="77"/>
      <c r="CI929" s="77"/>
      <c r="CJ929" s="77"/>
      <c r="CK929" s="77"/>
      <c r="CL929" s="77"/>
      <c r="CM929" s="77"/>
      <c r="CN929" s="77"/>
      <c r="CO929" s="77"/>
      <c r="CP929" s="77"/>
      <c r="CQ929" s="77"/>
      <c r="CR929" s="77"/>
      <c r="CS929" s="77"/>
      <c r="CT929" s="77"/>
      <c r="CU929" s="77"/>
      <c r="CV929" s="77"/>
      <c r="CW929" s="77"/>
      <c r="CX929" s="77"/>
      <c r="CY929" s="77"/>
      <c r="CZ929" s="77"/>
      <c r="DA929" s="77"/>
      <c r="DB929" s="77"/>
      <c r="DC929" s="77"/>
      <c r="DD929" s="77"/>
      <c r="DE929" s="77"/>
      <c r="DF929" s="77"/>
      <c r="DG929" s="77"/>
      <c r="DH929" s="77"/>
      <c r="DI929" s="77"/>
      <c r="DJ929" s="77"/>
      <c r="DK929" s="77"/>
      <c r="DL929" s="77"/>
      <c r="DM929" s="77"/>
      <c r="DN929" s="77"/>
      <c r="DO929" s="77"/>
      <c r="DP929" s="77"/>
      <c r="DQ929" s="77"/>
      <c r="DR929" s="77"/>
      <c r="DS929" s="77"/>
      <c r="DT929" s="77"/>
      <c r="DU929" s="77"/>
      <c r="DV929" s="77"/>
      <c r="DW929" s="77"/>
      <c r="DX929" s="77"/>
      <c r="DY929" s="77"/>
      <c r="DZ929" s="77"/>
      <c r="EA929" s="77"/>
      <c r="EB929" s="77"/>
      <c r="EC929" s="77"/>
      <c r="ED929" s="77"/>
      <c r="EE929" s="77"/>
      <c r="EF929" s="77"/>
      <c r="EG929" s="77"/>
      <c r="EH929" s="77"/>
      <c r="EI929" s="77"/>
      <c r="EJ929" s="77"/>
      <c r="EK929" s="77"/>
      <c r="EL929" s="77"/>
      <c r="EM929" s="77"/>
      <c r="EN929" s="77"/>
      <c r="EO929" s="77"/>
      <c r="EP929" s="77"/>
      <c r="EQ929" s="77"/>
      <c r="ER929" s="77"/>
      <c r="ES929" s="77"/>
      <c r="ET929" s="77"/>
      <c r="EU929" s="77"/>
      <c r="EV929" s="77"/>
      <c r="EW929" s="77"/>
      <c r="EX929" s="77"/>
      <c r="EY929" s="77"/>
      <c r="EZ929" s="77"/>
      <c r="FA929" s="77"/>
      <c r="FB929" s="77"/>
      <c r="FC929" s="77"/>
      <c r="FD929" s="77"/>
    </row>
    <row r="930" spans="1:160" ht="15.75" customHeight="1" x14ac:dyDescent="0.3">
      <c r="A930" s="76"/>
      <c r="B930" s="76"/>
      <c r="C930" s="76"/>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c r="AV930" s="77"/>
      <c r="AW930" s="77"/>
      <c r="AX930" s="77"/>
      <c r="AY930" s="77"/>
      <c r="AZ930" s="77"/>
      <c r="BA930" s="77"/>
      <c r="BB930" s="77"/>
      <c r="BC930" s="77"/>
      <c r="BD930" s="77"/>
      <c r="BE930" s="77"/>
      <c r="BF930" s="77"/>
      <c r="BG930" s="77"/>
      <c r="BH930" s="77"/>
      <c r="BI930" s="77"/>
      <c r="BJ930" s="77"/>
      <c r="BK930" s="77"/>
      <c r="BL930" s="77"/>
      <c r="BM930" s="77"/>
      <c r="BN930" s="77"/>
      <c r="BO930" s="77"/>
      <c r="BP930" s="77"/>
      <c r="BQ930" s="77"/>
      <c r="BR930" s="77"/>
      <c r="BS930" s="77"/>
      <c r="BT930" s="77"/>
      <c r="BU930" s="77"/>
      <c r="BV930" s="77"/>
      <c r="BW930" s="77"/>
      <c r="BX930" s="77"/>
      <c r="BY930" s="77"/>
      <c r="BZ930" s="77"/>
      <c r="CA930" s="77"/>
      <c r="CB930" s="77"/>
      <c r="CC930" s="77"/>
      <c r="CD930" s="77"/>
      <c r="CE930" s="77"/>
      <c r="CF930" s="77"/>
      <c r="CG930" s="77"/>
      <c r="CH930" s="77"/>
      <c r="CI930" s="77"/>
      <c r="CJ930" s="77"/>
      <c r="CK930" s="77"/>
      <c r="CL930" s="77"/>
      <c r="CM930" s="77"/>
      <c r="CN930" s="77"/>
      <c r="CO930" s="77"/>
      <c r="CP930" s="77"/>
      <c r="CQ930" s="77"/>
      <c r="CR930" s="77"/>
      <c r="CS930" s="77"/>
      <c r="CT930" s="77"/>
      <c r="CU930" s="77"/>
      <c r="CV930" s="77"/>
      <c r="CW930" s="77"/>
      <c r="CX930" s="77"/>
      <c r="CY930" s="77"/>
      <c r="CZ930" s="77"/>
      <c r="DA930" s="77"/>
      <c r="DB930" s="77"/>
      <c r="DC930" s="77"/>
      <c r="DD930" s="77"/>
      <c r="DE930" s="77"/>
      <c r="DF930" s="77"/>
      <c r="DG930" s="77"/>
      <c r="DH930" s="77"/>
      <c r="DI930" s="77"/>
      <c r="DJ930" s="77"/>
      <c r="DK930" s="77"/>
      <c r="DL930" s="77"/>
      <c r="DM930" s="77"/>
      <c r="DN930" s="77"/>
      <c r="DO930" s="77"/>
      <c r="DP930" s="77"/>
      <c r="DQ930" s="77"/>
      <c r="DR930" s="77"/>
      <c r="DS930" s="77"/>
      <c r="DT930" s="77"/>
      <c r="DU930" s="77"/>
      <c r="DV930" s="77"/>
      <c r="DW930" s="77"/>
      <c r="DX930" s="77"/>
      <c r="DY930" s="77"/>
      <c r="DZ930" s="77"/>
      <c r="EA930" s="77"/>
      <c r="EB930" s="77"/>
      <c r="EC930" s="77"/>
      <c r="ED930" s="77"/>
      <c r="EE930" s="77"/>
      <c r="EF930" s="77"/>
      <c r="EG930" s="77"/>
      <c r="EH930" s="77"/>
      <c r="EI930" s="77"/>
      <c r="EJ930" s="77"/>
      <c r="EK930" s="77"/>
      <c r="EL930" s="77"/>
      <c r="EM930" s="77"/>
      <c r="EN930" s="77"/>
      <c r="EO930" s="77"/>
      <c r="EP930" s="77"/>
      <c r="EQ930" s="77"/>
      <c r="ER930" s="77"/>
      <c r="ES930" s="77"/>
      <c r="ET930" s="77"/>
      <c r="EU930" s="77"/>
      <c r="EV930" s="77"/>
      <c r="EW930" s="77"/>
      <c r="EX930" s="77"/>
      <c r="EY930" s="77"/>
      <c r="EZ930" s="77"/>
      <c r="FA930" s="77"/>
      <c r="FB930" s="77"/>
      <c r="FC930" s="77"/>
      <c r="FD930" s="77"/>
    </row>
    <row r="931" spans="1:160" ht="15.75" customHeight="1" x14ac:dyDescent="0.3">
      <c r="A931" s="76"/>
      <c r="B931" s="76"/>
      <c r="C931" s="76"/>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c r="AV931" s="77"/>
      <c r="AW931" s="77"/>
      <c r="AX931" s="77"/>
      <c r="AY931" s="77"/>
      <c r="AZ931" s="77"/>
      <c r="BA931" s="77"/>
      <c r="BB931" s="77"/>
      <c r="BC931" s="77"/>
      <c r="BD931" s="77"/>
      <c r="BE931" s="77"/>
      <c r="BF931" s="77"/>
      <c r="BG931" s="77"/>
      <c r="BH931" s="77"/>
      <c r="BI931" s="77"/>
      <c r="BJ931" s="77"/>
      <c r="BK931" s="77"/>
      <c r="BL931" s="77"/>
      <c r="BM931" s="77"/>
      <c r="BN931" s="77"/>
      <c r="BO931" s="77"/>
      <c r="BP931" s="77"/>
      <c r="BQ931" s="77"/>
      <c r="BR931" s="77"/>
      <c r="BS931" s="77"/>
      <c r="BT931" s="77"/>
      <c r="BU931" s="77"/>
      <c r="BV931" s="77"/>
      <c r="BW931" s="77"/>
      <c r="BX931" s="77"/>
      <c r="BY931" s="77"/>
      <c r="BZ931" s="77"/>
      <c r="CA931" s="77"/>
      <c r="CB931" s="77"/>
      <c r="CC931" s="77"/>
      <c r="CD931" s="77"/>
      <c r="CE931" s="77"/>
      <c r="CF931" s="77"/>
      <c r="CG931" s="77"/>
      <c r="CH931" s="77"/>
      <c r="CI931" s="77"/>
      <c r="CJ931" s="77"/>
      <c r="CK931" s="77"/>
      <c r="CL931" s="77"/>
      <c r="CM931" s="77"/>
      <c r="CN931" s="77"/>
      <c r="CO931" s="77"/>
      <c r="CP931" s="77"/>
      <c r="CQ931" s="77"/>
      <c r="CR931" s="77"/>
      <c r="CS931" s="77"/>
      <c r="CT931" s="77"/>
      <c r="CU931" s="77"/>
      <c r="CV931" s="77"/>
      <c r="CW931" s="77"/>
      <c r="CX931" s="77"/>
      <c r="CY931" s="77"/>
      <c r="CZ931" s="77"/>
      <c r="DA931" s="77"/>
      <c r="DB931" s="77"/>
      <c r="DC931" s="77"/>
      <c r="DD931" s="77"/>
      <c r="DE931" s="77"/>
      <c r="DF931" s="77"/>
      <c r="DG931" s="77"/>
      <c r="DH931" s="77"/>
      <c r="DI931" s="77"/>
      <c r="DJ931" s="77"/>
      <c r="DK931" s="77"/>
      <c r="DL931" s="77"/>
      <c r="DM931" s="77"/>
      <c r="DN931" s="77"/>
      <c r="DO931" s="77"/>
      <c r="DP931" s="77"/>
      <c r="DQ931" s="77"/>
      <c r="DR931" s="77"/>
      <c r="DS931" s="77"/>
      <c r="DT931" s="77"/>
      <c r="DU931" s="77"/>
      <c r="DV931" s="77"/>
      <c r="DW931" s="77"/>
      <c r="DX931" s="77"/>
      <c r="DY931" s="77"/>
      <c r="DZ931" s="77"/>
      <c r="EA931" s="77"/>
      <c r="EB931" s="77"/>
      <c r="EC931" s="77"/>
      <c r="ED931" s="77"/>
      <c r="EE931" s="77"/>
      <c r="EF931" s="77"/>
      <c r="EG931" s="77"/>
      <c r="EH931" s="77"/>
      <c r="EI931" s="77"/>
      <c r="EJ931" s="77"/>
      <c r="EK931" s="77"/>
      <c r="EL931" s="77"/>
      <c r="EM931" s="77"/>
      <c r="EN931" s="77"/>
      <c r="EO931" s="77"/>
      <c r="EP931" s="77"/>
      <c r="EQ931" s="77"/>
      <c r="ER931" s="77"/>
      <c r="ES931" s="77"/>
      <c r="ET931" s="77"/>
      <c r="EU931" s="77"/>
      <c r="EV931" s="77"/>
      <c r="EW931" s="77"/>
      <c r="EX931" s="77"/>
      <c r="EY931" s="77"/>
      <c r="EZ931" s="77"/>
      <c r="FA931" s="77"/>
      <c r="FB931" s="77"/>
      <c r="FC931" s="77"/>
      <c r="FD931" s="77"/>
    </row>
    <row r="932" spans="1:160" ht="15.75" customHeight="1" x14ac:dyDescent="0.3">
      <c r="A932" s="76"/>
      <c r="B932" s="76"/>
      <c r="C932" s="76"/>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c r="AV932" s="77"/>
      <c r="AW932" s="77"/>
      <c r="AX932" s="77"/>
      <c r="AY932" s="77"/>
      <c r="AZ932" s="77"/>
      <c r="BA932" s="77"/>
      <c r="BB932" s="77"/>
      <c r="BC932" s="77"/>
      <c r="BD932" s="77"/>
      <c r="BE932" s="77"/>
      <c r="BF932" s="77"/>
      <c r="BG932" s="77"/>
      <c r="BH932" s="77"/>
      <c r="BI932" s="77"/>
      <c r="BJ932" s="77"/>
      <c r="BK932" s="77"/>
      <c r="BL932" s="77"/>
      <c r="BM932" s="77"/>
      <c r="BN932" s="77"/>
      <c r="BO932" s="77"/>
      <c r="BP932" s="77"/>
      <c r="BQ932" s="77"/>
      <c r="BR932" s="77"/>
      <c r="BS932" s="77"/>
      <c r="BT932" s="77"/>
      <c r="BU932" s="77"/>
      <c r="BV932" s="77"/>
      <c r="BW932" s="77"/>
      <c r="BX932" s="77"/>
      <c r="BY932" s="77"/>
      <c r="BZ932" s="77"/>
      <c r="CA932" s="77"/>
      <c r="CB932" s="77"/>
      <c r="CC932" s="77"/>
      <c r="CD932" s="77"/>
      <c r="CE932" s="77"/>
      <c r="CF932" s="77"/>
      <c r="CG932" s="77"/>
      <c r="CH932" s="77"/>
      <c r="CI932" s="77"/>
      <c r="CJ932" s="77"/>
      <c r="CK932" s="77"/>
      <c r="CL932" s="77"/>
      <c r="CM932" s="77"/>
      <c r="CN932" s="77"/>
      <c r="CO932" s="77"/>
      <c r="CP932" s="77"/>
      <c r="CQ932" s="77"/>
      <c r="CR932" s="77"/>
      <c r="CS932" s="77"/>
      <c r="CT932" s="77"/>
      <c r="CU932" s="77"/>
      <c r="CV932" s="77"/>
      <c r="CW932" s="77"/>
      <c r="CX932" s="77"/>
      <c r="CY932" s="77"/>
      <c r="CZ932" s="77"/>
      <c r="DA932" s="77"/>
      <c r="DB932" s="77"/>
      <c r="DC932" s="77"/>
      <c r="DD932" s="77"/>
      <c r="DE932" s="77"/>
      <c r="DF932" s="77"/>
      <c r="DG932" s="77"/>
      <c r="DH932" s="77"/>
      <c r="DI932" s="77"/>
      <c r="DJ932" s="77"/>
      <c r="DK932" s="77"/>
      <c r="DL932" s="77"/>
      <c r="DM932" s="77"/>
      <c r="DN932" s="77"/>
      <c r="DO932" s="77"/>
      <c r="DP932" s="77"/>
      <c r="DQ932" s="77"/>
      <c r="DR932" s="77"/>
      <c r="DS932" s="77"/>
      <c r="DT932" s="77"/>
      <c r="DU932" s="77"/>
      <c r="DV932" s="77"/>
      <c r="DW932" s="77"/>
      <c r="DX932" s="77"/>
      <c r="DY932" s="77"/>
      <c r="DZ932" s="77"/>
      <c r="EA932" s="77"/>
      <c r="EB932" s="77"/>
      <c r="EC932" s="77"/>
      <c r="ED932" s="77"/>
      <c r="EE932" s="77"/>
      <c r="EF932" s="77"/>
      <c r="EG932" s="77"/>
      <c r="EH932" s="77"/>
      <c r="EI932" s="77"/>
      <c r="EJ932" s="77"/>
      <c r="EK932" s="77"/>
      <c r="EL932" s="77"/>
      <c r="EM932" s="77"/>
      <c r="EN932" s="77"/>
      <c r="EO932" s="77"/>
      <c r="EP932" s="77"/>
      <c r="EQ932" s="77"/>
      <c r="ER932" s="77"/>
      <c r="ES932" s="77"/>
      <c r="ET932" s="77"/>
      <c r="EU932" s="77"/>
      <c r="EV932" s="77"/>
      <c r="EW932" s="77"/>
      <c r="EX932" s="77"/>
      <c r="EY932" s="77"/>
      <c r="EZ932" s="77"/>
      <c r="FA932" s="77"/>
      <c r="FB932" s="77"/>
      <c r="FC932" s="77"/>
      <c r="FD932" s="77"/>
    </row>
    <row r="933" spans="1:160" ht="15.75" customHeight="1" x14ac:dyDescent="0.3">
      <c r="A933" s="76"/>
      <c r="B933" s="76"/>
      <c r="C933" s="76"/>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c r="AV933" s="77"/>
      <c r="AW933" s="77"/>
      <c r="AX933" s="77"/>
      <c r="AY933" s="77"/>
      <c r="AZ933" s="77"/>
      <c r="BA933" s="77"/>
      <c r="BB933" s="77"/>
      <c r="BC933" s="77"/>
      <c r="BD933" s="77"/>
      <c r="BE933" s="77"/>
      <c r="BF933" s="77"/>
      <c r="BG933" s="77"/>
      <c r="BH933" s="77"/>
      <c r="BI933" s="77"/>
      <c r="BJ933" s="77"/>
      <c r="BK933" s="77"/>
      <c r="BL933" s="77"/>
      <c r="BM933" s="77"/>
      <c r="BN933" s="77"/>
      <c r="BO933" s="77"/>
      <c r="BP933" s="77"/>
      <c r="BQ933" s="77"/>
      <c r="BR933" s="77"/>
      <c r="BS933" s="77"/>
      <c r="BT933" s="77"/>
      <c r="BU933" s="77"/>
      <c r="BV933" s="77"/>
      <c r="BW933" s="77"/>
      <c r="BX933" s="77"/>
      <c r="BY933" s="77"/>
      <c r="BZ933" s="77"/>
      <c r="CA933" s="77"/>
      <c r="CB933" s="77"/>
      <c r="CC933" s="77"/>
      <c r="CD933" s="77"/>
      <c r="CE933" s="77"/>
      <c r="CF933" s="77"/>
      <c r="CG933" s="77"/>
      <c r="CH933" s="77"/>
      <c r="CI933" s="77"/>
      <c r="CJ933" s="77"/>
      <c r="CK933" s="77"/>
      <c r="CL933" s="77"/>
      <c r="CM933" s="77"/>
      <c r="CN933" s="77"/>
      <c r="CO933" s="77"/>
      <c r="CP933" s="77"/>
      <c r="CQ933" s="77"/>
      <c r="CR933" s="77"/>
      <c r="CS933" s="77"/>
      <c r="CT933" s="77"/>
      <c r="CU933" s="77"/>
      <c r="CV933" s="77"/>
      <c r="CW933" s="77"/>
      <c r="CX933" s="77"/>
      <c r="CY933" s="77"/>
      <c r="CZ933" s="77"/>
      <c r="DA933" s="77"/>
      <c r="DB933" s="77"/>
      <c r="DC933" s="77"/>
      <c r="DD933" s="77"/>
      <c r="DE933" s="77"/>
      <c r="DF933" s="77"/>
      <c r="DG933" s="77"/>
      <c r="DH933" s="77"/>
      <c r="DI933" s="77"/>
      <c r="DJ933" s="77"/>
      <c r="DK933" s="77"/>
      <c r="DL933" s="77"/>
      <c r="DM933" s="77"/>
      <c r="DN933" s="77"/>
      <c r="DO933" s="77"/>
      <c r="DP933" s="77"/>
      <c r="DQ933" s="77"/>
      <c r="DR933" s="77"/>
      <c r="DS933" s="77"/>
      <c r="DT933" s="77"/>
      <c r="DU933" s="77"/>
      <c r="DV933" s="77"/>
      <c r="DW933" s="77"/>
      <c r="DX933" s="77"/>
      <c r="DY933" s="77"/>
      <c r="DZ933" s="77"/>
      <c r="EA933" s="77"/>
      <c r="EB933" s="77"/>
      <c r="EC933" s="77"/>
      <c r="ED933" s="77"/>
      <c r="EE933" s="77"/>
      <c r="EF933" s="77"/>
      <c r="EG933" s="77"/>
      <c r="EH933" s="77"/>
      <c r="EI933" s="77"/>
      <c r="EJ933" s="77"/>
      <c r="EK933" s="77"/>
      <c r="EL933" s="77"/>
      <c r="EM933" s="77"/>
      <c r="EN933" s="77"/>
      <c r="EO933" s="77"/>
      <c r="EP933" s="77"/>
      <c r="EQ933" s="77"/>
      <c r="ER933" s="77"/>
      <c r="ES933" s="77"/>
      <c r="ET933" s="77"/>
      <c r="EU933" s="77"/>
      <c r="EV933" s="77"/>
      <c r="EW933" s="77"/>
      <c r="EX933" s="77"/>
      <c r="EY933" s="77"/>
      <c r="EZ933" s="77"/>
      <c r="FA933" s="77"/>
      <c r="FB933" s="77"/>
      <c r="FC933" s="77"/>
      <c r="FD933" s="77"/>
    </row>
    <row r="934" spans="1:160" ht="15.75" customHeight="1" x14ac:dyDescent="0.3">
      <c r="A934" s="76"/>
      <c r="B934" s="76"/>
      <c r="C934" s="76"/>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7"/>
      <c r="BF934" s="77"/>
      <c r="BG934" s="77"/>
      <c r="BH934" s="77"/>
      <c r="BI934" s="77"/>
      <c r="BJ934" s="77"/>
      <c r="BK934" s="77"/>
      <c r="BL934" s="77"/>
      <c r="BM934" s="77"/>
      <c r="BN934" s="77"/>
      <c r="BO934" s="77"/>
      <c r="BP934" s="77"/>
      <c r="BQ934" s="77"/>
      <c r="BR934" s="77"/>
      <c r="BS934" s="77"/>
      <c r="BT934" s="77"/>
      <c r="BU934" s="77"/>
      <c r="BV934" s="77"/>
      <c r="BW934" s="77"/>
      <c r="BX934" s="77"/>
      <c r="BY934" s="77"/>
      <c r="BZ934" s="77"/>
      <c r="CA934" s="77"/>
      <c r="CB934" s="77"/>
      <c r="CC934" s="77"/>
      <c r="CD934" s="77"/>
      <c r="CE934" s="77"/>
      <c r="CF934" s="77"/>
      <c r="CG934" s="77"/>
      <c r="CH934" s="77"/>
      <c r="CI934" s="77"/>
      <c r="CJ934" s="77"/>
      <c r="CK934" s="77"/>
      <c r="CL934" s="77"/>
      <c r="CM934" s="77"/>
      <c r="CN934" s="77"/>
      <c r="CO934" s="77"/>
      <c r="CP934" s="77"/>
      <c r="CQ934" s="77"/>
      <c r="CR934" s="77"/>
      <c r="CS934" s="77"/>
      <c r="CT934" s="77"/>
      <c r="CU934" s="77"/>
      <c r="CV934" s="77"/>
      <c r="CW934" s="77"/>
      <c r="CX934" s="77"/>
      <c r="CY934" s="77"/>
      <c r="CZ934" s="77"/>
      <c r="DA934" s="77"/>
      <c r="DB934" s="77"/>
      <c r="DC934" s="77"/>
      <c r="DD934" s="77"/>
      <c r="DE934" s="77"/>
      <c r="DF934" s="77"/>
      <c r="DG934" s="77"/>
      <c r="DH934" s="77"/>
      <c r="DI934" s="77"/>
      <c r="DJ934" s="77"/>
      <c r="DK934" s="77"/>
      <c r="DL934" s="77"/>
      <c r="DM934" s="77"/>
      <c r="DN934" s="77"/>
      <c r="DO934" s="77"/>
      <c r="DP934" s="77"/>
      <c r="DQ934" s="77"/>
      <c r="DR934" s="77"/>
      <c r="DS934" s="77"/>
      <c r="DT934" s="77"/>
      <c r="DU934" s="77"/>
      <c r="DV934" s="77"/>
      <c r="DW934" s="77"/>
      <c r="DX934" s="77"/>
      <c r="DY934" s="77"/>
      <c r="DZ934" s="77"/>
      <c r="EA934" s="77"/>
      <c r="EB934" s="77"/>
      <c r="EC934" s="77"/>
      <c r="ED934" s="77"/>
      <c r="EE934" s="77"/>
      <c r="EF934" s="77"/>
      <c r="EG934" s="77"/>
      <c r="EH934" s="77"/>
      <c r="EI934" s="77"/>
      <c r="EJ934" s="77"/>
      <c r="EK934" s="77"/>
      <c r="EL934" s="77"/>
      <c r="EM934" s="77"/>
      <c r="EN934" s="77"/>
      <c r="EO934" s="77"/>
      <c r="EP934" s="77"/>
      <c r="EQ934" s="77"/>
      <c r="ER934" s="77"/>
      <c r="ES934" s="77"/>
      <c r="ET934" s="77"/>
      <c r="EU934" s="77"/>
      <c r="EV934" s="77"/>
      <c r="EW934" s="77"/>
      <c r="EX934" s="77"/>
      <c r="EY934" s="77"/>
      <c r="EZ934" s="77"/>
      <c r="FA934" s="77"/>
      <c r="FB934" s="77"/>
      <c r="FC934" s="77"/>
      <c r="FD934" s="77"/>
    </row>
    <row r="935" spans="1:160" ht="15.75" customHeight="1" x14ac:dyDescent="0.3">
      <c r="A935" s="76"/>
      <c r="B935" s="76"/>
      <c r="C935" s="76"/>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c r="AV935" s="77"/>
      <c r="AW935" s="77"/>
      <c r="AX935" s="77"/>
      <c r="AY935" s="77"/>
      <c r="AZ935" s="77"/>
      <c r="BA935" s="77"/>
      <c r="BB935" s="77"/>
      <c r="BC935" s="77"/>
      <c r="BD935" s="77"/>
      <c r="BE935" s="77"/>
      <c r="BF935" s="77"/>
      <c r="BG935" s="77"/>
      <c r="BH935" s="77"/>
      <c r="BI935" s="77"/>
      <c r="BJ935" s="77"/>
      <c r="BK935" s="77"/>
      <c r="BL935" s="77"/>
      <c r="BM935" s="77"/>
      <c r="BN935" s="77"/>
      <c r="BO935" s="77"/>
      <c r="BP935" s="77"/>
      <c r="BQ935" s="77"/>
      <c r="BR935" s="77"/>
      <c r="BS935" s="77"/>
      <c r="BT935" s="77"/>
      <c r="BU935" s="77"/>
      <c r="BV935" s="77"/>
      <c r="BW935" s="77"/>
      <c r="BX935" s="77"/>
      <c r="BY935" s="77"/>
      <c r="BZ935" s="77"/>
      <c r="CA935" s="77"/>
      <c r="CB935" s="77"/>
      <c r="CC935" s="77"/>
      <c r="CD935" s="77"/>
      <c r="CE935" s="77"/>
      <c r="CF935" s="77"/>
      <c r="CG935" s="77"/>
      <c r="CH935" s="77"/>
      <c r="CI935" s="77"/>
      <c r="CJ935" s="77"/>
      <c r="CK935" s="77"/>
      <c r="CL935" s="77"/>
      <c r="CM935" s="77"/>
      <c r="CN935" s="77"/>
      <c r="CO935" s="77"/>
      <c r="CP935" s="77"/>
      <c r="CQ935" s="77"/>
      <c r="CR935" s="77"/>
      <c r="CS935" s="77"/>
      <c r="CT935" s="77"/>
      <c r="CU935" s="77"/>
      <c r="CV935" s="77"/>
      <c r="CW935" s="77"/>
      <c r="CX935" s="77"/>
      <c r="CY935" s="77"/>
      <c r="CZ935" s="77"/>
      <c r="DA935" s="77"/>
      <c r="DB935" s="77"/>
      <c r="DC935" s="77"/>
      <c r="DD935" s="77"/>
      <c r="DE935" s="77"/>
      <c r="DF935" s="77"/>
      <c r="DG935" s="77"/>
      <c r="DH935" s="77"/>
      <c r="DI935" s="77"/>
      <c r="DJ935" s="77"/>
      <c r="DK935" s="77"/>
      <c r="DL935" s="77"/>
      <c r="DM935" s="77"/>
      <c r="DN935" s="77"/>
      <c r="DO935" s="77"/>
      <c r="DP935" s="77"/>
      <c r="DQ935" s="77"/>
      <c r="DR935" s="77"/>
      <c r="DS935" s="77"/>
      <c r="DT935" s="77"/>
      <c r="DU935" s="77"/>
      <c r="DV935" s="77"/>
      <c r="DW935" s="77"/>
      <c r="DX935" s="77"/>
      <c r="DY935" s="77"/>
      <c r="DZ935" s="77"/>
      <c r="EA935" s="77"/>
      <c r="EB935" s="77"/>
      <c r="EC935" s="77"/>
      <c r="ED935" s="77"/>
      <c r="EE935" s="77"/>
      <c r="EF935" s="77"/>
      <c r="EG935" s="77"/>
      <c r="EH935" s="77"/>
      <c r="EI935" s="77"/>
      <c r="EJ935" s="77"/>
      <c r="EK935" s="77"/>
      <c r="EL935" s="77"/>
      <c r="EM935" s="77"/>
      <c r="EN935" s="77"/>
      <c r="EO935" s="77"/>
      <c r="EP935" s="77"/>
      <c r="EQ935" s="77"/>
      <c r="ER935" s="77"/>
      <c r="ES935" s="77"/>
      <c r="ET935" s="77"/>
      <c r="EU935" s="77"/>
      <c r="EV935" s="77"/>
      <c r="EW935" s="77"/>
      <c r="EX935" s="77"/>
      <c r="EY935" s="77"/>
      <c r="EZ935" s="77"/>
      <c r="FA935" s="77"/>
      <c r="FB935" s="77"/>
      <c r="FC935" s="77"/>
      <c r="FD935" s="77"/>
    </row>
    <row r="936" spans="1:160" ht="15.75" customHeight="1" x14ac:dyDescent="0.3">
      <c r="A936" s="76"/>
      <c r="B936" s="76"/>
      <c r="C936" s="76"/>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c r="AV936" s="77"/>
      <c r="AW936" s="77"/>
      <c r="AX936" s="77"/>
      <c r="AY936" s="77"/>
      <c r="AZ936" s="77"/>
      <c r="BA936" s="77"/>
      <c r="BB936" s="77"/>
      <c r="BC936" s="77"/>
      <c r="BD936" s="77"/>
      <c r="BE936" s="77"/>
      <c r="BF936" s="77"/>
      <c r="BG936" s="77"/>
      <c r="BH936" s="77"/>
      <c r="BI936" s="77"/>
      <c r="BJ936" s="77"/>
      <c r="BK936" s="77"/>
      <c r="BL936" s="77"/>
      <c r="BM936" s="77"/>
      <c r="BN936" s="77"/>
      <c r="BO936" s="77"/>
      <c r="BP936" s="77"/>
      <c r="BQ936" s="77"/>
      <c r="BR936" s="77"/>
      <c r="BS936" s="77"/>
      <c r="BT936" s="77"/>
      <c r="BU936" s="77"/>
      <c r="BV936" s="77"/>
      <c r="BW936" s="77"/>
      <c r="BX936" s="77"/>
      <c r="BY936" s="77"/>
      <c r="BZ936" s="77"/>
      <c r="CA936" s="77"/>
      <c r="CB936" s="77"/>
      <c r="CC936" s="77"/>
      <c r="CD936" s="77"/>
      <c r="CE936" s="77"/>
      <c r="CF936" s="77"/>
      <c r="CG936" s="77"/>
      <c r="CH936" s="77"/>
      <c r="CI936" s="77"/>
      <c r="CJ936" s="77"/>
      <c r="CK936" s="77"/>
      <c r="CL936" s="77"/>
      <c r="CM936" s="77"/>
      <c r="CN936" s="77"/>
      <c r="CO936" s="77"/>
      <c r="CP936" s="77"/>
      <c r="CQ936" s="77"/>
      <c r="CR936" s="77"/>
      <c r="CS936" s="77"/>
      <c r="CT936" s="77"/>
      <c r="CU936" s="77"/>
      <c r="CV936" s="77"/>
      <c r="CW936" s="77"/>
      <c r="CX936" s="77"/>
      <c r="CY936" s="77"/>
      <c r="CZ936" s="77"/>
      <c r="DA936" s="77"/>
      <c r="DB936" s="77"/>
      <c r="DC936" s="77"/>
      <c r="DD936" s="77"/>
      <c r="DE936" s="77"/>
      <c r="DF936" s="77"/>
      <c r="DG936" s="77"/>
      <c r="DH936" s="77"/>
      <c r="DI936" s="77"/>
      <c r="DJ936" s="77"/>
      <c r="DK936" s="77"/>
      <c r="DL936" s="77"/>
      <c r="DM936" s="77"/>
      <c r="DN936" s="77"/>
      <c r="DO936" s="77"/>
      <c r="DP936" s="77"/>
      <c r="DQ936" s="77"/>
      <c r="DR936" s="77"/>
      <c r="DS936" s="77"/>
      <c r="DT936" s="77"/>
      <c r="DU936" s="77"/>
      <c r="DV936" s="77"/>
      <c r="DW936" s="77"/>
      <c r="DX936" s="77"/>
      <c r="DY936" s="77"/>
      <c r="DZ936" s="77"/>
      <c r="EA936" s="77"/>
      <c r="EB936" s="77"/>
      <c r="EC936" s="77"/>
      <c r="ED936" s="77"/>
      <c r="EE936" s="77"/>
      <c r="EF936" s="77"/>
      <c r="EG936" s="77"/>
      <c r="EH936" s="77"/>
      <c r="EI936" s="77"/>
      <c r="EJ936" s="77"/>
      <c r="EK936" s="77"/>
      <c r="EL936" s="77"/>
      <c r="EM936" s="77"/>
      <c r="EN936" s="77"/>
      <c r="EO936" s="77"/>
      <c r="EP936" s="77"/>
      <c r="EQ936" s="77"/>
      <c r="ER936" s="77"/>
      <c r="ES936" s="77"/>
      <c r="ET936" s="77"/>
      <c r="EU936" s="77"/>
      <c r="EV936" s="77"/>
      <c r="EW936" s="77"/>
      <c r="EX936" s="77"/>
      <c r="EY936" s="77"/>
      <c r="EZ936" s="77"/>
      <c r="FA936" s="77"/>
      <c r="FB936" s="77"/>
      <c r="FC936" s="77"/>
      <c r="FD936" s="77"/>
    </row>
    <row r="937" spans="1:160" ht="15.75" customHeight="1" x14ac:dyDescent="0.3">
      <c r="A937" s="76"/>
      <c r="B937" s="76"/>
      <c r="C937" s="76"/>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c r="AV937" s="77"/>
      <c r="AW937" s="77"/>
      <c r="AX937" s="77"/>
      <c r="AY937" s="77"/>
      <c r="AZ937" s="77"/>
      <c r="BA937" s="77"/>
      <c r="BB937" s="77"/>
      <c r="BC937" s="77"/>
      <c r="BD937" s="77"/>
      <c r="BE937" s="77"/>
      <c r="BF937" s="77"/>
      <c r="BG937" s="77"/>
      <c r="BH937" s="77"/>
      <c r="BI937" s="77"/>
      <c r="BJ937" s="77"/>
      <c r="BK937" s="77"/>
      <c r="BL937" s="77"/>
      <c r="BM937" s="77"/>
      <c r="BN937" s="77"/>
      <c r="BO937" s="77"/>
      <c r="BP937" s="77"/>
      <c r="BQ937" s="77"/>
      <c r="BR937" s="77"/>
      <c r="BS937" s="77"/>
      <c r="BT937" s="77"/>
      <c r="BU937" s="77"/>
      <c r="BV937" s="77"/>
      <c r="BW937" s="77"/>
      <c r="BX937" s="77"/>
      <c r="BY937" s="77"/>
      <c r="BZ937" s="77"/>
      <c r="CA937" s="77"/>
      <c r="CB937" s="77"/>
      <c r="CC937" s="77"/>
      <c r="CD937" s="77"/>
      <c r="CE937" s="77"/>
      <c r="CF937" s="77"/>
      <c r="CG937" s="77"/>
      <c r="CH937" s="77"/>
      <c r="CI937" s="77"/>
      <c r="CJ937" s="77"/>
      <c r="CK937" s="77"/>
      <c r="CL937" s="77"/>
      <c r="CM937" s="77"/>
      <c r="CN937" s="77"/>
      <c r="CO937" s="77"/>
      <c r="CP937" s="77"/>
      <c r="CQ937" s="77"/>
      <c r="CR937" s="77"/>
      <c r="CS937" s="77"/>
      <c r="CT937" s="77"/>
      <c r="CU937" s="77"/>
      <c r="CV937" s="77"/>
      <c r="CW937" s="77"/>
      <c r="CX937" s="77"/>
      <c r="CY937" s="77"/>
      <c r="CZ937" s="77"/>
      <c r="DA937" s="77"/>
      <c r="DB937" s="77"/>
      <c r="DC937" s="77"/>
      <c r="DD937" s="77"/>
      <c r="DE937" s="77"/>
      <c r="DF937" s="77"/>
      <c r="DG937" s="77"/>
      <c r="DH937" s="77"/>
      <c r="DI937" s="77"/>
      <c r="DJ937" s="77"/>
      <c r="DK937" s="77"/>
      <c r="DL937" s="77"/>
      <c r="DM937" s="77"/>
      <c r="DN937" s="77"/>
      <c r="DO937" s="77"/>
      <c r="DP937" s="77"/>
      <c r="DQ937" s="77"/>
      <c r="DR937" s="77"/>
      <c r="DS937" s="77"/>
      <c r="DT937" s="77"/>
      <c r="DU937" s="77"/>
      <c r="DV937" s="77"/>
      <c r="DW937" s="77"/>
      <c r="DX937" s="77"/>
      <c r="DY937" s="77"/>
      <c r="DZ937" s="77"/>
      <c r="EA937" s="77"/>
      <c r="EB937" s="77"/>
      <c r="EC937" s="77"/>
      <c r="ED937" s="77"/>
      <c r="EE937" s="77"/>
      <c r="EF937" s="77"/>
      <c r="EG937" s="77"/>
      <c r="EH937" s="77"/>
      <c r="EI937" s="77"/>
      <c r="EJ937" s="77"/>
      <c r="EK937" s="77"/>
      <c r="EL937" s="77"/>
      <c r="EM937" s="77"/>
      <c r="EN937" s="77"/>
      <c r="EO937" s="77"/>
      <c r="EP937" s="77"/>
      <c r="EQ937" s="77"/>
      <c r="ER937" s="77"/>
      <c r="ES937" s="77"/>
      <c r="ET937" s="77"/>
      <c r="EU937" s="77"/>
      <c r="EV937" s="77"/>
      <c r="EW937" s="77"/>
      <c r="EX937" s="77"/>
      <c r="EY937" s="77"/>
      <c r="EZ937" s="77"/>
      <c r="FA937" s="77"/>
      <c r="FB937" s="77"/>
      <c r="FC937" s="77"/>
      <c r="FD937" s="77"/>
    </row>
    <row r="938" spans="1:160" ht="15.75" customHeight="1" x14ac:dyDescent="0.3">
      <c r="A938" s="76"/>
      <c r="B938" s="76"/>
      <c r="C938" s="76"/>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c r="AV938" s="77"/>
      <c r="AW938" s="77"/>
      <c r="AX938" s="77"/>
      <c r="AY938" s="77"/>
      <c r="AZ938" s="77"/>
      <c r="BA938" s="77"/>
      <c r="BB938" s="77"/>
      <c r="BC938" s="77"/>
      <c r="BD938" s="77"/>
      <c r="BE938" s="77"/>
      <c r="BF938" s="77"/>
      <c r="BG938" s="77"/>
      <c r="BH938" s="77"/>
      <c r="BI938" s="77"/>
      <c r="BJ938" s="77"/>
      <c r="BK938" s="77"/>
      <c r="BL938" s="77"/>
      <c r="BM938" s="77"/>
      <c r="BN938" s="77"/>
      <c r="BO938" s="77"/>
      <c r="BP938" s="77"/>
      <c r="BQ938" s="77"/>
      <c r="BR938" s="77"/>
      <c r="BS938" s="77"/>
      <c r="BT938" s="77"/>
      <c r="BU938" s="77"/>
      <c r="BV938" s="77"/>
      <c r="BW938" s="77"/>
      <c r="BX938" s="77"/>
      <c r="BY938" s="77"/>
      <c r="BZ938" s="77"/>
      <c r="CA938" s="77"/>
      <c r="CB938" s="77"/>
      <c r="CC938" s="77"/>
      <c r="CD938" s="77"/>
      <c r="CE938" s="77"/>
      <c r="CF938" s="77"/>
      <c r="CG938" s="77"/>
      <c r="CH938" s="77"/>
      <c r="CI938" s="77"/>
      <c r="CJ938" s="77"/>
      <c r="CK938" s="77"/>
      <c r="CL938" s="77"/>
      <c r="CM938" s="77"/>
      <c r="CN938" s="77"/>
      <c r="CO938" s="77"/>
      <c r="CP938" s="77"/>
      <c r="CQ938" s="77"/>
      <c r="CR938" s="77"/>
      <c r="CS938" s="77"/>
      <c r="CT938" s="77"/>
      <c r="CU938" s="77"/>
      <c r="CV938" s="77"/>
      <c r="CW938" s="77"/>
      <c r="CX938" s="77"/>
      <c r="CY938" s="77"/>
      <c r="CZ938" s="77"/>
      <c r="DA938" s="77"/>
      <c r="DB938" s="77"/>
      <c r="DC938" s="77"/>
      <c r="DD938" s="77"/>
      <c r="DE938" s="77"/>
      <c r="DF938" s="77"/>
      <c r="DG938" s="77"/>
      <c r="DH938" s="77"/>
      <c r="DI938" s="77"/>
      <c r="DJ938" s="77"/>
      <c r="DK938" s="77"/>
      <c r="DL938" s="77"/>
      <c r="DM938" s="77"/>
      <c r="DN938" s="77"/>
      <c r="DO938" s="77"/>
      <c r="DP938" s="77"/>
      <c r="DQ938" s="77"/>
      <c r="DR938" s="77"/>
      <c r="DS938" s="77"/>
      <c r="DT938" s="77"/>
      <c r="DU938" s="77"/>
      <c r="DV938" s="77"/>
      <c r="DW938" s="77"/>
      <c r="DX938" s="77"/>
      <c r="DY938" s="77"/>
      <c r="DZ938" s="77"/>
      <c r="EA938" s="77"/>
      <c r="EB938" s="77"/>
      <c r="EC938" s="77"/>
      <c r="ED938" s="77"/>
      <c r="EE938" s="77"/>
      <c r="EF938" s="77"/>
      <c r="EG938" s="77"/>
      <c r="EH938" s="77"/>
      <c r="EI938" s="77"/>
      <c r="EJ938" s="77"/>
      <c r="EK938" s="77"/>
      <c r="EL938" s="77"/>
      <c r="EM938" s="77"/>
      <c r="EN938" s="77"/>
      <c r="EO938" s="77"/>
      <c r="EP938" s="77"/>
      <c r="EQ938" s="77"/>
      <c r="ER938" s="77"/>
      <c r="ES938" s="77"/>
      <c r="ET938" s="77"/>
      <c r="EU938" s="77"/>
      <c r="EV938" s="77"/>
      <c r="EW938" s="77"/>
      <c r="EX938" s="77"/>
      <c r="EY938" s="77"/>
      <c r="EZ938" s="77"/>
      <c r="FA938" s="77"/>
      <c r="FB938" s="77"/>
      <c r="FC938" s="77"/>
      <c r="FD938" s="77"/>
    </row>
    <row r="939" spans="1:160" ht="15.75" customHeight="1" x14ac:dyDescent="0.3">
      <c r="A939" s="76"/>
      <c r="B939" s="76"/>
      <c r="C939" s="76"/>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c r="AV939" s="77"/>
      <c r="AW939" s="77"/>
      <c r="AX939" s="77"/>
      <c r="AY939" s="77"/>
      <c r="AZ939" s="77"/>
      <c r="BA939" s="77"/>
      <c r="BB939" s="77"/>
      <c r="BC939" s="77"/>
      <c r="BD939" s="77"/>
      <c r="BE939" s="77"/>
      <c r="BF939" s="77"/>
      <c r="BG939" s="77"/>
      <c r="BH939" s="77"/>
      <c r="BI939" s="77"/>
      <c r="BJ939" s="77"/>
      <c r="BK939" s="77"/>
      <c r="BL939" s="77"/>
      <c r="BM939" s="77"/>
      <c r="BN939" s="77"/>
      <c r="BO939" s="77"/>
      <c r="BP939" s="77"/>
      <c r="BQ939" s="77"/>
      <c r="BR939" s="77"/>
      <c r="BS939" s="77"/>
      <c r="BT939" s="77"/>
      <c r="BU939" s="77"/>
      <c r="BV939" s="77"/>
      <c r="BW939" s="77"/>
      <c r="BX939" s="77"/>
      <c r="BY939" s="77"/>
      <c r="BZ939" s="77"/>
      <c r="CA939" s="77"/>
      <c r="CB939" s="77"/>
      <c r="CC939" s="77"/>
      <c r="CD939" s="77"/>
      <c r="CE939" s="77"/>
      <c r="CF939" s="77"/>
      <c r="CG939" s="77"/>
      <c r="CH939" s="77"/>
      <c r="CI939" s="77"/>
      <c r="CJ939" s="77"/>
      <c r="CK939" s="77"/>
      <c r="CL939" s="77"/>
      <c r="CM939" s="77"/>
      <c r="CN939" s="77"/>
      <c r="CO939" s="77"/>
      <c r="CP939" s="77"/>
      <c r="CQ939" s="77"/>
      <c r="CR939" s="77"/>
      <c r="CS939" s="77"/>
      <c r="CT939" s="77"/>
      <c r="CU939" s="77"/>
      <c r="CV939" s="77"/>
      <c r="CW939" s="77"/>
      <c r="CX939" s="77"/>
      <c r="CY939" s="77"/>
      <c r="CZ939" s="77"/>
      <c r="DA939" s="77"/>
      <c r="DB939" s="77"/>
      <c r="DC939" s="77"/>
      <c r="DD939" s="77"/>
      <c r="DE939" s="77"/>
      <c r="DF939" s="77"/>
      <c r="DG939" s="77"/>
      <c r="DH939" s="77"/>
      <c r="DI939" s="77"/>
      <c r="DJ939" s="77"/>
      <c r="DK939" s="77"/>
      <c r="DL939" s="77"/>
      <c r="DM939" s="77"/>
      <c r="DN939" s="77"/>
      <c r="DO939" s="77"/>
      <c r="DP939" s="77"/>
      <c r="DQ939" s="77"/>
      <c r="DR939" s="77"/>
      <c r="DS939" s="77"/>
      <c r="DT939" s="77"/>
      <c r="DU939" s="77"/>
      <c r="DV939" s="77"/>
      <c r="DW939" s="77"/>
      <c r="DX939" s="77"/>
      <c r="DY939" s="77"/>
      <c r="DZ939" s="77"/>
      <c r="EA939" s="77"/>
      <c r="EB939" s="77"/>
      <c r="EC939" s="77"/>
      <c r="ED939" s="77"/>
      <c r="EE939" s="77"/>
      <c r="EF939" s="77"/>
      <c r="EG939" s="77"/>
      <c r="EH939" s="77"/>
      <c r="EI939" s="77"/>
      <c r="EJ939" s="77"/>
      <c r="EK939" s="77"/>
      <c r="EL939" s="77"/>
      <c r="EM939" s="77"/>
      <c r="EN939" s="77"/>
      <c r="EO939" s="77"/>
      <c r="EP939" s="77"/>
      <c r="EQ939" s="77"/>
      <c r="ER939" s="77"/>
      <c r="ES939" s="77"/>
      <c r="ET939" s="77"/>
      <c r="EU939" s="77"/>
      <c r="EV939" s="77"/>
      <c r="EW939" s="77"/>
      <c r="EX939" s="77"/>
      <c r="EY939" s="77"/>
      <c r="EZ939" s="77"/>
      <c r="FA939" s="77"/>
      <c r="FB939" s="77"/>
      <c r="FC939" s="77"/>
      <c r="FD939" s="77"/>
    </row>
    <row r="940" spans="1:160" ht="15.75" customHeight="1" x14ac:dyDescent="0.3">
      <c r="A940" s="76"/>
      <c r="B940" s="76"/>
      <c r="C940" s="76"/>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c r="AV940" s="77"/>
      <c r="AW940" s="77"/>
      <c r="AX940" s="77"/>
      <c r="AY940" s="77"/>
      <c r="AZ940" s="77"/>
      <c r="BA940" s="77"/>
      <c r="BB940" s="77"/>
      <c r="BC940" s="77"/>
      <c r="BD940" s="77"/>
      <c r="BE940" s="77"/>
      <c r="BF940" s="77"/>
      <c r="BG940" s="77"/>
      <c r="BH940" s="77"/>
      <c r="BI940" s="77"/>
      <c r="BJ940" s="77"/>
      <c r="BK940" s="77"/>
      <c r="BL940" s="77"/>
      <c r="BM940" s="77"/>
      <c r="BN940" s="77"/>
      <c r="BO940" s="77"/>
      <c r="BP940" s="77"/>
      <c r="BQ940" s="77"/>
      <c r="BR940" s="77"/>
      <c r="BS940" s="77"/>
      <c r="BT940" s="77"/>
      <c r="BU940" s="77"/>
      <c r="BV940" s="77"/>
      <c r="BW940" s="77"/>
      <c r="BX940" s="77"/>
      <c r="BY940" s="77"/>
      <c r="BZ940" s="77"/>
      <c r="CA940" s="77"/>
      <c r="CB940" s="77"/>
      <c r="CC940" s="77"/>
      <c r="CD940" s="77"/>
      <c r="CE940" s="77"/>
      <c r="CF940" s="77"/>
      <c r="CG940" s="77"/>
      <c r="CH940" s="77"/>
      <c r="CI940" s="77"/>
      <c r="CJ940" s="77"/>
      <c r="CK940" s="77"/>
      <c r="CL940" s="77"/>
      <c r="CM940" s="77"/>
      <c r="CN940" s="77"/>
      <c r="CO940" s="77"/>
      <c r="CP940" s="77"/>
      <c r="CQ940" s="77"/>
      <c r="CR940" s="77"/>
      <c r="CS940" s="77"/>
      <c r="CT940" s="77"/>
      <c r="CU940" s="77"/>
      <c r="CV940" s="77"/>
      <c r="CW940" s="77"/>
      <c r="CX940" s="77"/>
      <c r="CY940" s="77"/>
      <c r="CZ940" s="77"/>
      <c r="DA940" s="77"/>
      <c r="DB940" s="77"/>
      <c r="DC940" s="77"/>
      <c r="DD940" s="77"/>
      <c r="DE940" s="77"/>
      <c r="DF940" s="77"/>
      <c r="DG940" s="77"/>
      <c r="DH940" s="77"/>
      <c r="DI940" s="77"/>
      <c r="DJ940" s="77"/>
      <c r="DK940" s="77"/>
      <c r="DL940" s="77"/>
      <c r="DM940" s="77"/>
      <c r="DN940" s="77"/>
      <c r="DO940" s="77"/>
      <c r="DP940" s="77"/>
      <c r="DQ940" s="77"/>
      <c r="DR940" s="77"/>
      <c r="DS940" s="77"/>
      <c r="DT940" s="77"/>
      <c r="DU940" s="77"/>
      <c r="DV940" s="77"/>
      <c r="DW940" s="77"/>
      <c r="DX940" s="77"/>
      <c r="DY940" s="77"/>
      <c r="DZ940" s="77"/>
      <c r="EA940" s="77"/>
      <c r="EB940" s="77"/>
      <c r="EC940" s="77"/>
      <c r="ED940" s="77"/>
      <c r="EE940" s="77"/>
      <c r="EF940" s="77"/>
      <c r="EG940" s="77"/>
      <c r="EH940" s="77"/>
      <c r="EI940" s="77"/>
      <c r="EJ940" s="77"/>
      <c r="EK940" s="77"/>
      <c r="EL940" s="77"/>
      <c r="EM940" s="77"/>
      <c r="EN940" s="77"/>
      <c r="EO940" s="77"/>
      <c r="EP940" s="77"/>
      <c r="EQ940" s="77"/>
      <c r="ER940" s="77"/>
      <c r="ES940" s="77"/>
      <c r="ET940" s="77"/>
      <c r="EU940" s="77"/>
      <c r="EV940" s="77"/>
      <c r="EW940" s="77"/>
      <c r="EX940" s="77"/>
      <c r="EY940" s="77"/>
      <c r="EZ940" s="77"/>
      <c r="FA940" s="77"/>
      <c r="FB940" s="77"/>
      <c r="FC940" s="77"/>
      <c r="FD940" s="77"/>
    </row>
    <row r="941" spans="1:160" ht="15.75" customHeight="1" x14ac:dyDescent="0.3">
      <c r="A941" s="76"/>
      <c r="B941" s="76"/>
      <c r="C941" s="76"/>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c r="AV941" s="77"/>
      <c r="AW941" s="77"/>
      <c r="AX941" s="77"/>
      <c r="AY941" s="77"/>
      <c r="AZ941" s="77"/>
      <c r="BA941" s="77"/>
      <c r="BB941" s="77"/>
      <c r="BC941" s="77"/>
      <c r="BD941" s="77"/>
      <c r="BE941" s="77"/>
      <c r="BF941" s="77"/>
      <c r="BG941" s="77"/>
      <c r="BH941" s="77"/>
      <c r="BI941" s="77"/>
      <c r="BJ941" s="77"/>
      <c r="BK941" s="77"/>
      <c r="BL941" s="77"/>
      <c r="BM941" s="77"/>
      <c r="BN941" s="77"/>
      <c r="BO941" s="77"/>
      <c r="BP941" s="77"/>
      <c r="BQ941" s="77"/>
      <c r="BR941" s="77"/>
      <c r="BS941" s="77"/>
      <c r="BT941" s="77"/>
      <c r="BU941" s="77"/>
      <c r="BV941" s="77"/>
      <c r="BW941" s="77"/>
      <c r="BX941" s="77"/>
      <c r="BY941" s="77"/>
      <c r="BZ941" s="77"/>
      <c r="CA941" s="77"/>
      <c r="CB941" s="77"/>
      <c r="CC941" s="77"/>
      <c r="CD941" s="77"/>
      <c r="CE941" s="77"/>
      <c r="CF941" s="77"/>
      <c r="CG941" s="77"/>
      <c r="CH941" s="77"/>
      <c r="CI941" s="77"/>
      <c r="CJ941" s="77"/>
      <c r="CK941" s="77"/>
      <c r="CL941" s="77"/>
      <c r="CM941" s="77"/>
      <c r="CN941" s="77"/>
      <c r="CO941" s="77"/>
      <c r="CP941" s="77"/>
      <c r="CQ941" s="77"/>
      <c r="CR941" s="77"/>
      <c r="CS941" s="77"/>
      <c r="CT941" s="77"/>
      <c r="CU941" s="77"/>
      <c r="CV941" s="77"/>
      <c r="CW941" s="77"/>
      <c r="CX941" s="77"/>
      <c r="CY941" s="77"/>
      <c r="CZ941" s="77"/>
      <c r="DA941" s="77"/>
      <c r="DB941" s="77"/>
      <c r="DC941" s="77"/>
      <c r="DD941" s="77"/>
      <c r="DE941" s="77"/>
      <c r="DF941" s="77"/>
      <c r="DG941" s="77"/>
      <c r="DH941" s="77"/>
      <c r="DI941" s="77"/>
      <c r="DJ941" s="77"/>
      <c r="DK941" s="77"/>
      <c r="DL941" s="77"/>
      <c r="DM941" s="77"/>
      <c r="DN941" s="77"/>
      <c r="DO941" s="77"/>
      <c r="DP941" s="77"/>
      <c r="DQ941" s="77"/>
      <c r="DR941" s="77"/>
      <c r="DS941" s="77"/>
      <c r="DT941" s="77"/>
      <c r="DU941" s="77"/>
      <c r="DV941" s="77"/>
      <c r="DW941" s="77"/>
      <c r="DX941" s="77"/>
      <c r="DY941" s="77"/>
      <c r="DZ941" s="77"/>
      <c r="EA941" s="77"/>
      <c r="EB941" s="77"/>
      <c r="EC941" s="77"/>
      <c r="ED941" s="77"/>
      <c r="EE941" s="77"/>
      <c r="EF941" s="77"/>
      <c r="EG941" s="77"/>
      <c r="EH941" s="77"/>
      <c r="EI941" s="77"/>
      <c r="EJ941" s="77"/>
      <c r="EK941" s="77"/>
      <c r="EL941" s="77"/>
      <c r="EM941" s="77"/>
      <c r="EN941" s="77"/>
      <c r="EO941" s="77"/>
      <c r="EP941" s="77"/>
      <c r="EQ941" s="77"/>
      <c r="ER941" s="77"/>
      <c r="ES941" s="77"/>
      <c r="ET941" s="77"/>
      <c r="EU941" s="77"/>
      <c r="EV941" s="77"/>
      <c r="EW941" s="77"/>
      <c r="EX941" s="77"/>
      <c r="EY941" s="77"/>
      <c r="EZ941" s="77"/>
      <c r="FA941" s="77"/>
      <c r="FB941" s="77"/>
      <c r="FC941" s="77"/>
      <c r="FD941" s="77"/>
    </row>
    <row r="942" spans="1:160" ht="15.75" customHeight="1" x14ac:dyDescent="0.3">
      <c r="A942" s="76"/>
      <c r="B942" s="76"/>
      <c r="C942" s="76"/>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c r="AV942" s="77"/>
      <c r="AW942" s="77"/>
      <c r="AX942" s="77"/>
      <c r="AY942" s="77"/>
      <c r="AZ942" s="77"/>
      <c r="BA942" s="77"/>
      <c r="BB942" s="77"/>
      <c r="BC942" s="77"/>
      <c r="BD942" s="77"/>
      <c r="BE942" s="77"/>
      <c r="BF942" s="77"/>
      <c r="BG942" s="77"/>
      <c r="BH942" s="77"/>
      <c r="BI942" s="77"/>
      <c r="BJ942" s="77"/>
      <c r="BK942" s="77"/>
      <c r="BL942" s="77"/>
      <c r="BM942" s="77"/>
      <c r="BN942" s="77"/>
      <c r="BO942" s="77"/>
      <c r="BP942" s="77"/>
      <c r="BQ942" s="77"/>
      <c r="BR942" s="77"/>
      <c r="BS942" s="77"/>
      <c r="BT942" s="77"/>
      <c r="BU942" s="77"/>
      <c r="BV942" s="77"/>
      <c r="BW942" s="77"/>
      <c r="BX942" s="77"/>
      <c r="BY942" s="77"/>
      <c r="BZ942" s="77"/>
      <c r="CA942" s="77"/>
      <c r="CB942" s="77"/>
      <c r="CC942" s="77"/>
      <c r="CD942" s="77"/>
      <c r="CE942" s="77"/>
      <c r="CF942" s="77"/>
      <c r="CG942" s="77"/>
      <c r="CH942" s="77"/>
      <c r="CI942" s="77"/>
      <c r="CJ942" s="77"/>
      <c r="CK942" s="77"/>
      <c r="CL942" s="77"/>
      <c r="CM942" s="77"/>
      <c r="CN942" s="77"/>
      <c r="CO942" s="77"/>
      <c r="CP942" s="77"/>
      <c r="CQ942" s="77"/>
      <c r="CR942" s="77"/>
      <c r="CS942" s="77"/>
      <c r="CT942" s="77"/>
      <c r="CU942" s="77"/>
      <c r="CV942" s="77"/>
      <c r="CW942" s="77"/>
      <c r="CX942" s="77"/>
      <c r="CY942" s="77"/>
      <c r="CZ942" s="77"/>
      <c r="DA942" s="77"/>
      <c r="DB942" s="77"/>
      <c r="DC942" s="77"/>
      <c r="DD942" s="77"/>
      <c r="DE942" s="77"/>
      <c r="DF942" s="77"/>
      <c r="DG942" s="77"/>
      <c r="DH942" s="77"/>
      <c r="DI942" s="77"/>
      <c r="DJ942" s="77"/>
      <c r="DK942" s="77"/>
      <c r="DL942" s="77"/>
      <c r="DM942" s="77"/>
      <c r="DN942" s="77"/>
      <c r="DO942" s="77"/>
      <c r="DP942" s="77"/>
      <c r="DQ942" s="77"/>
      <c r="DR942" s="77"/>
      <c r="DS942" s="77"/>
      <c r="DT942" s="77"/>
      <c r="DU942" s="77"/>
      <c r="DV942" s="77"/>
      <c r="DW942" s="77"/>
      <c r="DX942" s="77"/>
      <c r="DY942" s="77"/>
      <c r="DZ942" s="77"/>
      <c r="EA942" s="77"/>
      <c r="EB942" s="77"/>
      <c r="EC942" s="77"/>
      <c r="ED942" s="77"/>
      <c r="EE942" s="77"/>
      <c r="EF942" s="77"/>
      <c r="EG942" s="77"/>
      <c r="EH942" s="77"/>
      <c r="EI942" s="77"/>
      <c r="EJ942" s="77"/>
      <c r="EK942" s="77"/>
      <c r="EL942" s="77"/>
      <c r="EM942" s="77"/>
      <c r="EN942" s="77"/>
      <c r="EO942" s="77"/>
      <c r="EP942" s="77"/>
      <c r="EQ942" s="77"/>
      <c r="ER942" s="77"/>
      <c r="ES942" s="77"/>
      <c r="ET942" s="77"/>
      <c r="EU942" s="77"/>
      <c r="EV942" s="77"/>
      <c r="EW942" s="77"/>
      <c r="EX942" s="77"/>
      <c r="EY942" s="77"/>
      <c r="EZ942" s="77"/>
      <c r="FA942" s="77"/>
      <c r="FB942" s="77"/>
      <c r="FC942" s="77"/>
      <c r="FD942" s="77"/>
    </row>
    <row r="943" spans="1:160" ht="15.75" customHeight="1" x14ac:dyDescent="0.3">
      <c r="A943" s="76"/>
      <c r="B943" s="76"/>
      <c r="C943" s="76"/>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c r="AV943" s="77"/>
      <c r="AW943" s="77"/>
      <c r="AX943" s="77"/>
      <c r="AY943" s="77"/>
      <c r="AZ943" s="77"/>
      <c r="BA943" s="77"/>
      <c r="BB943" s="77"/>
      <c r="BC943" s="77"/>
      <c r="BD943" s="77"/>
      <c r="BE943" s="77"/>
      <c r="BF943" s="77"/>
      <c r="BG943" s="77"/>
      <c r="BH943" s="77"/>
      <c r="BI943" s="77"/>
      <c r="BJ943" s="77"/>
      <c r="BK943" s="77"/>
      <c r="BL943" s="77"/>
      <c r="BM943" s="77"/>
      <c r="BN943" s="77"/>
      <c r="BO943" s="77"/>
      <c r="BP943" s="77"/>
      <c r="BQ943" s="77"/>
      <c r="BR943" s="77"/>
      <c r="BS943" s="77"/>
      <c r="BT943" s="77"/>
      <c r="BU943" s="77"/>
      <c r="BV943" s="77"/>
      <c r="BW943" s="77"/>
      <c r="BX943" s="77"/>
      <c r="BY943" s="77"/>
      <c r="BZ943" s="77"/>
      <c r="CA943" s="77"/>
      <c r="CB943" s="77"/>
      <c r="CC943" s="77"/>
      <c r="CD943" s="77"/>
      <c r="CE943" s="77"/>
      <c r="CF943" s="77"/>
      <c r="CG943" s="77"/>
      <c r="CH943" s="77"/>
      <c r="CI943" s="77"/>
      <c r="CJ943" s="77"/>
      <c r="CK943" s="77"/>
      <c r="CL943" s="77"/>
      <c r="CM943" s="77"/>
      <c r="CN943" s="77"/>
      <c r="CO943" s="77"/>
      <c r="CP943" s="77"/>
      <c r="CQ943" s="77"/>
      <c r="CR943" s="77"/>
      <c r="CS943" s="77"/>
      <c r="CT943" s="77"/>
      <c r="CU943" s="77"/>
      <c r="CV943" s="77"/>
      <c r="CW943" s="77"/>
      <c r="CX943" s="77"/>
      <c r="CY943" s="77"/>
      <c r="CZ943" s="77"/>
      <c r="DA943" s="77"/>
      <c r="DB943" s="77"/>
      <c r="DC943" s="77"/>
      <c r="DD943" s="77"/>
      <c r="DE943" s="77"/>
      <c r="DF943" s="77"/>
      <c r="DG943" s="77"/>
      <c r="DH943" s="77"/>
      <c r="DI943" s="77"/>
      <c r="DJ943" s="77"/>
      <c r="DK943" s="77"/>
      <c r="DL943" s="77"/>
      <c r="DM943" s="77"/>
      <c r="DN943" s="77"/>
      <c r="DO943" s="77"/>
      <c r="DP943" s="77"/>
      <c r="DQ943" s="77"/>
      <c r="DR943" s="77"/>
      <c r="DS943" s="77"/>
      <c r="DT943" s="77"/>
      <c r="DU943" s="77"/>
      <c r="DV943" s="77"/>
      <c r="DW943" s="77"/>
      <c r="DX943" s="77"/>
      <c r="DY943" s="77"/>
      <c r="DZ943" s="77"/>
      <c r="EA943" s="77"/>
      <c r="EB943" s="77"/>
      <c r="EC943" s="77"/>
      <c r="ED943" s="77"/>
      <c r="EE943" s="77"/>
      <c r="EF943" s="77"/>
      <c r="EG943" s="77"/>
      <c r="EH943" s="77"/>
      <c r="EI943" s="77"/>
      <c r="EJ943" s="77"/>
      <c r="EK943" s="77"/>
      <c r="EL943" s="77"/>
      <c r="EM943" s="77"/>
      <c r="EN943" s="77"/>
      <c r="EO943" s="77"/>
      <c r="EP943" s="77"/>
      <c r="EQ943" s="77"/>
      <c r="ER943" s="77"/>
      <c r="ES943" s="77"/>
      <c r="ET943" s="77"/>
      <c r="EU943" s="77"/>
      <c r="EV943" s="77"/>
      <c r="EW943" s="77"/>
      <c r="EX943" s="77"/>
      <c r="EY943" s="77"/>
      <c r="EZ943" s="77"/>
      <c r="FA943" s="77"/>
      <c r="FB943" s="77"/>
      <c r="FC943" s="77"/>
      <c r="FD943" s="77"/>
    </row>
    <row r="944" spans="1:160" ht="15.75" customHeight="1" x14ac:dyDescent="0.3">
      <c r="A944" s="76"/>
      <c r="B944" s="76"/>
      <c r="C944" s="76"/>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c r="AV944" s="77"/>
      <c r="AW944" s="77"/>
      <c r="AX944" s="77"/>
      <c r="AY944" s="77"/>
      <c r="AZ944" s="77"/>
      <c r="BA944" s="77"/>
      <c r="BB944" s="77"/>
      <c r="BC944" s="77"/>
      <c r="BD944" s="77"/>
      <c r="BE944" s="77"/>
      <c r="BF944" s="77"/>
      <c r="BG944" s="77"/>
      <c r="BH944" s="77"/>
      <c r="BI944" s="77"/>
      <c r="BJ944" s="77"/>
      <c r="BK944" s="77"/>
      <c r="BL944" s="77"/>
      <c r="BM944" s="77"/>
      <c r="BN944" s="77"/>
      <c r="BO944" s="77"/>
      <c r="BP944" s="77"/>
      <c r="BQ944" s="77"/>
      <c r="BR944" s="77"/>
      <c r="BS944" s="77"/>
      <c r="BT944" s="77"/>
      <c r="BU944" s="77"/>
      <c r="BV944" s="77"/>
      <c r="BW944" s="77"/>
      <c r="BX944" s="77"/>
      <c r="BY944" s="77"/>
      <c r="BZ944" s="77"/>
      <c r="CA944" s="77"/>
      <c r="CB944" s="77"/>
      <c r="CC944" s="77"/>
      <c r="CD944" s="77"/>
      <c r="CE944" s="77"/>
      <c r="CF944" s="77"/>
      <c r="CG944" s="77"/>
      <c r="CH944" s="77"/>
      <c r="CI944" s="77"/>
      <c r="CJ944" s="77"/>
      <c r="CK944" s="77"/>
      <c r="CL944" s="77"/>
      <c r="CM944" s="77"/>
      <c r="CN944" s="77"/>
      <c r="CO944" s="77"/>
      <c r="CP944" s="77"/>
      <c r="CQ944" s="77"/>
      <c r="CR944" s="77"/>
      <c r="CS944" s="77"/>
      <c r="CT944" s="77"/>
      <c r="CU944" s="77"/>
      <c r="CV944" s="77"/>
      <c r="CW944" s="77"/>
      <c r="CX944" s="77"/>
      <c r="CY944" s="77"/>
      <c r="CZ944" s="77"/>
      <c r="DA944" s="77"/>
      <c r="DB944" s="77"/>
      <c r="DC944" s="77"/>
      <c r="DD944" s="77"/>
      <c r="DE944" s="77"/>
      <c r="DF944" s="77"/>
      <c r="DG944" s="77"/>
      <c r="DH944" s="77"/>
      <c r="DI944" s="77"/>
      <c r="DJ944" s="77"/>
      <c r="DK944" s="77"/>
      <c r="DL944" s="77"/>
      <c r="DM944" s="77"/>
      <c r="DN944" s="77"/>
      <c r="DO944" s="77"/>
      <c r="DP944" s="77"/>
      <c r="DQ944" s="77"/>
      <c r="DR944" s="77"/>
      <c r="DS944" s="77"/>
      <c r="DT944" s="77"/>
      <c r="DU944" s="77"/>
      <c r="DV944" s="77"/>
      <c r="DW944" s="77"/>
      <c r="DX944" s="77"/>
      <c r="DY944" s="77"/>
      <c r="DZ944" s="77"/>
      <c r="EA944" s="77"/>
      <c r="EB944" s="77"/>
      <c r="EC944" s="77"/>
      <c r="ED944" s="77"/>
      <c r="EE944" s="77"/>
      <c r="EF944" s="77"/>
      <c r="EG944" s="77"/>
      <c r="EH944" s="77"/>
      <c r="EI944" s="77"/>
      <c r="EJ944" s="77"/>
      <c r="EK944" s="77"/>
      <c r="EL944" s="77"/>
      <c r="EM944" s="77"/>
      <c r="EN944" s="77"/>
      <c r="EO944" s="77"/>
      <c r="EP944" s="77"/>
      <c r="EQ944" s="77"/>
      <c r="ER944" s="77"/>
      <c r="ES944" s="77"/>
      <c r="ET944" s="77"/>
      <c r="EU944" s="77"/>
      <c r="EV944" s="77"/>
      <c r="EW944" s="77"/>
      <c r="EX944" s="77"/>
      <c r="EY944" s="77"/>
      <c r="EZ944" s="77"/>
      <c r="FA944" s="77"/>
      <c r="FB944" s="77"/>
      <c r="FC944" s="77"/>
      <c r="FD944" s="77"/>
    </row>
    <row r="945" spans="1:160" ht="15.75" customHeight="1" x14ac:dyDescent="0.3">
      <c r="A945" s="76"/>
      <c r="B945" s="76"/>
      <c r="C945" s="76"/>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c r="AV945" s="77"/>
      <c r="AW945" s="77"/>
      <c r="AX945" s="77"/>
      <c r="AY945" s="77"/>
      <c r="AZ945" s="77"/>
      <c r="BA945" s="77"/>
      <c r="BB945" s="77"/>
      <c r="BC945" s="77"/>
      <c r="BD945" s="77"/>
      <c r="BE945" s="77"/>
      <c r="BF945" s="77"/>
      <c r="BG945" s="77"/>
      <c r="BH945" s="77"/>
      <c r="BI945" s="77"/>
      <c r="BJ945" s="77"/>
      <c r="BK945" s="77"/>
      <c r="BL945" s="77"/>
      <c r="BM945" s="77"/>
      <c r="BN945" s="77"/>
      <c r="BO945" s="77"/>
      <c r="BP945" s="77"/>
      <c r="BQ945" s="77"/>
      <c r="BR945" s="77"/>
      <c r="BS945" s="77"/>
      <c r="BT945" s="77"/>
      <c r="BU945" s="77"/>
      <c r="BV945" s="77"/>
      <c r="BW945" s="77"/>
      <c r="BX945" s="77"/>
      <c r="BY945" s="77"/>
      <c r="BZ945" s="77"/>
      <c r="CA945" s="77"/>
      <c r="CB945" s="77"/>
      <c r="CC945" s="77"/>
      <c r="CD945" s="77"/>
      <c r="CE945" s="77"/>
      <c r="CF945" s="77"/>
      <c r="CG945" s="77"/>
      <c r="CH945" s="77"/>
      <c r="CI945" s="77"/>
      <c r="CJ945" s="77"/>
      <c r="CK945" s="77"/>
      <c r="CL945" s="77"/>
      <c r="CM945" s="77"/>
      <c r="CN945" s="77"/>
      <c r="CO945" s="77"/>
      <c r="CP945" s="77"/>
      <c r="CQ945" s="77"/>
      <c r="CR945" s="77"/>
      <c r="CS945" s="77"/>
      <c r="CT945" s="77"/>
      <c r="CU945" s="77"/>
      <c r="CV945" s="77"/>
      <c r="CW945" s="77"/>
      <c r="CX945" s="77"/>
      <c r="CY945" s="77"/>
      <c r="CZ945" s="77"/>
      <c r="DA945" s="77"/>
      <c r="DB945" s="77"/>
      <c r="DC945" s="77"/>
      <c r="DD945" s="77"/>
      <c r="DE945" s="77"/>
      <c r="DF945" s="77"/>
      <c r="DG945" s="77"/>
      <c r="DH945" s="77"/>
      <c r="DI945" s="77"/>
      <c r="DJ945" s="77"/>
      <c r="DK945" s="77"/>
      <c r="DL945" s="77"/>
      <c r="DM945" s="77"/>
      <c r="DN945" s="77"/>
      <c r="DO945" s="77"/>
      <c r="DP945" s="77"/>
      <c r="DQ945" s="77"/>
      <c r="DR945" s="77"/>
      <c r="DS945" s="77"/>
      <c r="DT945" s="77"/>
      <c r="DU945" s="77"/>
      <c r="DV945" s="77"/>
      <c r="DW945" s="77"/>
      <c r="DX945" s="77"/>
      <c r="DY945" s="77"/>
      <c r="DZ945" s="77"/>
      <c r="EA945" s="77"/>
      <c r="EB945" s="77"/>
      <c r="EC945" s="77"/>
      <c r="ED945" s="77"/>
      <c r="EE945" s="77"/>
      <c r="EF945" s="77"/>
      <c r="EG945" s="77"/>
      <c r="EH945" s="77"/>
      <c r="EI945" s="77"/>
      <c r="EJ945" s="77"/>
      <c r="EK945" s="77"/>
      <c r="EL945" s="77"/>
      <c r="EM945" s="77"/>
      <c r="EN945" s="77"/>
      <c r="EO945" s="77"/>
      <c r="EP945" s="77"/>
      <c r="EQ945" s="77"/>
      <c r="ER945" s="77"/>
      <c r="ES945" s="77"/>
      <c r="ET945" s="77"/>
      <c r="EU945" s="77"/>
      <c r="EV945" s="77"/>
      <c r="EW945" s="77"/>
      <c r="EX945" s="77"/>
      <c r="EY945" s="77"/>
      <c r="EZ945" s="77"/>
      <c r="FA945" s="77"/>
      <c r="FB945" s="77"/>
      <c r="FC945" s="77"/>
      <c r="FD945" s="77"/>
    </row>
    <row r="946" spans="1:160" ht="15.75" customHeight="1" x14ac:dyDescent="0.3">
      <c r="A946" s="76"/>
      <c r="B946" s="76"/>
      <c r="C946" s="76"/>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c r="AV946" s="77"/>
      <c r="AW946" s="77"/>
      <c r="AX946" s="77"/>
      <c r="AY946" s="77"/>
      <c r="AZ946" s="77"/>
      <c r="BA946" s="77"/>
      <c r="BB946" s="77"/>
      <c r="BC946" s="77"/>
      <c r="BD946" s="77"/>
      <c r="BE946" s="77"/>
      <c r="BF946" s="77"/>
      <c r="BG946" s="77"/>
      <c r="BH946" s="77"/>
      <c r="BI946" s="77"/>
      <c r="BJ946" s="77"/>
      <c r="BK946" s="77"/>
      <c r="BL946" s="77"/>
      <c r="BM946" s="77"/>
      <c r="BN946" s="77"/>
      <c r="BO946" s="77"/>
      <c r="BP946" s="77"/>
      <c r="BQ946" s="77"/>
      <c r="BR946" s="77"/>
      <c r="BS946" s="77"/>
      <c r="BT946" s="77"/>
      <c r="BU946" s="77"/>
      <c r="BV946" s="77"/>
      <c r="BW946" s="77"/>
      <c r="BX946" s="77"/>
      <c r="BY946" s="77"/>
      <c r="BZ946" s="77"/>
      <c r="CA946" s="77"/>
      <c r="CB946" s="77"/>
      <c r="CC946" s="77"/>
      <c r="CD946" s="77"/>
      <c r="CE946" s="77"/>
      <c r="CF946" s="77"/>
      <c r="CG946" s="77"/>
      <c r="CH946" s="77"/>
      <c r="CI946" s="77"/>
      <c r="CJ946" s="77"/>
      <c r="CK946" s="77"/>
      <c r="CL946" s="77"/>
      <c r="CM946" s="77"/>
      <c r="CN946" s="77"/>
      <c r="CO946" s="77"/>
      <c r="CP946" s="77"/>
      <c r="CQ946" s="77"/>
      <c r="CR946" s="77"/>
      <c r="CS946" s="77"/>
      <c r="CT946" s="77"/>
      <c r="CU946" s="77"/>
      <c r="CV946" s="77"/>
      <c r="CW946" s="77"/>
      <c r="CX946" s="77"/>
      <c r="CY946" s="77"/>
      <c r="CZ946" s="77"/>
      <c r="DA946" s="77"/>
      <c r="DB946" s="77"/>
      <c r="DC946" s="77"/>
      <c r="DD946" s="77"/>
      <c r="DE946" s="77"/>
      <c r="DF946" s="77"/>
      <c r="DG946" s="77"/>
      <c r="DH946" s="77"/>
      <c r="DI946" s="77"/>
      <c r="DJ946" s="77"/>
      <c r="DK946" s="77"/>
      <c r="DL946" s="77"/>
      <c r="DM946" s="77"/>
      <c r="DN946" s="77"/>
      <c r="DO946" s="77"/>
      <c r="DP946" s="77"/>
      <c r="DQ946" s="77"/>
      <c r="DR946" s="77"/>
      <c r="DS946" s="77"/>
      <c r="DT946" s="77"/>
      <c r="DU946" s="77"/>
      <c r="DV946" s="77"/>
      <c r="DW946" s="77"/>
      <c r="DX946" s="77"/>
      <c r="DY946" s="77"/>
      <c r="DZ946" s="77"/>
      <c r="EA946" s="77"/>
      <c r="EB946" s="77"/>
      <c r="EC946" s="77"/>
      <c r="ED946" s="77"/>
      <c r="EE946" s="77"/>
      <c r="EF946" s="77"/>
      <c r="EG946" s="77"/>
      <c r="EH946" s="77"/>
      <c r="EI946" s="77"/>
      <c r="EJ946" s="77"/>
      <c r="EK946" s="77"/>
      <c r="EL946" s="77"/>
      <c r="EM946" s="77"/>
      <c r="EN946" s="77"/>
      <c r="EO946" s="77"/>
      <c r="EP946" s="77"/>
      <c r="EQ946" s="77"/>
      <c r="ER946" s="77"/>
      <c r="ES946" s="77"/>
      <c r="ET946" s="77"/>
      <c r="EU946" s="77"/>
      <c r="EV946" s="77"/>
      <c r="EW946" s="77"/>
      <c r="EX946" s="77"/>
      <c r="EY946" s="77"/>
      <c r="EZ946" s="77"/>
      <c r="FA946" s="77"/>
      <c r="FB946" s="77"/>
      <c r="FC946" s="77"/>
      <c r="FD946" s="77"/>
    </row>
    <row r="947" spans="1:160" ht="15.75" customHeight="1" x14ac:dyDescent="0.3">
      <c r="A947" s="76"/>
      <c r="B947" s="76"/>
      <c r="C947" s="76"/>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c r="AV947" s="77"/>
      <c r="AW947" s="77"/>
      <c r="AX947" s="77"/>
      <c r="AY947" s="77"/>
      <c r="AZ947" s="77"/>
      <c r="BA947" s="77"/>
      <c r="BB947" s="77"/>
      <c r="BC947" s="77"/>
      <c r="BD947" s="77"/>
      <c r="BE947" s="77"/>
      <c r="BF947" s="77"/>
      <c r="BG947" s="77"/>
      <c r="BH947" s="77"/>
      <c r="BI947" s="77"/>
      <c r="BJ947" s="77"/>
      <c r="BK947" s="77"/>
      <c r="BL947" s="77"/>
      <c r="BM947" s="77"/>
      <c r="BN947" s="77"/>
      <c r="BO947" s="77"/>
      <c r="BP947" s="77"/>
      <c r="BQ947" s="77"/>
      <c r="BR947" s="77"/>
      <c r="BS947" s="77"/>
      <c r="BT947" s="77"/>
      <c r="BU947" s="77"/>
      <c r="BV947" s="77"/>
      <c r="BW947" s="77"/>
      <c r="BX947" s="77"/>
      <c r="BY947" s="77"/>
      <c r="BZ947" s="77"/>
      <c r="CA947" s="77"/>
      <c r="CB947" s="77"/>
      <c r="CC947" s="77"/>
      <c r="CD947" s="77"/>
      <c r="CE947" s="77"/>
      <c r="CF947" s="77"/>
      <c r="CG947" s="77"/>
      <c r="CH947" s="77"/>
      <c r="CI947" s="77"/>
      <c r="CJ947" s="77"/>
      <c r="CK947" s="77"/>
      <c r="CL947" s="77"/>
      <c r="CM947" s="77"/>
      <c r="CN947" s="77"/>
      <c r="CO947" s="77"/>
      <c r="CP947" s="77"/>
      <c r="CQ947" s="77"/>
      <c r="CR947" s="77"/>
      <c r="CS947" s="77"/>
      <c r="CT947" s="77"/>
      <c r="CU947" s="77"/>
      <c r="CV947" s="77"/>
      <c r="CW947" s="77"/>
      <c r="CX947" s="77"/>
      <c r="CY947" s="77"/>
      <c r="CZ947" s="77"/>
      <c r="DA947" s="77"/>
      <c r="DB947" s="77"/>
      <c r="DC947" s="77"/>
      <c r="DD947" s="77"/>
      <c r="DE947" s="77"/>
      <c r="DF947" s="77"/>
      <c r="DG947" s="77"/>
      <c r="DH947" s="77"/>
      <c r="DI947" s="77"/>
      <c r="DJ947" s="77"/>
      <c r="DK947" s="77"/>
      <c r="DL947" s="77"/>
      <c r="DM947" s="77"/>
      <c r="DN947" s="77"/>
      <c r="DO947" s="77"/>
      <c r="DP947" s="77"/>
      <c r="DQ947" s="77"/>
      <c r="DR947" s="77"/>
      <c r="DS947" s="77"/>
      <c r="DT947" s="77"/>
      <c r="DU947" s="77"/>
      <c r="DV947" s="77"/>
      <c r="DW947" s="77"/>
      <c r="DX947" s="77"/>
      <c r="DY947" s="77"/>
      <c r="DZ947" s="77"/>
      <c r="EA947" s="77"/>
      <c r="EB947" s="77"/>
      <c r="EC947" s="77"/>
      <c r="ED947" s="77"/>
      <c r="EE947" s="77"/>
      <c r="EF947" s="77"/>
      <c r="EG947" s="77"/>
      <c r="EH947" s="77"/>
      <c r="EI947" s="77"/>
      <c r="EJ947" s="77"/>
      <c r="EK947" s="77"/>
      <c r="EL947" s="77"/>
      <c r="EM947" s="77"/>
      <c r="EN947" s="77"/>
      <c r="EO947" s="77"/>
      <c r="EP947" s="77"/>
      <c r="EQ947" s="77"/>
      <c r="ER947" s="77"/>
      <c r="ES947" s="77"/>
      <c r="ET947" s="77"/>
      <c r="EU947" s="77"/>
      <c r="EV947" s="77"/>
      <c r="EW947" s="77"/>
      <c r="EX947" s="77"/>
      <c r="EY947" s="77"/>
      <c r="EZ947" s="77"/>
      <c r="FA947" s="77"/>
      <c r="FB947" s="77"/>
      <c r="FC947" s="77"/>
      <c r="FD947" s="77"/>
    </row>
    <row r="948" spans="1:160" ht="15.75" customHeight="1" x14ac:dyDescent="0.3">
      <c r="A948" s="76"/>
      <c r="B948" s="76"/>
      <c r="C948" s="76"/>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c r="AV948" s="77"/>
      <c r="AW948" s="77"/>
      <c r="AX948" s="77"/>
      <c r="AY948" s="77"/>
      <c r="AZ948" s="77"/>
      <c r="BA948" s="77"/>
      <c r="BB948" s="77"/>
      <c r="BC948" s="77"/>
      <c r="BD948" s="77"/>
      <c r="BE948" s="77"/>
      <c r="BF948" s="77"/>
      <c r="BG948" s="77"/>
      <c r="BH948" s="77"/>
      <c r="BI948" s="77"/>
      <c r="BJ948" s="77"/>
      <c r="BK948" s="77"/>
      <c r="BL948" s="77"/>
      <c r="BM948" s="77"/>
      <c r="BN948" s="77"/>
      <c r="BO948" s="77"/>
      <c r="BP948" s="77"/>
      <c r="BQ948" s="77"/>
      <c r="BR948" s="77"/>
      <c r="BS948" s="77"/>
      <c r="BT948" s="77"/>
      <c r="BU948" s="77"/>
      <c r="BV948" s="77"/>
      <c r="BW948" s="77"/>
      <c r="BX948" s="77"/>
      <c r="BY948" s="77"/>
      <c r="BZ948" s="77"/>
      <c r="CA948" s="77"/>
      <c r="CB948" s="77"/>
      <c r="CC948" s="77"/>
      <c r="CD948" s="77"/>
      <c r="CE948" s="77"/>
      <c r="CF948" s="77"/>
      <c r="CG948" s="77"/>
      <c r="CH948" s="77"/>
      <c r="CI948" s="77"/>
      <c r="CJ948" s="77"/>
      <c r="CK948" s="77"/>
      <c r="CL948" s="77"/>
      <c r="CM948" s="77"/>
      <c r="CN948" s="77"/>
      <c r="CO948" s="77"/>
      <c r="CP948" s="77"/>
      <c r="CQ948" s="77"/>
      <c r="CR948" s="77"/>
      <c r="CS948" s="77"/>
      <c r="CT948" s="77"/>
      <c r="CU948" s="77"/>
      <c r="CV948" s="77"/>
      <c r="CW948" s="77"/>
      <c r="CX948" s="77"/>
      <c r="CY948" s="77"/>
      <c r="CZ948" s="77"/>
      <c r="DA948" s="77"/>
      <c r="DB948" s="77"/>
      <c r="DC948" s="77"/>
      <c r="DD948" s="77"/>
      <c r="DE948" s="77"/>
      <c r="DF948" s="77"/>
      <c r="DG948" s="77"/>
      <c r="DH948" s="77"/>
      <c r="DI948" s="77"/>
      <c r="DJ948" s="77"/>
      <c r="DK948" s="77"/>
      <c r="DL948" s="77"/>
      <c r="DM948" s="77"/>
      <c r="DN948" s="77"/>
      <c r="DO948" s="77"/>
      <c r="DP948" s="77"/>
      <c r="DQ948" s="77"/>
      <c r="DR948" s="77"/>
      <c r="DS948" s="77"/>
      <c r="DT948" s="77"/>
      <c r="DU948" s="77"/>
      <c r="DV948" s="77"/>
      <c r="DW948" s="77"/>
      <c r="DX948" s="77"/>
      <c r="DY948" s="77"/>
      <c r="DZ948" s="77"/>
      <c r="EA948" s="77"/>
      <c r="EB948" s="77"/>
      <c r="EC948" s="77"/>
      <c r="ED948" s="77"/>
      <c r="EE948" s="77"/>
      <c r="EF948" s="77"/>
      <c r="EG948" s="77"/>
      <c r="EH948" s="77"/>
      <c r="EI948" s="77"/>
      <c r="EJ948" s="77"/>
      <c r="EK948" s="77"/>
      <c r="EL948" s="77"/>
      <c r="EM948" s="77"/>
      <c r="EN948" s="77"/>
      <c r="EO948" s="77"/>
      <c r="EP948" s="77"/>
      <c r="EQ948" s="77"/>
      <c r="ER948" s="77"/>
      <c r="ES948" s="77"/>
      <c r="ET948" s="77"/>
      <c r="EU948" s="77"/>
      <c r="EV948" s="77"/>
      <c r="EW948" s="77"/>
      <c r="EX948" s="77"/>
      <c r="EY948" s="77"/>
      <c r="EZ948" s="77"/>
      <c r="FA948" s="77"/>
      <c r="FB948" s="77"/>
      <c r="FC948" s="77"/>
      <c r="FD948" s="77"/>
    </row>
    <row r="949" spans="1:160" ht="15.75" customHeight="1" x14ac:dyDescent="0.3">
      <c r="A949" s="76"/>
      <c r="B949" s="76"/>
      <c r="C949" s="76"/>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c r="AV949" s="77"/>
      <c r="AW949" s="77"/>
      <c r="AX949" s="77"/>
      <c r="AY949" s="77"/>
      <c r="AZ949" s="77"/>
      <c r="BA949" s="77"/>
      <c r="BB949" s="77"/>
      <c r="BC949" s="77"/>
      <c r="BD949" s="77"/>
      <c r="BE949" s="77"/>
      <c r="BF949" s="77"/>
      <c r="BG949" s="77"/>
      <c r="BH949" s="77"/>
      <c r="BI949" s="77"/>
      <c r="BJ949" s="77"/>
      <c r="BK949" s="77"/>
      <c r="BL949" s="77"/>
      <c r="BM949" s="77"/>
      <c r="BN949" s="77"/>
      <c r="BO949" s="77"/>
      <c r="BP949" s="77"/>
      <c r="BQ949" s="77"/>
      <c r="BR949" s="77"/>
      <c r="BS949" s="77"/>
      <c r="BT949" s="77"/>
      <c r="BU949" s="77"/>
      <c r="BV949" s="77"/>
      <c r="BW949" s="77"/>
      <c r="BX949" s="77"/>
      <c r="BY949" s="77"/>
      <c r="BZ949" s="77"/>
      <c r="CA949" s="77"/>
      <c r="CB949" s="77"/>
      <c r="CC949" s="77"/>
      <c r="CD949" s="77"/>
      <c r="CE949" s="77"/>
      <c r="CF949" s="77"/>
      <c r="CG949" s="77"/>
      <c r="CH949" s="77"/>
      <c r="CI949" s="77"/>
      <c r="CJ949" s="77"/>
      <c r="CK949" s="77"/>
      <c r="CL949" s="77"/>
      <c r="CM949" s="77"/>
      <c r="CN949" s="77"/>
      <c r="CO949" s="77"/>
      <c r="CP949" s="77"/>
      <c r="CQ949" s="77"/>
      <c r="CR949" s="77"/>
      <c r="CS949" s="77"/>
      <c r="CT949" s="77"/>
      <c r="CU949" s="77"/>
      <c r="CV949" s="77"/>
      <c r="CW949" s="77"/>
      <c r="CX949" s="77"/>
      <c r="CY949" s="77"/>
      <c r="CZ949" s="77"/>
      <c r="DA949" s="77"/>
      <c r="DB949" s="77"/>
      <c r="DC949" s="77"/>
      <c r="DD949" s="77"/>
      <c r="DE949" s="77"/>
      <c r="DF949" s="77"/>
      <c r="DG949" s="77"/>
      <c r="DH949" s="77"/>
      <c r="DI949" s="77"/>
      <c r="DJ949" s="77"/>
      <c r="DK949" s="77"/>
      <c r="DL949" s="77"/>
      <c r="DM949" s="77"/>
      <c r="DN949" s="77"/>
      <c r="DO949" s="77"/>
      <c r="DP949" s="77"/>
      <c r="DQ949" s="77"/>
      <c r="DR949" s="77"/>
      <c r="DS949" s="77"/>
      <c r="DT949" s="77"/>
      <c r="DU949" s="77"/>
      <c r="DV949" s="77"/>
      <c r="DW949" s="77"/>
      <c r="DX949" s="77"/>
      <c r="DY949" s="77"/>
      <c r="DZ949" s="77"/>
      <c r="EA949" s="77"/>
      <c r="EB949" s="77"/>
      <c r="EC949" s="77"/>
      <c r="ED949" s="77"/>
      <c r="EE949" s="77"/>
      <c r="EF949" s="77"/>
      <c r="EG949" s="77"/>
      <c r="EH949" s="77"/>
      <c r="EI949" s="77"/>
      <c r="EJ949" s="77"/>
      <c r="EK949" s="77"/>
      <c r="EL949" s="77"/>
      <c r="EM949" s="77"/>
      <c r="EN949" s="77"/>
      <c r="EO949" s="77"/>
      <c r="EP949" s="77"/>
      <c r="EQ949" s="77"/>
      <c r="ER949" s="77"/>
      <c r="ES949" s="77"/>
      <c r="ET949" s="77"/>
      <c r="EU949" s="77"/>
      <c r="EV949" s="77"/>
      <c r="EW949" s="77"/>
      <c r="EX949" s="77"/>
      <c r="EY949" s="77"/>
      <c r="EZ949" s="77"/>
      <c r="FA949" s="77"/>
      <c r="FB949" s="77"/>
      <c r="FC949" s="77"/>
      <c r="FD949" s="77"/>
    </row>
    <row r="950" spans="1:160" ht="15.75" customHeight="1" x14ac:dyDescent="0.3">
      <c r="A950" s="76"/>
      <c r="B950" s="76"/>
      <c r="C950" s="76"/>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c r="AV950" s="77"/>
      <c r="AW950" s="77"/>
      <c r="AX950" s="77"/>
      <c r="AY950" s="77"/>
      <c r="AZ950" s="77"/>
      <c r="BA950" s="77"/>
      <c r="BB950" s="77"/>
      <c r="BC950" s="77"/>
      <c r="BD950" s="77"/>
      <c r="BE950" s="77"/>
      <c r="BF950" s="77"/>
      <c r="BG950" s="77"/>
      <c r="BH950" s="77"/>
      <c r="BI950" s="77"/>
      <c r="BJ950" s="77"/>
      <c r="BK950" s="77"/>
      <c r="BL950" s="77"/>
      <c r="BM950" s="77"/>
      <c r="BN950" s="77"/>
      <c r="BO950" s="77"/>
      <c r="BP950" s="77"/>
      <c r="BQ950" s="77"/>
      <c r="BR950" s="77"/>
      <c r="BS950" s="77"/>
      <c r="BT950" s="77"/>
      <c r="BU950" s="77"/>
      <c r="BV950" s="77"/>
      <c r="BW950" s="77"/>
      <c r="BX950" s="77"/>
      <c r="BY950" s="77"/>
      <c r="BZ950" s="77"/>
      <c r="CA950" s="77"/>
      <c r="CB950" s="77"/>
      <c r="CC950" s="77"/>
      <c r="CD950" s="77"/>
      <c r="CE950" s="77"/>
      <c r="CF950" s="77"/>
      <c r="CG950" s="77"/>
      <c r="CH950" s="77"/>
      <c r="CI950" s="77"/>
      <c r="CJ950" s="77"/>
      <c r="CK950" s="77"/>
      <c r="CL950" s="77"/>
      <c r="CM950" s="77"/>
      <c r="CN950" s="77"/>
      <c r="CO950" s="77"/>
      <c r="CP950" s="77"/>
      <c r="CQ950" s="77"/>
      <c r="CR950" s="77"/>
      <c r="CS950" s="77"/>
      <c r="CT950" s="77"/>
      <c r="CU950" s="77"/>
      <c r="CV950" s="77"/>
      <c r="CW950" s="77"/>
      <c r="CX950" s="77"/>
      <c r="CY950" s="77"/>
      <c r="CZ950" s="77"/>
      <c r="DA950" s="77"/>
      <c r="DB950" s="77"/>
      <c r="DC950" s="77"/>
      <c r="DD950" s="77"/>
      <c r="DE950" s="77"/>
      <c r="DF950" s="77"/>
      <c r="DG950" s="77"/>
      <c r="DH950" s="77"/>
      <c r="DI950" s="77"/>
      <c r="DJ950" s="77"/>
      <c r="DK950" s="77"/>
      <c r="DL950" s="77"/>
      <c r="DM950" s="77"/>
      <c r="DN950" s="77"/>
      <c r="DO950" s="77"/>
      <c r="DP950" s="77"/>
      <c r="DQ950" s="77"/>
      <c r="DR950" s="77"/>
      <c r="DS950" s="77"/>
      <c r="DT950" s="77"/>
      <c r="DU950" s="77"/>
      <c r="DV950" s="77"/>
      <c r="DW950" s="77"/>
      <c r="DX950" s="77"/>
      <c r="DY950" s="77"/>
      <c r="DZ950" s="77"/>
      <c r="EA950" s="77"/>
      <c r="EB950" s="77"/>
      <c r="EC950" s="77"/>
      <c r="ED950" s="77"/>
      <c r="EE950" s="77"/>
      <c r="EF950" s="77"/>
      <c r="EG950" s="77"/>
      <c r="EH950" s="77"/>
      <c r="EI950" s="77"/>
      <c r="EJ950" s="77"/>
      <c r="EK950" s="77"/>
      <c r="EL950" s="77"/>
      <c r="EM950" s="77"/>
      <c r="EN950" s="77"/>
      <c r="EO950" s="77"/>
      <c r="EP950" s="77"/>
      <c r="EQ950" s="77"/>
      <c r="ER950" s="77"/>
      <c r="ES950" s="77"/>
      <c r="ET950" s="77"/>
      <c r="EU950" s="77"/>
      <c r="EV950" s="77"/>
      <c r="EW950" s="77"/>
      <c r="EX950" s="77"/>
      <c r="EY950" s="77"/>
      <c r="EZ950" s="77"/>
      <c r="FA950" s="77"/>
      <c r="FB950" s="77"/>
      <c r="FC950" s="77"/>
      <c r="FD950" s="77"/>
    </row>
    <row r="951" spans="1:160" ht="15.75" customHeight="1" x14ac:dyDescent="0.3">
      <c r="A951" s="76"/>
      <c r="B951" s="76"/>
      <c r="C951" s="76"/>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c r="AV951" s="77"/>
      <c r="AW951" s="77"/>
      <c r="AX951" s="77"/>
      <c r="AY951" s="77"/>
      <c r="AZ951" s="77"/>
      <c r="BA951" s="77"/>
      <c r="BB951" s="77"/>
      <c r="BC951" s="77"/>
      <c r="BD951" s="77"/>
      <c r="BE951" s="77"/>
      <c r="BF951" s="77"/>
      <c r="BG951" s="77"/>
      <c r="BH951" s="77"/>
      <c r="BI951" s="77"/>
      <c r="BJ951" s="77"/>
      <c r="BK951" s="77"/>
      <c r="BL951" s="77"/>
      <c r="BM951" s="77"/>
      <c r="BN951" s="77"/>
      <c r="BO951" s="77"/>
      <c r="BP951" s="77"/>
      <c r="BQ951" s="77"/>
      <c r="BR951" s="77"/>
      <c r="BS951" s="77"/>
      <c r="BT951" s="77"/>
      <c r="BU951" s="77"/>
      <c r="BV951" s="77"/>
      <c r="BW951" s="77"/>
      <c r="BX951" s="77"/>
      <c r="BY951" s="77"/>
      <c r="BZ951" s="77"/>
      <c r="CA951" s="77"/>
      <c r="CB951" s="77"/>
      <c r="CC951" s="77"/>
      <c r="CD951" s="77"/>
      <c r="CE951" s="77"/>
      <c r="CF951" s="77"/>
      <c r="CG951" s="77"/>
      <c r="CH951" s="77"/>
      <c r="CI951" s="77"/>
      <c r="CJ951" s="77"/>
      <c r="CK951" s="77"/>
      <c r="CL951" s="77"/>
      <c r="CM951" s="77"/>
      <c r="CN951" s="77"/>
      <c r="CO951" s="77"/>
      <c r="CP951" s="77"/>
      <c r="CQ951" s="77"/>
      <c r="CR951" s="77"/>
      <c r="CS951" s="77"/>
      <c r="CT951" s="77"/>
      <c r="CU951" s="77"/>
      <c r="CV951" s="77"/>
      <c r="CW951" s="77"/>
      <c r="CX951" s="77"/>
      <c r="CY951" s="77"/>
      <c r="CZ951" s="77"/>
      <c r="DA951" s="77"/>
      <c r="DB951" s="77"/>
      <c r="DC951" s="77"/>
      <c r="DD951" s="77"/>
      <c r="DE951" s="77"/>
      <c r="DF951" s="77"/>
      <c r="DG951" s="77"/>
      <c r="DH951" s="77"/>
      <c r="DI951" s="77"/>
      <c r="DJ951" s="77"/>
      <c r="DK951" s="77"/>
      <c r="DL951" s="77"/>
      <c r="DM951" s="77"/>
      <c r="DN951" s="77"/>
      <c r="DO951" s="77"/>
      <c r="DP951" s="77"/>
      <c r="DQ951" s="77"/>
      <c r="DR951" s="77"/>
      <c r="DS951" s="77"/>
      <c r="DT951" s="77"/>
      <c r="DU951" s="77"/>
      <c r="DV951" s="77"/>
      <c r="DW951" s="77"/>
      <c r="DX951" s="77"/>
      <c r="DY951" s="77"/>
      <c r="DZ951" s="77"/>
      <c r="EA951" s="77"/>
      <c r="EB951" s="77"/>
      <c r="EC951" s="77"/>
      <c r="ED951" s="77"/>
      <c r="EE951" s="77"/>
      <c r="EF951" s="77"/>
      <c r="EG951" s="77"/>
      <c r="EH951" s="77"/>
      <c r="EI951" s="77"/>
      <c r="EJ951" s="77"/>
      <c r="EK951" s="77"/>
      <c r="EL951" s="77"/>
      <c r="EM951" s="77"/>
      <c r="EN951" s="77"/>
      <c r="EO951" s="77"/>
      <c r="EP951" s="77"/>
      <c r="EQ951" s="77"/>
      <c r="ER951" s="77"/>
      <c r="ES951" s="77"/>
      <c r="ET951" s="77"/>
      <c r="EU951" s="77"/>
      <c r="EV951" s="77"/>
      <c r="EW951" s="77"/>
      <c r="EX951" s="77"/>
      <c r="EY951" s="77"/>
      <c r="EZ951" s="77"/>
      <c r="FA951" s="77"/>
      <c r="FB951" s="77"/>
      <c r="FC951" s="77"/>
      <c r="FD951" s="77"/>
    </row>
    <row r="952" spans="1:160" ht="15.75" customHeight="1" x14ac:dyDescent="0.3">
      <c r="A952" s="76"/>
      <c r="B952" s="76"/>
      <c r="C952" s="76"/>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c r="AV952" s="77"/>
      <c r="AW952" s="77"/>
      <c r="AX952" s="77"/>
      <c r="AY952" s="77"/>
      <c r="AZ952" s="77"/>
      <c r="BA952" s="77"/>
      <c r="BB952" s="77"/>
      <c r="BC952" s="77"/>
      <c r="BD952" s="77"/>
      <c r="BE952" s="77"/>
      <c r="BF952" s="77"/>
      <c r="BG952" s="77"/>
      <c r="BH952" s="77"/>
      <c r="BI952" s="77"/>
      <c r="BJ952" s="77"/>
      <c r="BK952" s="77"/>
      <c r="BL952" s="77"/>
      <c r="BM952" s="77"/>
      <c r="BN952" s="77"/>
      <c r="BO952" s="77"/>
      <c r="BP952" s="77"/>
      <c r="BQ952" s="77"/>
      <c r="BR952" s="77"/>
      <c r="BS952" s="77"/>
      <c r="BT952" s="77"/>
      <c r="BU952" s="77"/>
      <c r="BV952" s="77"/>
      <c r="BW952" s="77"/>
      <c r="BX952" s="77"/>
      <c r="BY952" s="77"/>
      <c r="BZ952" s="77"/>
      <c r="CA952" s="77"/>
      <c r="CB952" s="77"/>
      <c r="CC952" s="77"/>
      <c r="CD952" s="77"/>
      <c r="CE952" s="77"/>
      <c r="CF952" s="77"/>
      <c r="CG952" s="77"/>
      <c r="CH952" s="77"/>
      <c r="CI952" s="77"/>
      <c r="CJ952" s="77"/>
      <c r="CK952" s="77"/>
      <c r="CL952" s="77"/>
      <c r="CM952" s="77"/>
      <c r="CN952" s="77"/>
      <c r="CO952" s="77"/>
      <c r="CP952" s="77"/>
      <c r="CQ952" s="77"/>
      <c r="CR952" s="77"/>
      <c r="CS952" s="77"/>
      <c r="CT952" s="77"/>
      <c r="CU952" s="77"/>
      <c r="CV952" s="77"/>
      <c r="CW952" s="77"/>
      <c r="CX952" s="77"/>
      <c r="CY952" s="77"/>
      <c r="CZ952" s="77"/>
      <c r="DA952" s="77"/>
      <c r="DB952" s="77"/>
      <c r="DC952" s="77"/>
      <c r="DD952" s="77"/>
      <c r="DE952" s="77"/>
      <c r="DF952" s="77"/>
      <c r="DG952" s="77"/>
      <c r="DH952" s="77"/>
      <c r="DI952" s="77"/>
      <c r="DJ952" s="77"/>
      <c r="DK952" s="77"/>
      <c r="DL952" s="77"/>
      <c r="DM952" s="77"/>
      <c r="DN952" s="77"/>
      <c r="DO952" s="77"/>
      <c r="DP952" s="77"/>
      <c r="DQ952" s="77"/>
      <c r="DR952" s="77"/>
      <c r="DS952" s="77"/>
      <c r="DT952" s="77"/>
      <c r="DU952" s="77"/>
      <c r="DV952" s="77"/>
      <c r="DW952" s="77"/>
      <c r="DX952" s="77"/>
      <c r="DY952" s="77"/>
      <c r="DZ952" s="77"/>
      <c r="EA952" s="77"/>
      <c r="EB952" s="77"/>
      <c r="EC952" s="77"/>
      <c r="ED952" s="77"/>
      <c r="EE952" s="77"/>
      <c r="EF952" s="77"/>
      <c r="EG952" s="77"/>
      <c r="EH952" s="77"/>
      <c r="EI952" s="77"/>
      <c r="EJ952" s="77"/>
      <c r="EK952" s="77"/>
      <c r="EL952" s="77"/>
      <c r="EM952" s="77"/>
      <c r="EN952" s="77"/>
      <c r="EO952" s="77"/>
      <c r="EP952" s="77"/>
      <c r="EQ952" s="77"/>
      <c r="ER952" s="77"/>
      <c r="ES952" s="77"/>
      <c r="ET952" s="77"/>
      <c r="EU952" s="77"/>
      <c r="EV952" s="77"/>
      <c r="EW952" s="77"/>
      <c r="EX952" s="77"/>
      <c r="EY952" s="77"/>
      <c r="EZ952" s="77"/>
      <c r="FA952" s="77"/>
      <c r="FB952" s="77"/>
      <c r="FC952" s="77"/>
      <c r="FD952" s="77"/>
    </row>
    <row r="953" spans="1:160" ht="15.75" customHeight="1" x14ac:dyDescent="0.3">
      <c r="A953" s="76"/>
      <c r="B953" s="76"/>
      <c r="C953" s="76"/>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c r="AV953" s="77"/>
      <c r="AW953" s="77"/>
      <c r="AX953" s="77"/>
      <c r="AY953" s="77"/>
      <c r="AZ953" s="77"/>
      <c r="BA953" s="77"/>
      <c r="BB953" s="77"/>
      <c r="BC953" s="77"/>
      <c r="BD953" s="77"/>
      <c r="BE953" s="77"/>
      <c r="BF953" s="77"/>
      <c r="BG953" s="77"/>
      <c r="BH953" s="77"/>
      <c r="BI953" s="77"/>
      <c r="BJ953" s="77"/>
      <c r="BK953" s="77"/>
      <c r="BL953" s="77"/>
      <c r="BM953" s="77"/>
      <c r="BN953" s="77"/>
      <c r="BO953" s="77"/>
      <c r="BP953" s="77"/>
      <c r="BQ953" s="77"/>
      <c r="BR953" s="77"/>
      <c r="BS953" s="77"/>
      <c r="BT953" s="77"/>
      <c r="BU953" s="77"/>
      <c r="BV953" s="77"/>
      <c r="BW953" s="77"/>
      <c r="BX953" s="77"/>
      <c r="BY953" s="77"/>
      <c r="BZ953" s="77"/>
      <c r="CA953" s="77"/>
      <c r="CB953" s="77"/>
      <c r="CC953" s="77"/>
      <c r="CD953" s="77"/>
      <c r="CE953" s="77"/>
      <c r="CF953" s="77"/>
      <c r="CG953" s="77"/>
      <c r="CH953" s="77"/>
      <c r="CI953" s="77"/>
      <c r="CJ953" s="77"/>
      <c r="CK953" s="77"/>
      <c r="CL953" s="77"/>
      <c r="CM953" s="77"/>
      <c r="CN953" s="77"/>
      <c r="CO953" s="77"/>
      <c r="CP953" s="77"/>
      <c r="CQ953" s="77"/>
      <c r="CR953" s="77"/>
      <c r="CS953" s="77"/>
      <c r="CT953" s="77"/>
      <c r="CU953" s="77"/>
      <c r="CV953" s="77"/>
      <c r="CW953" s="77"/>
      <c r="CX953" s="77"/>
      <c r="CY953" s="77"/>
      <c r="CZ953" s="77"/>
      <c r="DA953" s="77"/>
      <c r="DB953" s="77"/>
      <c r="DC953" s="77"/>
      <c r="DD953" s="77"/>
      <c r="DE953" s="77"/>
      <c r="DF953" s="77"/>
      <c r="DG953" s="77"/>
      <c r="DH953" s="77"/>
      <c r="DI953" s="77"/>
      <c r="DJ953" s="77"/>
      <c r="DK953" s="77"/>
      <c r="DL953" s="77"/>
      <c r="DM953" s="77"/>
      <c r="DN953" s="77"/>
      <c r="DO953" s="77"/>
      <c r="DP953" s="77"/>
      <c r="DQ953" s="77"/>
      <c r="DR953" s="77"/>
      <c r="DS953" s="77"/>
      <c r="DT953" s="77"/>
      <c r="DU953" s="77"/>
      <c r="DV953" s="77"/>
      <c r="DW953" s="77"/>
      <c r="DX953" s="77"/>
      <c r="DY953" s="77"/>
      <c r="DZ953" s="77"/>
      <c r="EA953" s="77"/>
      <c r="EB953" s="77"/>
      <c r="EC953" s="77"/>
      <c r="ED953" s="77"/>
      <c r="EE953" s="77"/>
      <c r="EF953" s="77"/>
      <c r="EG953" s="77"/>
      <c r="EH953" s="77"/>
      <c r="EI953" s="77"/>
      <c r="EJ953" s="77"/>
      <c r="EK953" s="77"/>
      <c r="EL953" s="77"/>
      <c r="EM953" s="77"/>
      <c r="EN953" s="77"/>
      <c r="EO953" s="77"/>
      <c r="EP953" s="77"/>
      <c r="EQ953" s="77"/>
      <c r="ER953" s="77"/>
      <c r="ES953" s="77"/>
      <c r="ET953" s="77"/>
      <c r="EU953" s="77"/>
      <c r="EV953" s="77"/>
      <c r="EW953" s="77"/>
      <c r="EX953" s="77"/>
      <c r="EY953" s="77"/>
      <c r="EZ953" s="77"/>
      <c r="FA953" s="77"/>
      <c r="FB953" s="77"/>
      <c r="FC953" s="77"/>
      <c r="FD953" s="77"/>
    </row>
    <row r="954" spans="1:160" ht="15.75" customHeight="1" x14ac:dyDescent="0.3">
      <c r="A954" s="76"/>
      <c r="B954" s="76"/>
      <c r="C954" s="76"/>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c r="AV954" s="77"/>
      <c r="AW954" s="77"/>
      <c r="AX954" s="77"/>
      <c r="AY954" s="77"/>
      <c r="AZ954" s="77"/>
      <c r="BA954" s="77"/>
      <c r="BB954" s="77"/>
      <c r="BC954" s="77"/>
      <c r="BD954" s="77"/>
      <c r="BE954" s="77"/>
      <c r="BF954" s="77"/>
      <c r="BG954" s="77"/>
      <c r="BH954" s="77"/>
      <c r="BI954" s="77"/>
      <c r="BJ954" s="77"/>
      <c r="BK954" s="77"/>
      <c r="BL954" s="77"/>
      <c r="BM954" s="77"/>
      <c r="BN954" s="77"/>
      <c r="BO954" s="77"/>
      <c r="BP954" s="77"/>
      <c r="BQ954" s="77"/>
      <c r="BR954" s="77"/>
      <c r="BS954" s="77"/>
      <c r="BT954" s="77"/>
      <c r="BU954" s="77"/>
      <c r="BV954" s="77"/>
      <c r="BW954" s="77"/>
      <c r="BX954" s="77"/>
      <c r="BY954" s="77"/>
      <c r="BZ954" s="77"/>
      <c r="CA954" s="77"/>
      <c r="CB954" s="77"/>
      <c r="CC954" s="77"/>
      <c r="CD954" s="77"/>
      <c r="CE954" s="77"/>
      <c r="CF954" s="77"/>
      <c r="CG954" s="77"/>
      <c r="CH954" s="77"/>
      <c r="CI954" s="77"/>
      <c r="CJ954" s="77"/>
      <c r="CK954" s="77"/>
      <c r="CL954" s="77"/>
      <c r="CM954" s="77"/>
      <c r="CN954" s="77"/>
      <c r="CO954" s="77"/>
      <c r="CP954" s="77"/>
      <c r="CQ954" s="77"/>
      <c r="CR954" s="77"/>
      <c r="CS954" s="77"/>
      <c r="CT954" s="77"/>
      <c r="CU954" s="77"/>
      <c r="CV954" s="77"/>
      <c r="CW954" s="77"/>
      <c r="CX954" s="77"/>
      <c r="CY954" s="77"/>
      <c r="CZ954" s="77"/>
      <c r="DA954" s="77"/>
      <c r="DB954" s="77"/>
      <c r="DC954" s="77"/>
      <c r="DD954" s="77"/>
      <c r="DE954" s="77"/>
      <c r="DF954" s="77"/>
      <c r="DG954" s="77"/>
      <c r="DH954" s="77"/>
      <c r="DI954" s="77"/>
      <c r="DJ954" s="77"/>
      <c r="DK954" s="77"/>
      <c r="DL954" s="77"/>
      <c r="DM954" s="77"/>
      <c r="DN954" s="77"/>
      <c r="DO954" s="77"/>
      <c r="DP954" s="77"/>
      <c r="DQ954" s="77"/>
      <c r="DR954" s="77"/>
      <c r="DS954" s="77"/>
      <c r="DT954" s="77"/>
      <c r="DU954" s="77"/>
      <c r="DV954" s="77"/>
      <c r="DW954" s="77"/>
      <c r="DX954" s="77"/>
      <c r="DY954" s="77"/>
      <c r="DZ954" s="77"/>
      <c r="EA954" s="77"/>
      <c r="EB954" s="77"/>
      <c r="EC954" s="77"/>
      <c r="ED954" s="77"/>
      <c r="EE954" s="77"/>
      <c r="EF954" s="77"/>
      <c r="EG954" s="77"/>
      <c r="EH954" s="77"/>
      <c r="EI954" s="77"/>
      <c r="EJ954" s="77"/>
      <c r="EK954" s="77"/>
      <c r="EL954" s="77"/>
      <c r="EM954" s="77"/>
      <c r="EN954" s="77"/>
      <c r="EO954" s="77"/>
      <c r="EP954" s="77"/>
      <c r="EQ954" s="77"/>
      <c r="ER954" s="77"/>
      <c r="ES954" s="77"/>
      <c r="ET954" s="77"/>
      <c r="EU954" s="77"/>
      <c r="EV954" s="77"/>
      <c r="EW954" s="77"/>
      <c r="EX954" s="77"/>
      <c r="EY954" s="77"/>
      <c r="EZ954" s="77"/>
      <c r="FA954" s="77"/>
      <c r="FB954" s="77"/>
      <c r="FC954" s="77"/>
      <c r="FD954" s="77"/>
    </row>
    <row r="955" spans="1:160" ht="15.75" customHeight="1" x14ac:dyDescent="0.3">
      <c r="A955" s="76"/>
      <c r="B955" s="76"/>
      <c r="C955" s="76"/>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c r="AV955" s="77"/>
      <c r="AW955" s="77"/>
      <c r="AX955" s="77"/>
      <c r="AY955" s="77"/>
      <c r="AZ955" s="77"/>
      <c r="BA955" s="77"/>
      <c r="BB955" s="77"/>
      <c r="BC955" s="77"/>
      <c r="BD955" s="77"/>
      <c r="BE955" s="77"/>
      <c r="BF955" s="77"/>
      <c r="BG955" s="77"/>
      <c r="BH955" s="77"/>
      <c r="BI955" s="77"/>
      <c r="BJ955" s="77"/>
      <c r="BK955" s="77"/>
      <c r="BL955" s="77"/>
      <c r="BM955" s="77"/>
      <c r="BN955" s="77"/>
      <c r="BO955" s="77"/>
      <c r="BP955" s="77"/>
      <c r="BQ955" s="77"/>
      <c r="BR955" s="77"/>
      <c r="BS955" s="77"/>
      <c r="BT955" s="77"/>
      <c r="BU955" s="77"/>
      <c r="BV955" s="77"/>
      <c r="BW955" s="77"/>
      <c r="BX955" s="77"/>
      <c r="BY955" s="77"/>
      <c r="BZ955" s="77"/>
      <c r="CA955" s="77"/>
      <c r="CB955" s="77"/>
      <c r="CC955" s="77"/>
      <c r="CD955" s="77"/>
      <c r="CE955" s="77"/>
      <c r="CF955" s="77"/>
      <c r="CG955" s="77"/>
      <c r="CH955" s="77"/>
      <c r="CI955" s="77"/>
      <c r="CJ955" s="77"/>
      <c r="CK955" s="77"/>
      <c r="CL955" s="77"/>
      <c r="CM955" s="77"/>
      <c r="CN955" s="77"/>
      <c r="CO955" s="77"/>
      <c r="CP955" s="77"/>
      <c r="CQ955" s="77"/>
      <c r="CR955" s="77"/>
      <c r="CS955" s="77"/>
      <c r="CT955" s="77"/>
      <c r="CU955" s="77"/>
      <c r="CV955" s="77"/>
      <c r="CW955" s="77"/>
      <c r="CX955" s="77"/>
      <c r="CY955" s="77"/>
      <c r="CZ955" s="77"/>
      <c r="DA955" s="77"/>
      <c r="DB955" s="77"/>
      <c r="DC955" s="77"/>
      <c r="DD955" s="77"/>
      <c r="DE955" s="77"/>
      <c r="DF955" s="77"/>
      <c r="DG955" s="77"/>
      <c r="DH955" s="77"/>
      <c r="DI955" s="77"/>
      <c r="DJ955" s="77"/>
      <c r="DK955" s="77"/>
      <c r="DL955" s="77"/>
      <c r="DM955" s="77"/>
      <c r="DN955" s="77"/>
      <c r="DO955" s="77"/>
      <c r="DP955" s="77"/>
      <c r="DQ955" s="77"/>
      <c r="DR955" s="77"/>
      <c r="DS955" s="77"/>
      <c r="DT955" s="77"/>
      <c r="DU955" s="77"/>
      <c r="DV955" s="77"/>
      <c r="DW955" s="77"/>
      <c r="DX955" s="77"/>
      <c r="DY955" s="77"/>
      <c r="DZ955" s="77"/>
      <c r="EA955" s="77"/>
      <c r="EB955" s="77"/>
      <c r="EC955" s="77"/>
      <c r="ED955" s="77"/>
      <c r="EE955" s="77"/>
      <c r="EF955" s="77"/>
      <c r="EG955" s="77"/>
      <c r="EH955" s="77"/>
      <c r="EI955" s="77"/>
      <c r="EJ955" s="77"/>
      <c r="EK955" s="77"/>
      <c r="EL955" s="77"/>
      <c r="EM955" s="77"/>
      <c r="EN955" s="77"/>
      <c r="EO955" s="77"/>
      <c r="EP955" s="77"/>
      <c r="EQ955" s="77"/>
      <c r="ER955" s="77"/>
      <c r="ES955" s="77"/>
      <c r="ET955" s="77"/>
      <c r="EU955" s="77"/>
      <c r="EV955" s="77"/>
      <c r="EW955" s="77"/>
      <c r="EX955" s="77"/>
      <c r="EY955" s="77"/>
      <c r="EZ955" s="77"/>
      <c r="FA955" s="77"/>
      <c r="FB955" s="77"/>
      <c r="FC955" s="77"/>
      <c r="FD955" s="77"/>
    </row>
    <row r="956" spans="1:160" ht="15.75" customHeight="1" x14ac:dyDescent="0.3">
      <c r="A956" s="76"/>
      <c r="B956" s="76"/>
      <c r="C956" s="76"/>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c r="AV956" s="77"/>
      <c r="AW956" s="77"/>
      <c r="AX956" s="77"/>
      <c r="AY956" s="77"/>
      <c r="AZ956" s="77"/>
      <c r="BA956" s="77"/>
      <c r="BB956" s="77"/>
      <c r="BC956" s="77"/>
      <c r="BD956" s="77"/>
      <c r="BE956" s="77"/>
      <c r="BF956" s="77"/>
      <c r="BG956" s="77"/>
      <c r="BH956" s="77"/>
      <c r="BI956" s="77"/>
      <c r="BJ956" s="77"/>
      <c r="BK956" s="77"/>
      <c r="BL956" s="77"/>
      <c r="BM956" s="77"/>
      <c r="BN956" s="77"/>
      <c r="BO956" s="77"/>
      <c r="BP956" s="77"/>
      <c r="BQ956" s="77"/>
      <c r="BR956" s="77"/>
      <c r="BS956" s="77"/>
      <c r="BT956" s="77"/>
      <c r="BU956" s="77"/>
      <c r="BV956" s="77"/>
      <c r="BW956" s="77"/>
      <c r="BX956" s="77"/>
      <c r="BY956" s="77"/>
      <c r="BZ956" s="77"/>
      <c r="CA956" s="77"/>
      <c r="CB956" s="77"/>
      <c r="CC956" s="77"/>
      <c r="CD956" s="77"/>
      <c r="CE956" s="77"/>
      <c r="CF956" s="77"/>
      <c r="CG956" s="77"/>
      <c r="CH956" s="77"/>
      <c r="CI956" s="77"/>
      <c r="CJ956" s="77"/>
      <c r="CK956" s="77"/>
      <c r="CL956" s="77"/>
      <c r="CM956" s="77"/>
      <c r="CN956" s="77"/>
      <c r="CO956" s="77"/>
      <c r="CP956" s="77"/>
      <c r="CQ956" s="77"/>
      <c r="CR956" s="77"/>
      <c r="CS956" s="77"/>
      <c r="CT956" s="77"/>
      <c r="CU956" s="77"/>
      <c r="CV956" s="77"/>
      <c r="CW956" s="77"/>
      <c r="CX956" s="77"/>
      <c r="CY956" s="77"/>
      <c r="CZ956" s="77"/>
      <c r="DA956" s="77"/>
      <c r="DB956" s="77"/>
      <c r="DC956" s="77"/>
      <c r="DD956" s="77"/>
      <c r="DE956" s="77"/>
      <c r="DF956" s="77"/>
      <c r="DG956" s="77"/>
      <c r="DH956" s="77"/>
      <c r="DI956" s="77"/>
      <c r="DJ956" s="77"/>
      <c r="DK956" s="77"/>
      <c r="DL956" s="77"/>
      <c r="DM956" s="77"/>
      <c r="DN956" s="77"/>
      <c r="DO956" s="77"/>
      <c r="DP956" s="77"/>
      <c r="DQ956" s="77"/>
      <c r="DR956" s="77"/>
      <c r="DS956" s="77"/>
      <c r="DT956" s="77"/>
      <c r="DU956" s="77"/>
      <c r="DV956" s="77"/>
      <c r="DW956" s="77"/>
      <c r="DX956" s="77"/>
      <c r="DY956" s="77"/>
      <c r="DZ956" s="77"/>
      <c r="EA956" s="77"/>
      <c r="EB956" s="77"/>
      <c r="EC956" s="77"/>
      <c r="ED956" s="77"/>
      <c r="EE956" s="77"/>
      <c r="EF956" s="77"/>
      <c r="EG956" s="77"/>
      <c r="EH956" s="77"/>
      <c r="EI956" s="77"/>
      <c r="EJ956" s="77"/>
      <c r="EK956" s="77"/>
      <c r="EL956" s="77"/>
      <c r="EM956" s="77"/>
      <c r="EN956" s="77"/>
      <c r="EO956" s="77"/>
      <c r="EP956" s="77"/>
      <c r="EQ956" s="77"/>
      <c r="ER956" s="77"/>
      <c r="ES956" s="77"/>
      <c r="ET956" s="77"/>
      <c r="EU956" s="77"/>
      <c r="EV956" s="77"/>
      <c r="EW956" s="77"/>
      <c r="EX956" s="77"/>
      <c r="EY956" s="77"/>
      <c r="EZ956" s="77"/>
      <c r="FA956" s="77"/>
      <c r="FB956" s="77"/>
      <c r="FC956" s="77"/>
      <c r="FD956" s="77"/>
    </row>
    <row r="957" spans="1:160" ht="15.75" customHeight="1" x14ac:dyDescent="0.3">
      <c r="A957" s="76"/>
      <c r="B957" s="76"/>
      <c r="C957" s="76"/>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c r="AV957" s="77"/>
      <c r="AW957" s="77"/>
      <c r="AX957" s="77"/>
      <c r="AY957" s="77"/>
      <c r="AZ957" s="77"/>
      <c r="BA957" s="77"/>
      <c r="BB957" s="77"/>
      <c r="BC957" s="77"/>
      <c r="BD957" s="77"/>
      <c r="BE957" s="77"/>
      <c r="BF957" s="77"/>
      <c r="BG957" s="77"/>
      <c r="BH957" s="77"/>
      <c r="BI957" s="77"/>
      <c r="BJ957" s="77"/>
      <c r="BK957" s="77"/>
      <c r="BL957" s="77"/>
      <c r="BM957" s="77"/>
      <c r="BN957" s="77"/>
      <c r="BO957" s="77"/>
      <c r="BP957" s="77"/>
      <c r="BQ957" s="77"/>
      <c r="BR957" s="77"/>
      <c r="BS957" s="77"/>
      <c r="BT957" s="77"/>
      <c r="BU957" s="77"/>
      <c r="BV957" s="77"/>
      <c r="BW957" s="77"/>
      <c r="BX957" s="77"/>
      <c r="BY957" s="77"/>
      <c r="BZ957" s="77"/>
      <c r="CA957" s="77"/>
      <c r="CB957" s="77"/>
      <c r="CC957" s="77"/>
      <c r="CD957" s="77"/>
      <c r="CE957" s="77"/>
      <c r="CF957" s="77"/>
      <c r="CG957" s="77"/>
      <c r="CH957" s="77"/>
      <c r="CI957" s="77"/>
      <c r="CJ957" s="77"/>
      <c r="CK957" s="77"/>
      <c r="CL957" s="77"/>
      <c r="CM957" s="77"/>
      <c r="CN957" s="77"/>
      <c r="CO957" s="77"/>
      <c r="CP957" s="77"/>
      <c r="CQ957" s="77"/>
      <c r="CR957" s="77"/>
      <c r="CS957" s="77"/>
      <c r="CT957" s="77"/>
      <c r="CU957" s="77"/>
      <c r="CV957" s="77"/>
      <c r="CW957" s="77"/>
      <c r="CX957" s="77"/>
      <c r="CY957" s="77"/>
      <c r="CZ957" s="77"/>
      <c r="DA957" s="77"/>
      <c r="DB957" s="77"/>
      <c r="DC957" s="77"/>
      <c r="DD957" s="77"/>
      <c r="DE957" s="77"/>
      <c r="DF957" s="77"/>
      <c r="DG957" s="77"/>
      <c r="DH957" s="77"/>
      <c r="DI957" s="77"/>
      <c r="DJ957" s="77"/>
      <c r="DK957" s="77"/>
      <c r="DL957" s="77"/>
      <c r="DM957" s="77"/>
      <c r="DN957" s="77"/>
      <c r="DO957" s="77"/>
      <c r="DP957" s="77"/>
      <c r="DQ957" s="77"/>
      <c r="DR957" s="77"/>
      <c r="DS957" s="77"/>
      <c r="DT957" s="77"/>
      <c r="DU957" s="77"/>
      <c r="DV957" s="77"/>
      <c r="DW957" s="77"/>
      <c r="DX957" s="77"/>
      <c r="DY957" s="77"/>
      <c r="DZ957" s="77"/>
      <c r="EA957" s="77"/>
      <c r="EB957" s="77"/>
      <c r="EC957" s="77"/>
      <c r="ED957" s="77"/>
      <c r="EE957" s="77"/>
      <c r="EF957" s="77"/>
      <c r="EG957" s="77"/>
      <c r="EH957" s="77"/>
      <c r="EI957" s="77"/>
      <c r="EJ957" s="77"/>
      <c r="EK957" s="77"/>
      <c r="EL957" s="77"/>
      <c r="EM957" s="77"/>
      <c r="EN957" s="77"/>
      <c r="EO957" s="77"/>
      <c r="EP957" s="77"/>
      <c r="EQ957" s="77"/>
      <c r="ER957" s="77"/>
      <c r="ES957" s="77"/>
      <c r="ET957" s="77"/>
      <c r="EU957" s="77"/>
      <c r="EV957" s="77"/>
      <c r="EW957" s="77"/>
      <c r="EX957" s="77"/>
      <c r="EY957" s="77"/>
      <c r="EZ957" s="77"/>
      <c r="FA957" s="77"/>
      <c r="FB957" s="77"/>
      <c r="FC957" s="77"/>
      <c r="FD957" s="77"/>
    </row>
    <row r="958" spans="1:160" ht="15.75" customHeight="1" x14ac:dyDescent="0.3">
      <c r="A958" s="76"/>
      <c r="B958" s="76"/>
      <c r="C958" s="76"/>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c r="AV958" s="77"/>
      <c r="AW958" s="77"/>
      <c r="AX958" s="77"/>
      <c r="AY958" s="77"/>
      <c r="AZ958" s="77"/>
      <c r="BA958" s="77"/>
      <c r="BB958" s="77"/>
      <c r="BC958" s="77"/>
      <c r="BD958" s="77"/>
      <c r="BE958" s="77"/>
      <c r="BF958" s="77"/>
      <c r="BG958" s="77"/>
      <c r="BH958" s="77"/>
      <c r="BI958" s="77"/>
      <c r="BJ958" s="77"/>
      <c r="BK958" s="77"/>
      <c r="BL958" s="77"/>
      <c r="BM958" s="77"/>
      <c r="BN958" s="77"/>
      <c r="BO958" s="77"/>
      <c r="BP958" s="77"/>
      <c r="BQ958" s="77"/>
      <c r="BR958" s="77"/>
      <c r="BS958" s="77"/>
      <c r="BT958" s="77"/>
      <c r="BU958" s="77"/>
      <c r="BV958" s="77"/>
      <c r="BW958" s="77"/>
      <c r="BX958" s="77"/>
      <c r="BY958" s="77"/>
      <c r="BZ958" s="77"/>
      <c r="CA958" s="77"/>
      <c r="CB958" s="77"/>
      <c r="CC958" s="77"/>
      <c r="CD958" s="77"/>
      <c r="CE958" s="77"/>
      <c r="CF958" s="77"/>
      <c r="CG958" s="77"/>
      <c r="CH958" s="77"/>
      <c r="CI958" s="77"/>
      <c r="CJ958" s="77"/>
      <c r="CK958" s="77"/>
      <c r="CL958" s="77"/>
      <c r="CM958" s="77"/>
      <c r="CN958" s="77"/>
      <c r="CO958" s="77"/>
      <c r="CP958" s="77"/>
      <c r="CQ958" s="77"/>
      <c r="CR958" s="77"/>
      <c r="CS958" s="77"/>
      <c r="CT958" s="77"/>
      <c r="CU958" s="77"/>
      <c r="CV958" s="77"/>
      <c r="CW958" s="77"/>
      <c r="CX958" s="77"/>
      <c r="CY958" s="77"/>
      <c r="CZ958" s="77"/>
      <c r="DA958" s="77"/>
      <c r="DB958" s="77"/>
      <c r="DC958" s="77"/>
      <c r="DD958" s="77"/>
      <c r="DE958" s="77"/>
      <c r="DF958" s="77"/>
      <c r="DG958" s="77"/>
      <c r="DH958" s="77"/>
      <c r="DI958" s="77"/>
      <c r="DJ958" s="77"/>
      <c r="DK958" s="77"/>
      <c r="DL958" s="77"/>
      <c r="DM958" s="77"/>
      <c r="DN958" s="77"/>
      <c r="DO958" s="77"/>
      <c r="DP958" s="77"/>
      <c r="DQ958" s="77"/>
      <c r="DR958" s="77"/>
      <c r="DS958" s="77"/>
      <c r="DT958" s="77"/>
      <c r="DU958" s="77"/>
      <c r="DV958" s="77"/>
      <c r="DW958" s="77"/>
      <c r="DX958" s="77"/>
      <c r="DY958" s="77"/>
      <c r="DZ958" s="77"/>
      <c r="EA958" s="77"/>
      <c r="EB958" s="77"/>
      <c r="EC958" s="77"/>
      <c r="ED958" s="77"/>
      <c r="EE958" s="77"/>
      <c r="EF958" s="77"/>
      <c r="EG958" s="77"/>
      <c r="EH958" s="77"/>
      <c r="EI958" s="77"/>
      <c r="EJ958" s="77"/>
      <c r="EK958" s="77"/>
      <c r="EL958" s="77"/>
      <c r="EM958" s="77"/>
      <c r="EN958" s="77"/>
      <c r="EO958" s="77"/>
      <c r="EP958" s="77"/>
      <c r="EQ958" s="77"/>
      <c r="ER958" s="77"/>
      <c r="ES958" s="77"/>
      <c r="ET958" s="77"/>
      <c r="EU958" s="77"/>
      <c r="EV958" s="77"/>
      <c r="EW958" s="77"/>
      <c r="EX958" s="77"/>
      <c r="EY958" s="77"/>
      <c r="EZ958" s="77"/>
      <c r="FA958" s="77"/>
      <c r="FB958" s="77"/>
      <c r="FC958" s="77"/>
      <c r="FD958" s="77"/>
    </row>
    <row r="959" spans="1:160" ht="15.75" customHeight="1" x14ac:dyDescent="0.3">
      <c r="A959" s="76"/>
      <c r="B959" s="76"/>
      <c r="C959" s="76"/>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c r="AV959" s="77"/>
      <c r="AW959" s="77"/>
      <c r="AX959" s="77"/>
      <c r="AY959" s="77"/>
      <c r="AZ959" s="77"/>
      <c r="BA959" s="77"/>
      <c r="BB959" s="77"/>
      <c r="BC959" s="77"/>
      <c r="BD959" s="77"/>
      <c r="BE959" s="77"/>
      <c r="BF959" s="77"/>
      <c r="BG959" s="77"/>
      <c r="BH959" s="77"/>
      <c r="BI959" s="77"/>
      <c r="BJ959" s="77"/>
      <c r="BK959" s="77"/>
      <c r="BL959" s="77"/>
      <c r="BM959" s="77"/>
      <c r="BN959" s="77"/>
      <c r="BO959" s="77"/>
      <c r="BP959" s="77"/>
      <c r="BQ959" s="77"/>
      <c r="BR959" s="77"/>
      <c r="BS959" s="77"/>
      <c r="BT959" s="77"/>
      <c r="BU959" s="77"/>
      <c r="BV959" s="77"/>
      <c r="BW959" s="77"/>
      <c r="BX959" s="77"/>
      <c r="BY959" s="77"/>
      <c r="BZ959" s="77"/>
      <c r="CA959" s="77"/>
      <c r="CB959" s="77"/>
      <c r="CC959" s="77"/>
      <c r="CD959" s="77"/>
      <c r="CE959" s="77"/>
      <c r="CF959" s="77"/>
      <c r="CG959" s="77"/>
      <c r="CH959" s="77"/>
      <c r="CI959" s="77"/>
      <c r="CJ959" s="77"/>
      <c r="CK959" s="77"/>
      <c r="CL959" s="77"/>
      <c r="CM959" s="77"/>
      <c r="CN959" s="77"/>
      <c r="CO959" s="77"/>
      <c r="CP959" s="77"/>
      <c r="CQ959" s="77"/>
      <c r="CR959" s="77"/>
      <c r="CS959" s="77"/>
      <c r="CT959" s="77"/>
      <c r="CU959" s="77"/>
      <c r="CV959" s="77"/>
      <c r="CW959" s="77"/>
      <c r="CX959" s="77"/>
      <c r="CY959" s="77"/>
      <c r="CZ959" s="77"/>
      <c r="DA959" s="77"/>
      <c r="DB959" s="77"/>
      <c r="DC959" s="77"/>
      <c r="DD959" s="77"/>
      <c r="DE959" s="77"/>
      <c r="DF959" s="77"/>
      <c r="DG959" s="77"/>
      <c r="DH959" s="77"/>
      <c r="DI959" s="77"/>
      <c r="DJ959" s="77"/>
      <c r="DK959" s="77"/>
      <c r="DL959" s="77"/>
      <c r="DM959" s="77"/>
      <c r="DN959" s="77"/>
      <c r="DO959" s="77"/>
      <c r="DP959" s="77"/>
      <c r="DQ959" s="77"/>
      <c r="DR959" s="77"/>
      <c r="DS959" s="77"/>
      <c r="DT959" s="77"/>
      <c r="DU959" s="77"/>
      <c r="DV959" s="77"/>
      <c r="DW959" s="77"/>
      <c r="DX959" s="77"/>
      <c r="DY959" s="77"/>
      <c r="DZ959" s="77"/>
      <c r="EA959" s="77"/>
      <c r="EB959" s="77"/>
      <c r="EC959" s="77"/>
      <c r="ED959" s="77"/>
      <c r="EE959" s="77"/>
      <c r="EF959" s="77"/>
      <c r="EG959" s="77"/>
      <c r="EH959" s="77"/>
      <c r="EI959" s="77"/>
      <c r="EJ959" s="77"/>
      <c r="EK959" s="77"/>
      <c r="EL959" s="77"/>
      <c r="EM959" s="77"/>
      <c r="EN959" s="77"/>
      <c r="EO959" s="77"/>
      <c r="EP959" s="77"/>
      <c r="EQ959" s="77"/>
      <c r="ER959" s="77"/>
      <c r="ES959" s="77"/>
      <c r="ET959" s="77"/>
      <c r="EU959" s="77"/>
      <c r="EV959" s="77"/>
      <c r="EW959" s="77"/>
      <c r="EX959" s="77"/>
      <c r="EY959" s="77"/>
      <c r="EZ959" s="77"/>
      <c r="FA959" s="77"/>
      <c r="FB959" s="77"/>
      <c r="FC959" s="77"/>
      <c r="FD959" s="77"/>
    </row>
    <row r="960" spans="1:160" ht="15.75" customHeight="1" x14ac:dyDescent="0.3">
      <c r="A960" s="76"/>
      <c r="B960" s="76"/>
      <c r="C960" s="76"/>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c r="BB960" s="77"/>
      <c r="BC960" s="77"/>
      <c r="BD960" s="77"/>
      <c r="BE960" s="77"/>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D960" s="77"/>
      <c r="CE960" s="77"/>
      <c r="CF960" s="77"/>
      <c r="CG960" s="77"/>
      <c r="CH960" s="77"/>
      <c r="CI960" s="77"/>
      <c r="CJ960" s="77"/>
      <c r="CK960" s="77"/>
      <c r="CL960" s="77"/>
      <c r="CM960" s="77"/>
      <c r="CN960" s="77"/>
      <c r="CO960" s="77"/>
      <c r="CP960" s="77"/>
      <c r="CQ960" s="77"/>
      <c r="CR960" s="77"/>
      <c r="CS960" s="77"/>
      <c r="CT960" s="77"/>
      <c r="CU960" s="77"/>
      <c r="CV960" s="77"/>
      <c r="CW960" s="77"/>
      <c r="CX960" s="77"/>
      <c r="CY960" s="77"/>
      <c r="CZ960" s="77"/>
      <c r="DA960" s="77"/>
      <c r="DB960" s="77"/>
      <c r="DC960" s="77"/>
      <c r="DD960" s="77"/>
      <c r="DE960" s="77"/>
      <c r="DF960" s="77"/>
      <c r="DG960" s="77"/>
      <c r="DH960" s="77"/>
      <c r="DI960" s="77"/>
      <c r="DJ960" s="77"/>
      <c r="DK960" s="77"/>
      <c r="DL960" s="77"/>
      <c r="DM960" s="77"/>
      <c r="DN960" s="77"/>
      <c r="DO960" s="77"/>
      <c r="DP960" s="77"/>
      <c r="DQ960" s="77"/>
      <c r="DR960" s="77"/>
      <c r="DS960" s="77"/>
      <c r="DT960" s="77"/>
      <c r="DU960" s="77"/>
      <c r="DV960" s="77"/>
      <c r="DW960" s="77"/>
      <c r="DX960" s="77"/>
      <c r="DY960" s="77"/>
      <c r="DZ960" s="77"/>
      <c r="EA960" s="77"/>
      <c r="EB960" s="77"/>
      <c r="EC960" s="77"/>
      <c r="ED960" s="77"/>
      <c r="EE960" s="77"/>
      <c r="EF960" s="77"/>
      <c r="EG960" s="77"/>
      <c r="EH960" s="77"/>
      <c r="EI960" s="77"/>
      <c r="EJ960" s="77"/>
      <c r="EK960" s="77"/>
      <c r="EL960" s="77"/>
      <c r="EM960" s="77"/>
      <c r="EN960" s="77"/>
      <c r="EO960" s="77"/>
      <c r="EP960" s="77"/>
      <c r="EQ960" s="77"/>
      <c r="ER960" s="77"/>
      <c r="ES960" s="77"/>
      <c r="ET960" s="77"/>
      <c r="EU960" s="77"/>
      <c r="EV960" s="77"/>
      <c r="EW960" s="77"/>
      <c r="EX960" s="77"/>
      <c r="EY960" s="77"/>
      <c r="EZ960" s="77"/>
      <c r="FA960" s="77"/>
      <c r="FB960" s="77"/>
      <c r="FC960" s="77"/>
      <c r="FD960" s="77"/>
    </row>
    <row r="961" spans="1:160" ht="15.75" customHeight="1" x14ac:dyDescent="0.3">
      <c r="A961" s="76"/>
      <c r="B961" s="76"/>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c r="BB961" s="77"/>
      <c r="BC961" s="77"/>
      <c r="BD961" s="77"/>
      <c r="BE961" s="77"/>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D961" s="77"/>
      <c r="CE961" s="77"/>
      <c r="CF961" s="77"/>
      <c r="CG961" s="77"/>
      <c r="CH961" s="77"/>
      <c r="CI961" s="77"/>
      <c r="CJ961" s="77"/>
      <c r="CK961" s="77"/>
      <c r="CL961" s="77"/>
      <c r="CM961" s="77"/>
      <c r="CN961" s="77"/>
      <c r="CO961" s="77"/>
      <c r="CP961" s="77"/>
      <c r="CQ961" s="77"/>
      <c r="CR961" s="77"/>
      <c r="CS961" s="77"/>
      <c r="CT961" s="77"/>
      <c r="CU961" s="77"/>
      <c r="CV961" s="77"/>
      <c r="CW961" s="77"/>
      <c r="CX961" s="77"/>
      <c r="CY961" s="77"/>
      <c r="CZ961" s="77"/>
      <c r="DA961" s="77"/>
      <c r="DB961" s="77"/>
      <c r="DC961" s="77"/>
      <c r="DD961" s="77"/>
      <c r="DE961" s="77"/>
      <c r="DF961" s="77"/>
      <c r="DG961" s="77"/>
      <c r="DH961" s="77"/>
      <c r="DI961" s="77"/>
      <c r="DJ961" s="77"/>
      <c r="DK961" s="77"/>
      <c r="DL961" s="77"/>
      <c r="DM961" s="77"/>
      <c r="DN961" s="77"/>
      <c r="DO961" s="77"/>
      <c r="DP961" s="77"/>
      <c r="DQ961" s="77"/>
      <c r="DR961" s="77"/>
      <c r="DS961" s="77"/>
      <c r="DT961" s="77"/>
      <c r="DU961" s="77"/>
      <c r="DV961" s="77"/>
      <c r="DW961" s="77"/>
      <c r="DX961" s="77"/>
      <c r="DY961" s="77"/>
      <c r="DZ961" s="77"/>
      <c r="EA961" s="77"/>
      <c r="EB961" s="77"/>
      <c r="EC961" s="77"/>
      <c r="ED961" s="77"/>
      <c r="EE961" s="77"/>
      <c r="EF961" s="77"/>
      <c r="EG961" s="77"/>
      <c r="EH961" s="77"/>
      <c r="EI961" s="77"/>
      <c r="EJ961" s="77"/>
      <c r="EK961" s="77"/>
      <c r="EL961" s="77"/>
      <c r="EM961" s="77"/>
      <c r="EN961" s="77"/>
      <c r="EO961" s="77"/>
      <c r="EP961" s="77"/>
      <c r="EQ961" s="77"/>
      <c r="ER961" s="77"/>
      <c r="ES961" s="77"/>
      <c r="ET961" s="77"/>
      <c r="EU961" s="77"/>
      <c r="EV961" s="77"/>
      <c r="EW961" s="77"/>
      <c r="EX961" s="77"/>
      <c r="EY961" s="77"/>
      <c r="EZ961" s="77"/>
      <c r="FA961" s="77"/>
      <c r="FB961" s="77"/>
      <c r="FC961" s="77"/>
      <c r="FD961" s="77"/>
    </row>
    <row r="962" spans="1:160" ht="15.75" customHeight="1" x14ac:dyDescent="0.3">
      <c r="A962" s="76"/>
      <c r="B962" s="76"/>
      <c r="C962" s="76"/>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c r="AV962" s="77"/>
      <c r="AW962" s="77"/>
      <c r="AX962" s="77"/>
      <c r="AY962" s="77"/>
      <c r="AZ962" s="77"/>
      <c r="BA962" s="77"/>
      <c r="BB962" s="77"/>
      <c r="BC962" s="77"/>
      <c r="BD962" s="77"/>
      <c r="BE962" s="77"/>
      <c r="BF962" s="77"/>
      <c r="BG962" s="77"/>
      <c r="BH962" s="77"/>
      <c r="BI962" s="77"/>
      <c r="BJ962" s="77"/>
      <c r="BK962" s="77"/>
      <c r="BL962" s="77"/>
      <c r="BM962" s="77"/>
      <c r="BN962" s="77"/>
      <c r="BO962" s="77"/>
      <c r="BP962" s="77"/>
      <c r="BQ962" s="77"/>
      <c r="BR962" s="77"/>
      <c r="BS962" s="77"/>
      <c r="BT962" s="77"/>
      <c r="BU962" s="77"/>
      <c r="BV962" s="77"/>
      <c r="BW962" s="77"/>
      <c r="BX962" s="77"/>
      <c r="BY962" s="77"/>
      <c r="BZ962" s="77"/>
      <c r="CA962" s="77"/>
      <c r="CB962" s="77"/>
      <c r="CC962" s="77"/>
      <c r="CD962" s="77"/>
      <c r="CE962" s="77"/>
      <c r="CF962" s="77"/>
      <c r="CG962" s="77"/>
      <c r="CH962" s="77"/>
      <c r="CI962" s="77"/>
      <c r="CJ962" s="77"/>
      <c r="CK962" s="77"/>
      <c r="CL962" s="77"/>
      <c r="CM962" s="77"/>
      <c r="CN962" s="77"/>
      <c r="CO962" s="77"/>
      <c r="CP962" s="77"/>
      <c r="CQ962" s="77"/>
      <c r="CR962" s="77"/>
      <c r="CS962" s="77"/>
      <c r="CT962" s="77"/>
      <c r="CU962" s="77"/>
      <c r="CV962" s="77"/>
      <c r="CW962" s="77"/>
      <c r="CX962" s="77"/>
      <c r="CY962" s="77"/>
      <c r="CZ962" s="77"/>
      <c r="DA962" s="77"/>
      <c r="DB962" s="77"/>
      <c r="DC962" s="77"/>
      <c r="DD962" s="77"/>
      <c r="DE962" s="77"/>
      <c r="DF962" s="77"/>
      <c r="DG962" s="77"/>
      <c r="DH962" s="77"/>
      <c r="DI962" s="77"/>
      <c r="DJ962" s="77"/>
      <c r="DK962" s="77"/>
      <c r="DL962" s="77"/>
      <c r="DM962" s="77"/>
      <c r="DN962" s="77"/>
      <c r="DO962" s="77"/>
      <c r="DP962" s="77"/>
      <c r="DQ962" s="77"/>
      <c r="DR962" s="77"/>
      <c r="DS962" s="77"/>
      <c r="DT962" s="77"/>
      <c r="DU962" s="77"/>
      <c r="DV962" s="77"/>
      <c r="DW962" s="77"/>
      <c r="DX962" s="77"/>
      <c r="DY962" s="77"/>
      <c r="DZ962" s="77"/>
      <c r="EA962" s="77"/>
      <c r="EB962" s="77"/>
      <c r="EC962" s="77"/>
      <c r="ED962" s="77"/>
      <c r="EE962" s="77"/>
      <c r="EF962" s="77"/>
      <c r="EG962" s="77"/>
      <c r="EH962" s="77"/>
      <c r="EI962" s="77"/>
      <c r="EJ962" s="77"/>
      <c r="EK962" s="77"/>
      <c r="EL962" s="77"/>
      <c r="EM962" s="77"/>
      <c r="EN962" s="77"/>
      <c r="EO962" s="77"/>
      <c r="EP962" s="77"/>
      <c r="EQ962" s="77"/>
      <c r="ER962" s="77"/>
      <c r="ES962" s="77"/>
      <c r="ET962" s="77"/>
      <c r="EU962" s="77"/>
      <c r="EV962" s="77"/>
      <c r="EW962" s="77"/>
      <c r="EX962" s="77"/>
      <c r="EY962" s="77"/>
      <c r="EZ962" s="77"/>
      <c r="FA962" s="77"/>
      <c r="FB962" s="77"/>
      <c r="FC962" s="77"/>
      <c r="FD962" s="77"/>
    </row>
    <row r="963" spans="1:160" ht="15.75" customHeight="1" x14ac:dyDescent="0.3">
      <c r="A963" s="76"/>
      <c r="B963" s="76"/>
      <c r="C963" s="76"/>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c r="AV963" s="77"/>
      <c r="AW963" s="77"/>
      <c r="AX963" s="77"/>
      <c r="AY963" s="77"/>
      <c r="AZ963" s="77"/>
      <c r="BA963" s="77"/>
      <c r="BB963" s="77"/>
      <c r="BC963" s="77"/>
      <c r="BD963" s="77"/>
      <c r="BE963" s="77"/>
      <c r="BF963" s="77"/>
      <c r="BG963" s="77"/>
      <c r="BH963" s="77"/>
      <c r="BI963" s="77"/>
      <c r="BJ963" s="77"/>
      <c r="BK963" s="77"/>
      <c r="BL963" s="77"/>
      <c r="BM963" s="77"/>
      <c r="BN963" s="77"/>
      <c r="BO963" s="77"/>
      <c r="BP963" s="77"/>
      <c r="BQ963" s="77"/>
      <c r="BR963" s="77"/>
      <c r="BS963" s="77"/>
      <c r="BT963" s="77"/>
      <c r="BU963" s="77"/>
      <c r="BV963" s="77"/>
      <c r="BW963" s="77"/>
      <c r="BX963" s="77"/>
      <c r="BY963" s="77"/>
      <c r="BZ963" s="77"/>
      <c r="CA963" s="77"/>
      <c r="CB963" s="77"/>
      <c r="CC963" s="77"/>
      <c r="CD963" s="77"/>
      <c r="CE963" s="77"/>
      <c r="CF963" s="77"/>
      <c r="CG963" s="77"/>
      <c r="CH963" s="77"/>
      <c r="CI963" s="77"/>
      <c r="CJ963" s="77"/>
      <c r="CK963" s="77"/>
      <c r="CL963" s="77"/>
      <c r="CM963" s="77"/>
      <c r="CN963" s="77"/>
      <c r="CO963" s="77"/>
      <c r="CP963" s="77"/>
      <c r="CQ963" s="77"/>
      <c r="CR963" s="77"/>
      <c r="CS963" s="77"/>
      <c r="CT963" s="77"/>
      <c r="CU963" s="77"/>
      <c r="CV963" s="77"/>
      <c r="CW963" s="77"/>
      <c r="CX963" s="77"/>
      <c r="CY963" s="77"/>
      <c r="CZ963" s="77"/>
      <c r="DA963" s="77"/>
      <c r="DB963" s="77"/>
      <c r="DC963" s="77"/>
      <c r="DD963" s="77"/>
      <c r="DE963" s="77"/>
      <c r="DF963" s="77"/>
      <c r="DG963" s="77"/>
      <c r="DH963" s="77"/>
      <c r="DI963" s="77"/>
      <c r="DJ963" s="77"/>
      <c r="DK963" s="77"/>
      <c r="DL963" s="77"/>
      <c r="DM963" s="77"/>
      <c r="DN963" s="77"/>
      <c r="DO963" s="77"/>
      <c r="DP963" s="77"/>
      <c r="DQ963" s="77"/>
      <c r="DR963" s="77"/>
      <c r="DS963" s="77"/>
      <c r="DT963" s="77"/>
      <c r="DU963" s="77"/>
      <c r="DV963" s="77"/>
      <c r="DW963" s="77"/>
      <c r="DX963" s="77"/>
      <c r="DY963" s="77"/>
      <c r="DZ963" s="77"/>
      <c r="EA963" s="77"/>
      <c r="EB963" s="77"/>
      <c r="EC963" s="77"/>
      <c r="ED963" s="77"/>
      <c r="EE963" s="77"/>
      <c r="EF963" s="77"/>
      <c r="EG963" s="77"/>
      <c r="EH963" s="77"/>
      <c r="EI963" s="77"/>
      <c r="EJ963" s="77"/>
      <c r="EK963" s="77"/>
      <c r="EL963" s="77"/>
      <c r="EM963" s="77"/>
      <c r="EN963" s="77"/>
      <c r="EO963" s="77"/>
      <c r="EP963" s="77"/>
      <c r="EQ963" s="77"/>
      <c r="ER963" s="77"/>
      <c r="ES963" s="77"/>
      <c r="ET963" s="77"/>
      <c r="EU963" s="77"/>
      <c r="EV963" s="77"/>
      <c r="EW963" s="77"/>
      <c r="EX963" s="77"/>
      <c r="EY963" s="77"/>
      <c r="EZ963" s="77"/>
      <c r="FA963" s="77"/>
      <c r="FB963" s="77"/>
      <c r="FC963" s="77"/>
      <c r="FD963" s="77"/>
    </row>
    <row r="964" spans="1:160" ht="15.75" customHeight="1" x14ac:dyDescent="0.3">
      <c r="A964" s="76"/>
      <c r="B964" s="76"/>
      <c r="C964" s="76"/>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c r="AV964" s="77"/>
      <c r="AW964" s="77"/>
      <c r="AX964" s="77"/>
      <c r="AY964" s="77"/>
      <c r="AZ964" s="77"/>
      <c r="BA964" s="77"/>
      <c r="BB964" s="77"/>
      <c r="BC964" s="77"/>
      <c r="BD964" s="77"/>
      <c r="BE964" s="77"/>
      <c r="BF964" s="77"/>
      <c r="BG964" s="77"/>
      <c r="BH964" s="77"/>
      <c r="BI964" s="77"/>
      <c r="BJ964" s="77"/>
      <c r="BK964" s="77"/>
      <c r="BL964" s="77"/>
      <c r="BM964" s="77"/>
      <c r="BN964" s="77"/>
      <c r="BO964" s="77"/>
      <c r="BP964" s="77"/>
      <c r="BQ964" s="77"/>
      <c r="BR964" s="77"/>
      <c r="BS964" s="77"/>
      <c r="BT964" s="77"/>
      <c r="BU964" s="77"/>
      <c r="BV964" s="77"/>
      <c r="BW964" s="77"/>
      <c r="BX964" s="77"/>
      <c r="BY964" s="77"/>
      <c r="BZ964" s="77"/>
      <c r="CA964" s="77"/>
      <c r="CB964" s="77"/>
      <c r="CC964" s="77"/>
      <c r="CD964" s="77"/>
      <c r="CE964" s="77"/>
      <c r="CF964" s="77"/>
      <c r="CG964" s="77"/>
      <c r="CH964" s="77"/>
      <c r="CI964" s="77"/>
      <c r="CJ964" s="77"/>
      <c r="CK964" s="77"/>
      <c r="CL964" s="77"/>
      <c r="CM964" s="77"/>
      <c r="CN964" s="77"/>
      <c r="CO964" s="77"/>
      <c r="CP964" s="77"/>
      <c r="CQ964" s="77"/>
      <c r="CR964" s="77"/>
      <c r="CS964" s="77"/>
      <c r="CT964" s="77"/>
      <c r="CU964" s="77"/>
      <c r="CV964" s="77"/>
      <c r="CW964" s="77"/>
      <c r="CX964" s="77"/>
      <c r="CY964" s="77"/>
      <c r="CZ964" s="77"/>
      <c r="DA964" s="77"/>
      <c r="DB964" s="77"/>
      <c r="DC964" s="77"/>
      <c r="DD964" s="77"/>
      <c r="DE964" s="77"/>
      <c r="DF964" s="77"/>
      <c r="DG964" s="77"/>
      <c r="DH964" s="77"/>
      <c r="DI964" s="77"/>
      <c r="DJ964" s="77"/>
      <c r="DK964" s="77"/>
      <c r="DL964" s="77"/>
      <c r="DM964" s="77"/>
      <c r="DN964" s="77"/>
      <c r="DO964" s="77"/>
      <c r="DP964" s="77"/>
      <c r="DQ964" s="77"/>
      <c r="DR964" s="77"/>
      <c r="DS964" s="77"/>
      <c r="DT964" s="77"/>
      <c r="DU964" s="77"/>
      <c r="DV964" s="77"/>
      <c r="DW964" s="77"/>
      <c r="DX964" s="77"/>
      <c r="DY964" s="77"/>
      <c r="DZ964" s="77"/>
      <c r="EA964" s="77"/>
      <c r="EB964" s="77"/>
      <c r="EC964" s="77"/>
      <c r="ED964" s="77"/>
      <c r="EE964" s="77"/>
      <c r="EF964" s="77"/>
      <c r="EG964" s="77"/>
      <c r="EH964" s="77"/>
      <c r="EI964" s="77"/>
      <c r="EJ964" s="77"/>
      <c r="EK964" s="77"/>
      <c r="EL964" s="77"/>
      <c r="EM964" s="77"/>
      <c r="EN964" s="77"/>
      <c r="EO964" s="77"/>
      <c r="EP964" s="77"/>
      <c r="EQ964" s="77"/>
      <c r="ER964" s="77"/>
      <c r="ES964" s="77"/>
      <c r="ET964" s="77"/>
      <c r="EU964" s="77"/>
      <c r="EV964" s="77"/>
      <c r="EW964" s="77"/>
      <c r="EX964" s="77"/>
      <c r="EY964" s="77"/>
      <c r="EZ964" s="77"/>
      <c r="FA964" s="77"/>
      <c r="FB964" s="77"/>
      <c r="FC964" s="77"/>
      <c r="FD964" s="77"/>
    </row>
    <row r="965" spans="1:160" ht="15.75" customHeight="1" x14ac:dyDescent="0.3">
      <c r="A965" s="76"/>
      <c r="B965" s="76"/>
      <c r="C965" s="76"/>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c r="AV965" s="77"/>
      <c r="AW965" s="77"/>
      <c r="AX965" s="77"/>
      <c r="AY965" s="77"/>
      <c r="AZ965" s="77"/>
      <c r="BA965" s="77"/>
      <c r="BB965" s="77"/>
      <c r="BC965" s="77"/>
      <c r="BD965" s="77"/>
      <c r="BE965" s="77"/>
      <c r="BF965" s="77"/>
      <c r="BG965" s="77"/>
      <c r="BH965" s="77"/>
      <c r="BI965" s="77"/>
      <c r="BJ965" s="77"/>
      <c r="BK965" s="77"/>
      <c r="BL965" s="77"/>
      <c r="BM965" s="77"/>
      <c r="BN965" s="77"/>
      <c r="BO965" s="77"/>
      <c r="BP965" s="77"/>
      <c r="BQ965" s="77"/>
      <c r="BR965" s="77"/>
      <c r="BS965" s="77"/>
      <c r="BT965" s="77"/>
      <c r="BU965" s="77"/>
      <c r="BV965" s="77"/>
      <c r="BW965" s="77"/>
      <c r="BX965" s="77"/>
      <c r="BY965" s="77"/>
      <c r="BZ965" s="77"/>
      <c r="CA965" s="77"/>
      <c r="CB965" s="77"/>
      <c r="CC965" s="77"/>
      <c r="CD965" s="77"/>
      <c r="CE965" s="77"/>
      <c r="CF965" s="77"/>
      <c r="CG965" s="77"/>
      <c r="CH965" s="77"/>
      <c r="CI965" s="77"/>
      <c r="CJ965" s="77"/>
      <c r="CK965" s="77"/>
      <c r="CL965" s="77"/>
      <c r="CM965" s="77"/>
      <c r="CN965" s="77"/>
      <c r="CO965" s="77"/>
      <c r="CP965" s="77"/>
      <c r="CQ965" s="77"/>
      <c r="CR965" s="77"/>
      <c r="CS965" s="77"/>
      <c r="CT965" s="77"/>
      <c r="CU965" s="77"/>
      <c r="CV965" s="77"/>
      <c r="CW965" s="77"/>
      <c r="CX965" s="77"/>
      <c r="CY965" s="77"/>
      <c r="CZ965" s="77"/>
      <c r="DA965" s="77"/>
      <c r="DB965" s="77"/>
      <c r="DC965" s="77"/>
      <c r="DD965" s="77"/>
      <c r="DE965" s="77"/>
      <c r="DF965" s="77"/>
      <c r="DG965" s="77"/>
      <c r="DH965" s="77"/>
      <c r="DI965" s="77"/>
      <c r="DJ965" s="77"/>
      <c r="DK965" s="77"/>
      <c r="DL965" s="77"/>
      <c r="DM965" s="77"/>
      <c r="DN965" s="77"/>
      <c r="DO965" s="77"/>
      <c r="DP965" s="77"/>
      <c r="DQ965" s="77"/>
      <c r="DR965" s="77"/>
      <c r="DS965" s="77"/>
      <c r="DT965" s="77"/>
      <c r="DU965" s="77"/>
      <c r="DV965" s="77"/>
      <c r="DW965" s="77"/>
      <c r="DX965" s="77"/>
      <c r="DY965" s="77"/>
      <c r="DZ965" s="77"/>
      <c r="EA965" s="77"/>
      <c r="EB965" s="77"/>
      <c r="EC965" s="77"/>
      <c r="ED965" s="77"/>
      <c r="EE965" s="77"/>
      <c r="EF965" s="77"/>
      <c r="EG965" s="77"/>
      <c r="EH965" s="77"/>
      <c r="EI965" s="77"/>
      <c r="EJ965" s="77"/>
      <c r="EK965" s="77"/>
      <c r="EL965" s="77"/>
      <c r="EM965" s="77"/>
      <c r="EN965" s="77"/>
      <c r="EO965" s="77"/>
      <c r="EP965" s="77"/>
      <c r="EQ965" s="77"/>
      <c r="ER965" s="77"/>
      <c r="ES965" s="77"/>
      <c r="ET965" s="77"/>
      <c r="EU965" s="77"/>
      <c r="EV965" s="77"/>
      <c r="EW965" s="77"/>
      <c r="EX965" s="77"/>
      <c r="EY965" s="77"/>
      <c r="EZ965" s="77"/>
      <c r="FA965" s="77"/>
      <c r="FB965" s="77"/>
      <c r="FC965" s="77"/>
      <c r="FD965" s="77"/>
    </row>
    <row r="966" spans="1:160" ht="15.75" customHeight="1" x14ac:dyDescent="0.3">
      <c r="A966" s="76"/>
      <c r="B966" s="76"/>
      <c r="C966" s="76"/>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c r="AV966" s="77"/>
      <c r="AW966" s="77"/>
      <c r="AX966" s="77"/>
      <c r="AY966" s="77"/>
      <c r="AZ966" s="77"/>
      <c r="BA966" s="77"/>
      <c r="BB966" s="77"/>
      <c r="BC966" s="77"/>
      <c r="BD966" s="77"/>
      <c r="BE966" s="77"/>
      <c r="BF966" s="77"/>
      <c r="BG966" s="77"/>
      <c r="BH966" s="77"/>
      <c r="BI966" s="77"/>
      <c r="BJ966" s="77"/>
      <c r="BK966" s="77"/>
      <c r="BL966" s="77"/>
      <c r="BM966" s="77"/>
      <c r="BN966" s="77"/>
      <c r="BO966" s="77"/>
      <c r="BP966" s="77"/>
      <c r="BQ966" s="77"/>
      <c r="BR966" s="77"/>
      <c r="BS966" s="77"/>
      <c r="BT966" s="77"/>
      <c r="BU966" s="77"/>
      <c r="BV966" s="77"/>
      <c r="BW966" s="77"/>
      <c r="BX966" s="77"/>
      <c r="BY966" s="77"/>
      <c r="BZ966" s="77"/>
      <c r="CA966" s="77"/>
      <c r="CB966" s="77"/>
      <c r="CC966" s="77"/>
      <c r="CD966" s="77"/>
      <c r="CE966" s="77"/>
      <c r="CF966" s="77"/>
      <c r="CG966" s="77"/>
      <c r="CH966" s="77"/>
      <c r="CI966" s="77"/>
      <c r="CJ966" s="77"/>
      <c r="CK966" s="77"/>
      <c r="CL966" s="77"/>
      <c r="CM966" s="77"/>
      <c r="CN966" s="77"/>
      <c r="CO966" s="77"/>
      <c r="CP966" s="77"/>
      <c r="CQ966" s="77"/>
      <c r="CR966" s="77"/>
      <c r="CS966" s="77"/>
      <c r="CT966" s="77"/>
      <c r="CU966" s="77"/>
      <c r="CV966" s="77"/>
      <c r="CW966" s="77"/>
      <c r="CX966" s="77"/>
      <c r="CY966" s="77"/>
      <c r="CZ966" s="77"/>
      <c r="DA966" s="77"/>
      <c r="DB966" s="77"/>
      <c r="DC966" s="77"/>
      <c r="DD966" s="77"/>
      <c r="DE966" s="77"/>
      <c r="DF966" s="77"/>
      <c r="DG966" s="77"/>
      <c r="DH966" s="77"/>
      <c r="DI966" s="77"/>
      <c r="DJ966" s="77"/>
      <c r="DK966" s="77"/>
      <c r="DL966" s="77"/>
      <c r="DM966" s="77"/>
      <c r="DN966" s="77"/>
      <c r="DO966" s="77"/>
      <c r="DP966" s="77"/>
      <c r="DQ966" s="77"/>
      <c r="DR966" s="77"/>
      <c r="DS966" s="77"/>
      <c r="DT966" s="77"/>
      <c r="DU966" s="77"/>
      <c r="DV966" s="77"/>
      <c r="DW966" s="77"/>
      <c r="DX966" s="77"/>
      <c r="DY966" s="77"/>
      <c r="DZ966" s="77"/>
      <c r="EA966" s="77"/>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7"/>
      <c r="FD966" s="77"/>
    </row>
    <row r="967" spans="1:160" ht="15.75" customHeight="1" x14ac:dyDescent="0.3">
      <c r="A967" s="76"/>
      <c r="B967" s="76"/>
      <c r="C967" s="76"/>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c r="AV967" s="77"/>
      <c r="AW967" s="77"/>
      <c r="AX967" s="77"/>
      <c r="AY967" s="77"/>
      <c r="AZ967" s="77"/>
      <c r="BA967" s="77"/>
      <c r="BB967" s="77"/>
      <c r="BC967" s="77"/>
      <c r="BD967" s="77"/>
      <c r="BE967" s="77"/>
      <c r="BF967" s="77"/>
      <c r="BG967" s="77"/>
      <c r="BH967" s="77"/>
      <c r="BI967" s="77"/>
      <c r="BJ967" s="77"/>
      <c r="BK967" s="77"/>
      <c r="BL967" s="77"/>
      <c r="BM967" s="77"/>
      <c r="BN967" s="77"/>
      <c r="BO967" s="77"/>
      <c r="BP967" s="77"/>
      <c r="BQ967" s="77"/>
      <c r="BR967" s="77"/>
      <c r="BS967" s="77"/>
      <c r="BT967" s="77"/>
      <c r="BU967" s="77"/>
      <c r="BV967" s="77"/>
      <c r="BW967" s="77"/>
      <c r="BX967" s="77"/>
      <c r="BY967" s="77"/>
      <c r="BZ967" s="77"/>
      <c r="CA967" s="77"/>
      <c r="CB967" s="77"/>
      <c r="CC967" s="77"/>
      <c r="CD967" s="77"/>
      <c r="CE967" s="77"/>
      <c r="CF967" s="77"/>
      <c r="CG967" s="77"/>
      <c r="CH967" s="77"/>
      <c r="CI967" s="77"/>
      <c r="CJ967" s="77"/>
      <c r="CK967" s="77"/>
      <c r="CL967" s="77"/>
      <c r="CM967" s="77"/>
      <c r="CN967" s="77"/>
      <c r="CO967" s="77"/>
      <c r="CP967" s="77"/>
      <c r="CQ967" s="77"/>
      <c r="CR967" s="77"/>
      <c r="CS967" s="77"/>
      <c r="CT967" s="77"/>
      <c r="CU967" s="77"/>
      <c r="CV967" s="77"/>
      <c r="CW967" s="77"/>
      <c r="CX967" s="77"/>
      <c r="CY967" s="77"/>
      <c r="CZ967" s="77"/>
      <c r="DA967" s="77"/>
      <c r="DB967" s="77"/>
      <c r="DC967" s="77"/>
      <c r="DD967" s="77"/>
      <c r="DE967" s="77"/>
      <c r="DF967" s="77"/>
      <c r="DG967" s="77"/>
      <c r="DH967" s="77"/>
      <c r="DI967" s="77"/>
      <c r="DJ967" s="77"/>
      <c r="DK967" s="77"/>
      <c r="DL967" s="77"/>
      <c r="DM967" s="77"/>
      <c r="DN967" s="77"/>
      <c r="DO967" s="77"/>
      <c r="DP967" s="77"/>
      <c r="DQ967" s="77"/>
      <c r="DR967" s="77"/>
      <c r="DS967" s="77"/>
      <c r="DT967" s="77"/>
      <c r="DU967" s="77"/>
      <c r="DV967" s="77"/>
      <c r="DW967" s="77"/>
      <c r="DX967" s="77"/>
      <c r="DY967" s="77"/>
      <c r="DZ967" s="77"/>
      <c r="EA967" s="77"/>
      <c r="EB967" s="77"/>
      <c r="EC967" s="77"/>
      <c r="ED967" s="77"/>
      <c r="EE967" s="77"/>
      <c r="EF967" s="77"/>
      <c r="EG967" s="77"/>
      <c r="EH967" s="77"/>
      <c r="EI967" s="77"/>
      <c r="EJ967" s="77"/>
      <c r="EK967" s="77"/>
      <c r="EL967" s="77"/>
      <c r="EM967" s="77"/>
      <c r="EN967" s="77"/>
      <c r="EO967" s="77"/>
      <c r="EP967" s="77"/>
      <c r="EQ967" s="77"/>
      <c r="ER967" s="77"/>
      <c r="ES967" s="77"/>
      <c r="ET967" s="77"/>
      <c r="EU967" s="77"/>
      <c r="EV967" s="77"/>
      <c r="EW967" s="77"/>
      <c r="EX967" s="77"/>
      <c r="EY967" s="77"/>
      <c r="EZ967" s="77"/>
      <c r="FA967" s="77"/>
      <c r="FB967" s="77"/>
      <c r="FC967" s="77"/>
      <c r="FD967" s="77"/>
    </row>
    <row r="968" spans="1:160" ht="15.75" customHeight="1" x14ac:dyDescent="0.3">
      <c r="A968" s="76"/>
      <c r="B968" s="76"/>
      <c r="C968" s="76"/>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c r="AV968" s="77"/>
      <c r="AW968" s="77"/>
      <c r="AX968" s="77"/>
      <c r="AY968" s="77"/>
      <c r="AZ968" s="77"/>
      <c r="BA968" s="77"/>
      <c r="BB968" s="77"/>
      <c r="BC968" s="77"/>
      <c r="BD968" s="77"/>
      <c r="BE968" s="77"/>
      <c r="BF968" s="77"/>
      <c r="BG968" s="77"/>
      <c r="BH968" s="77"/>
      <c r="BI968" s="77"/>
      <c r="BJ968" s="77"/>
      <c r="BK968" s="77"/>
      <c r="BL968" s="77"/>
      <c r="BM968" s="77"/>
      <c r="BN968" s="77"/>
      <c r="BO968" s="77"/>
      <c r="BP968" s="77"/>
      <c r="BQ968" s="77"/>
      <c r="BR968" s="77"/>
      <c r="BS968" s="77"/>
      <c r="BT968" s="77"/>
      <c r="BU968" s="77"/>
      <c r="BV968" s="77"/>
      <c r="BW968" s="77"/>
      <c r="BX968" s="77"/>
      <c r="BY968" s="77"/>
      <c r="BZ968" s="77"/>
      <c r="CA968" s="77"/>
      <c r="CB968" s="77"/>
      <c r="CC968" s="77"/>
      <c r="CD968" s="77"/>
      <c r="CE968" s="77"/>
      <c r="CF968" s="77"/>
      <c r="CG968" s="77"/>
      <c r="CH968" s="77"/>
      <c r="CI968" s="77"/>
      <c r="CJ968" s="77"/>
      <c r="CK968" s="77"/>
      <c r="CL968" s="77"/>
      <c r="CM968" s="77"/>
      <c r="CN968" s="77"/>
      <c r="CO968" s="77"/>
      <c r="CP968" s="77"/>
      <c r="CQ968" s="77"/>
      <c r="CR968" s="77"/>
      <c r="CS968" s="77"/>
      <c r="CT968" s="77"/>
      <c r="CU968" s="77"/>
      <c r="CV968" s="77"/>
      <c r="CW968" s="77"/>
      <c r="CX968" s="77"/>
      <c r="CY968" s="77"/>
      <c r="CZ968" s="77"/>
      <c r="DA968" s="77"/>
      <c r="DB968" s="77"/>
      <c r="DC968" s="77"/>
      <c r="DD968" s="77"/>
      <c r="DE968" s="77"/>
      <c r="DF968" s="77"/>
      <c r="DG968" s="77"/>
      <c r="DH968" s="77"/>
      <c r="DI968" s="77"/>
      <c r="DJ968" s="77"/>
      <c r="DK968" s="77"/>
      <c r="DL968" s="77"/>
      <c r="DM968" s="77"/>
      <c r="DN968" s="77"/>
      <c r="DO968" s="77"/>
      <c r="DP968" s="77"/>
      <c r="DQ968" s="77"/>
      <c r="DR968" s="77"/>
      <c r="DS968" s="77"/>
      <c r="DT968" s="77"/>
      <c r="DU968" s="77"/>
      <c r="DV968" s="77"/>
      <c r="DW968" s="77"/>
      <c r="DX968" s="77"/>
      <c r="DY968" s="77"/>
      <c r="DZ968" s="77"/>
      <c r="EA968" s="77"/>
      <c r="EB968" s="77"/>
      <c r="EC968" s="77"/>
      <c r="ED968" s="77"/>
      <c r="EE968" s="77"/>
      <c r="EF968" s="77"/>
      <c r="EG968" s="77"/>
      <c r="EH968" s="77"/>
      <c r="EI968" s="77"/>
      <c r="EJ968" s="77"/>
      <c r="EK968" s="77"/>
      <c r="EL968" s="77"/>
      <c r="EM968" s="77"/>
      <c r="EN968" s="77"/>
      <c r="EO968" s="77"/>
      <c r="EP968" s="77"/>
      <c r="EQ968" s="77"/>
      <c r="ER968" s="77"/>
      <c r="ES968" s="77"/>
      <c r="ET968" s="77"/>
      <c r="EU968" s="77"/>
      <c r="EV968" s="77"/>
      <c r="EW968" s="77"/>
      <c r="EX968" s="77"/>
      <c r="EY968" s="77"/>
      <c r="EZ968" s="77"/>
      <c r="FA968" s="77"/>
      <c r="FB968" s="77"/>
      <c r="FC968" s="77"/>
      <c r="FD968" s="77"/>
    </row>
    <row r="969" spans="1:160" ht="15.75" customHeight="1" x14ac:dyDescent="0.3">
      <c r="A969" s="76"/>
      <c r="B969" s="76"/>
      <c r="C969" s="76"/>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c r="AV969" s="77"/>
      <c r="AW969" s="77"/>
      <c r="AX969" s="77"/>
      <c r="AY969" s="77"/>
      <c r="AZ969" s="77"/>
      <c r="BA969" s="77"/>
      <c r="BB969" s="77"/>
      <c r="BC969" s="77"/>
      <c r="BD969" s="77"/>
      <c r="BE969" s="77"/>
      <c r="BF969" s="77"/>
      <c r="BG969" s="77"/>
      <c r="BH969" s="77"/>
      <c r="BI969" s="77"/>
      <c r="BJ969" s="77"/>
      <c r="BK969" s="77"/>
      <c r="BL969" s="77"/>
      <c r="BM969" s="77"/>
      <c r="BN969" s="77"/>
      <c r="BO969" s="77"/>
      <c r="BP969" s="77"/>
      <c r="BQ969" s="77"/>
      <c r="BR969" s="77"/>
      <c r="BS969" s="77"/>
      <c r="BT969" s="77"/>
      <c r="BU969" s="77"/>
      <c r="BV969" s="77"/>
      <c r="BW969" s="77"/>
      <c r="BX969" s="77"/>
      <c r="BY969" s="77"/>
      <c r="BZ969" s="77"/>
      <c r="CA969" s="77"/>
      <c r="CB969" s="77"/>
      <c r="CC969" s="77"/>
      <c r="CD969" s="77"/>
      <c r="CE969" s="77"/>
      <c r="CF969" s="77"/>
      <c r="CG969" s="77"/>
      <c r="CH969" s="77"/>
      <c r="CI969" s="77"/>
      <c r="CJ969" s="77"/>
      <c r="CK969" s="77"/>
      <c r="CL969" s="77"/>
      <c r="CM969" s="77"/>
      <c r="CN969" s="77"/>
      <c r="CO969" s="77"/>
      <c r="CP969" s="77"/>
      <c r="CQ969" s="77"/>
      <c r="CR969" s="77"/>
      <c r="CS969" s="77"/>
      <c r="CT969" s="77"/>
      <c r="CU969" s="77"/>
      <c r="CV969" s="77"/>
      <c r="CW969" s="77"/>
      <c r="CX969" s="77"/>
      <c r="CY969" s="77"/>
      <c r="CZ969" s="77"/>
      <c r="DA969" s="77"/>
      <c r="DB969" s="77"/>
      <c r="DC969" s="77"/>
      <c r="DD969" s="77"/>
      <c r="DE969" s="77"/>
      <c r="DF969" s="77"/>
      <c r="DG969" s="77"/>
      <c r="DH969" s="77"/>
      <c r="DI969" s="77"/>
      <c r="DJ969" s="77"/>
      <c r="DK969" s="77"/>
      <c r="DL969" s="77"/>
      <c r="DM969" s="77"/>
      <c r="DN969" s="77"/>
      <c r="DO969" s="77"/>
      <c r="DP969" s="77"/>
      <c r="DQ969" s="77"/>
      <c r="DR969" s="77"/>
      <c r="DS969" s="77"/>
      <c r="DT969" s="77"/>
      <c r="DU969" s="77"/>
      <c r="DV969" s="77"/>
      <c r="DW969" s="77"/>
      <c r="DX969" s="77"/>
      <c r="DY969" s="77"/>
      <c r="DZ969" s="77"/>
      <c r="EA969" s="77"/>
      <c r="EB969" s="77"/>
      <c r="EC969" s="77"/>
      <c r="ED969" s="77"/>
      <c r="EE969" s="77"/>
      <c r="EF969" s="77"/>
      <c r="EG969" s="77"/>
      <c r="EH969" s="77"/>
      <c r="EI969" s="77"/>
      <c r="EJ969" s="77"/>
      <c r="EK969" s="77"/>
      <c r="EL969" s="77"/>
      <c r="EM969" s="77"/>
      <c r="EN969" s="77"/>
      <c r="EO969" s="77"/>
      <c r="EP969" s="77"/>
      <c r="EQ969" s="77"/>
      <c r="ER969" s="77"/>
      <c r="ES969" s="77"/>
      <c r="ET969" s="77"/>
      <c r="EU969" s="77"/>
      <c r="EV969" s="77"/>
      <c r="EW969" s="77"/>
      <c r="EX969" s="77"/>
      <c r="EY969" s="77"/>
      <c r="EZ969" s="77"/>
      <c r="FA969" s="77"/>
      <c r="FB969" s="77"/>
      <c r="FC969" s="77"/>
      <c r="FD969" s="77"/>
    </row>
    <row r="970" spans="1:160" ht="15.75" customHeight="1" x14ac:dyDescent="0.3">
      <c r="A970" s="76"/>
      <c r="B970" s="76"/>
      <c r="C970" s="76"/>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R970" s="77"/>
      <c r="AS970" s="77"/>
      <c r="AT970" s="77"/>
      <c r="AU970" s="77"/>
      <c r="AV970" s="77"/>
      <c r="AW970" s="77"/>
      <c r="AX970" s="77"/>
      <c r="AY970" s="77"/>
      <c r="AZ970" s="77"/>
      <c r="BA970" s="77"/>
      <c r="BB970" s="77"/>
      <c r="BC970" s="77"/>
      <c r="BD970" s="77"/>
      <c r="BE970" s="77"/>
      <c r="BF970" s="77"/>
      <c r="BG970" s="77"/>
      <c r="BH970" s="77"/>
      <c r="BI970" s="77"/>
      <c r="BJ970" s="77"/>
      <c r="BK970" s="77"/>
      <c r="BL970" s="77"/>
      <c r="BM970" s="77"/>
      <c r="BN970" s="77"/>
      <c r="BO970" s="77"/>
      <c r="BP970" s="77"/>
      <c r="BQ970" s="77"/>
      <c r="BR970" s="77"/>
      <c r="BS970" s="77"/>
      <c r="BT970" s="77"/>
      <c r="BU970" s="77"/>
      <c r="BV970" s="77"/>
      <c r="BW970" s="77"/>
      <c r="BX970" s="77"/>
      <c r="BY970" s="77"/>
      <c r="BZ970" s="77"/>
      <c r="CA970" s="77"/>
      <c r="CB970" s="77"/>
      <c r="CC970" s="77"/>
      <c r="CD970" s="77"/>
      <c r="CE970" s="77"/>
      <c r="CF970" s="77"/>
      <c r="CG970" s="77"/>
      <c r="CH970" s="77"/>
      <c r="CI970" s="77"/>
      <c r="CJ970" s="77"/>
      <c r="CK970" s="77"/>
      <c r="CL970" s="77"/>
      <c r="CM970" s="77"/>
      <c r="CN970" s="77"/>
      <c r="CO970" s="77"/>
      <c r="CP970" s="77"/>
      <c r="CQ970" s="77"/>
      <c r="CR970" s="77"/>
      <c r="CS970" s="77"/>
      <c r="CT970" s="77"/>
      <c r="CU970" s="77"/>
      <c r="CV970" s="77"/>
      <c r="CW970" s="77"/>
      <c r="CX970" s="77"/>
      <c r="CY970" s="77"/>
      <c r="CZ970" s="77"/>
      <c r="DA970" s="77"/>
      <c r="DB970" s="77"/>
      <c r="DC970" s="77"/>
      <c r="DD970" s="77"/>
      <c r="DE970" s="77"/>
      <c r="DF970" s="77"/>
      <c r="DG970" s="77"/>
      <c r="DH970" s="77"/>
      <c r="DI970" s="77"/>
      <c r="DJ970" s="77"/>
      <c r="DK970" s="77"/>
      <c r="DL970" s="77"/>
      <c r="DM970" s="77"/>
      <c r="DN970" s="77"/>
      <c r="DO970" s="77"/>
      <c r="DP970" s="77"/>
      <c r="DQ970" s="77"/>
      <c r="DR970" s="77"/>
      <c r="DS970" s="77"/>
      <c r="DT970" s="77"/>
      <c r="DU970" s="77"/>
      <c r="DV970" s="77"/>
      <c r="DW970" s="77"/>
      <c r="DX970" s="77"/>
      <c r="DY970" s="77"/>
      <c r="DZ970" s="77"/>
      <c r="EA970" s="77"/>
      <c r="EB970" s="77"/>
      <c r="EC970" s="77"/>
      <c r="ED970" s="77"/>
      <c r="EE970" s="77"/>
      <c r="EF970" s="77"/>
      <c r="EG970" s="77"/>
      <c r="EH970" s="77"/>
      <c r="EI970" s="77"/>
      <c r="EJ970" s="77"/>
      <c r="EK970" s="77"/>
      <c r="EL970" s="77"/>
      <c r="EM970" s="77"/>
      <c r="EN970" s="77"/>
      <c r="EO970" s="77"/>
      <c r="EP970" s="77"/>
      <c r="EQ970" s="77"/>
      <c r="ER970" s="77"/>
      <c r="ES970" s="77"/>
      <c r="ET970" s="77"/>
      <c r="EU970" s="77"/>
      <c r="EV970" s="77"/>
      <c r="EW970" s="77"/>
      <c r="EX970" s="77"/>
      <c r="EY970" s="77"/>
      <c r="EZ970" s="77"/>
      <c r="FA970" s="77"/>
      <c r="FB970" s="77"/>
      <c r="FC970" s="77"/>
      <c r="FD970" s="77"/>
    </row>
    <row r="971" spans="1:160" ht="15.75" customHeight="1" x14ac:dyDescent="0.3">
      <c r="A971" s="76"/>
      <c r="B971" s="76"/>
      <c r="C971" s="76"/>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c r="AV971" s="77"/>
      <c r="AW971" s="77"/>
      <c r="AX971" s="77"/>
      <c r="AY971" s="77"/>
      <c r="AZ971" s="77"/>
      <c r="BA971" s="77"/>
      <c r="BB971" s="77"/>
      <c r="BC971" s="77"/>
      <c r="BD971" s="77"/>
      <c r="BE971" s="77"/>
      <c r="BF971" s="77"/>
      <c r="BG971" s="77"/>
      <c r="BH971" s="77"/>
      <c r="BI971" s="77"/>
      <c r="BJ971" s="77"/>
      <c r="BK971" s="77"/>
      <c r="BL971" s="77"/>
      <c r="BM971" s="77"/>
      <c r="BN971" s="77"/>
      <c r="BO971" s="77"/>
      <c r="BP971" s="77"/>
      <c r="BQ971" s="77"/>
      <c r="BR971" s="77"/>
      <c r="BS971" s="77"/>
      <c r="BT971" s="77"/>
      <c r="BU971" s="77"/>
      <c r="BV971" s="77"/>
      <c r="BW971" s="77"/>
      <c r="BX971" s="77"/>
      <c r="BY971" s="77"/>
      <c r="BZ971" s="77"/>
      <c r="CA971" s="77"/>
      <c r="CB971" s="77"/>
      <c r="CC971" s="77"/>
      <c r="CD971" s="77"/>
      <c r="CE971" s="77"/>
      <c r="CF971" s="77"/>
      <c r="CG971" s="77"/>
      <c r="CH971" s="77"/>
      <c r="CI971" s="77"/>
      <c r="CJ971" s="77"/>
      <c r="CK971" s="77"/>
      <c r="CL971" s="77"/>
      <c r="CM971" s="77"/>
      <c r="CN971" s="77"/>
      <c r="CO971" s="77"/>
      <c r="CP971" s="77"/>
      <c r="CQ971" s="77"/>
      <c r="CR971" s="77"/>
      <c r="CS971" s="77"/>
      <c r="CT971" s="77"/>
      <c r="CU971" s="77"/>
      <c r="CV971" s="77"/>
      <c r="CW971" s="77"/>
      <c r="CX971" s="77"/>
      <c r="CY971" s="77"/>
      <c r="CZ971" s="77"/>
      <c r="DA971" s="77"/>
      <c r="DB971" s="77"/>
      <c r="DC971" s="77"/>
      <c r="DD971" s="77"/>
      <c r="DE971" s="77"/>
      <c r="DF971" s="77"/>
      <c r="DG971" s="77"/>
      <c r="DH971" s="77"/>
      <c r="DI971" s="77"/>
      <c r="DJ971" s="77"/>
      <c r="DK971" s="77"/>
      <c r="DL971" s="77"/>
      <c r="DM971" s="77"/>
      <c r="DN971" s="77"/>
      <c r="DO971" s="77"/>
      <c r="DP971" s="77"/>
      <c r="DQ971" s="77"/>
      <c r="DR971" s="77"/>
      <c r="DS971" s="77"/>
      <c r="DT971" s="77"/>
      <c r="DU971" s="77"/>
      <c r="DV971" s="77"/>
      <c r="DW971" s="77"/>
      <c r="DX971" s="77"/>
      <c r="DY971" s="77"/>
      <c r="DZ971" s="77"/>
      <c r="EA971" s="77"/>
      <c r="EB971" s="77"/>
      <c r="EC971" s="77"/>
      <c r="ED971" s="77"/>
      <c r="EE971" s="77"/>
      <c r="EF971" s="77"/>
      <c r="EG971" s="77"/>
      <c r="EH971" s="77"/>
      <c r="EI971" s="77"/>
      <c r="EJ971" s="77"/>
      <c r="EK971" s="77"/>
      <c r="EL971" s="77"/>
      <c r="EM971" s="77"/>
      <c r="EN971" s="77"/>
      <c r="EO971" s="77"/>
      <c r="EP971" s="77"/>
      <c r="EQ971" s="77"/>
      <c r="ER971" s="77"/>
      <c r="ES971" s="77"/>
      <c r="ET971" s="77"/>
      <c r="EU971" s="77"/>
      <c r="EV971" s="77"/>
      <c r="EW971" s="77"/>
      <c r="EX971" s="77"/>
      <c r="EY971" s="77"/>
      <c r="EZ971" s="77"/>
      <c r="FA971" s="77"/>
      <c r="FB971" s="77"/>
      <c r="FC971" s="77"/>
      <c r="FD971" s="77"/>
    </row>
    <row r="972" spans="1:160" ht="15.75" customHeight="1" x14ac:dyDescent="0.3">
      <c r="A972" s="76"/>
      <c r="B972" s="76"/>
      <c r="C972" s="76"/>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R972" s="77"/>
      <c r="AS972" s="77"/>
      <c r="AT972" s="77"/>
      <c r="AU972" s="77"/>
      <c r="AV972" s="77"/>
      <c r="AW972" s="77"/>
      <c r="AX972" s="77"/>
      <c r="AY972" s="77"/>
      <c r="AZ972" s="77"/>
      <c r="BA972" s="77"/>
      <c r="BB972" s="77"/>
      <c r="BC972" s="77"/>
      <c r="BD972" s="77"/>
      <c r="BE972" s="77"/>
      <c r="BF972" s="77"/>
      <c r="BG972" s="77"/>
      <c r="BH972" s="77"/>
      <c r="BI972" s="77"/>
      <c r="BJ972" s="77"/>
      <c r="BK972" s="77"/>
      <c r="BL972" s="77"/>
      <c r="BM972" s="77"/>
      <c r="BN972" s="77"/>
      <c r="BO972" s="77"/>
      <c r="BP972" s="77"/>
      <c r="BQ972" s="77"/>
      <c r="BR972" s="77"/>
      <c r="BS972" s="77"/>
      <c r="BT972" s="77"/>
      <c r="BU972" s="77"/>
      <c r="BV972" s="77"/>
      <c r="BW972" s="77"/>
      <c r="BX972" s="77"/>
      <c r="BY972" s="77"/>
      <c r="BZ972" s="77"/>
      <c r="CA972" s="77"/>
      <c r="CB972" s="77"/>
      <c r="CC972" s="77"/>
      <c r="CD972" s="77"/>
      <c r="CE972" s="77"/>
      <c r="CF972" s="77"/>
      <c r="CG972" s="77"/>
      <c r="CH972" s="77"/>
      <c r="CI972" s="77"/>
      <c r="CJ972" s="77"/>
      <c r="CK972" s="77"/>
      <c r="CL972" s="77"/>
      <c r="CM972" s="77"/>
      <c r="CN972" s="77"/>
      <c r="CO972" s="77"/>
      <c r="CP972" s="77"/>
      <c r="CQ972" s="77"/>
      <c r="CR972" s="77"/>
      <c r="CS972" s="77"/>
      <c r="CT972" s="77"/>
      <c r="CU972" s="77"/>
      <c r="CV972" s="77"/>
      <c r="CW972" s="77"/>
      <c r="CX972" s="77"/>
      <c r="CY972" s="77"/>
      <c r="CZ972" s="77"/>
      <c r="DA972" s="77"/>
      <c r="DB972" s="77"/>
      <c r="DC972" s="77"/>
      <c r="DD972" s="77"/>
      <c r="DE972" s="77"/>
      <c r="DF972" s="77"/>
      <c r="DG972" s="77"/>
      <c r="DH972" s="77"/>
      <c r="DI972" s="77"/>
      <c r="DJ972" s="77"/>
      <c r="DK972" s="77"/>
      <c r="DL972" s="77"/>
      <c r="DM972" s="77"/>
      <c r="DN972" s="77"/>
      <c r="DO972" s="77"/>
      <c r="DP972" s="77"/>
      <c r="DQ972" s="77"/>
      <c r="DR972" s="77"/>
      <c r="DS972" s="77"/>
      <c r="DT972" s="77"/>
      <c r="DU972" s="77"/>
      <c r="DV972" s="77"/>
      <c r="DW972" s="77"/>
      <c r="DX972" s="77"/>
      <c r="DY972" s="77"/>
      <c r="DZ972" s="77"/>
      <c r="EA972" s="77"/>
      <c r="EB972" s="77"/>
      <c r="EC972" s="77"/>
      <c r="ED972" s="77"/>
      <c r="EE972" s="77"/>
      <c r="EF972" s="77"/>
      <c r="EG972" s="77"/>
      <c r="EH972" s="77"/>
      <c r="EI972" s="77"/>
      <c r="EJ972" s="77"/>
      <c r="EK972" s="77"/>
      <c r="EL972" s="77"/>
      <c r="EM972" s="77"/>
      <c r="EN972" s="77"/>
      <c r="EO972" s="77"/>
      <c r="EP972" s="77"/>
      <c r="EQ972" s="77"/>
      <c r="ER972" s="77"/>
      <c r="ES972" s="77"/>
      <c r="ET972" s="77"/>
      <c r="EU972" s="77"/>
      <c r="EV972" s="77"/>
      <c r="EW972" s="77"/>
      <c r="EX972" s="77"/>
      <c r="EY972" s="77"/>
      <c r="EZ972" s="77"/>
      <c r="FA972" s="77"/>
      <c r="FB972" s="77"/>
      <c r="FC972" s="77"/>
      <c r="FD972" s="77"/>
    </row>
    <row r="973" spans="1:160" ht="15.75" customHeight="1" x14ac:dyDescent="0.3">
      <c r="A973" s="76"/>
      <c r="B973" s="76"/>
      <c r="C973" s="76"/>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7"/>
      <c r="BF973" s="77"/>
      <c r="BG973" s="77"/>
      <c r="BH973" s="77"/>
      <c r="BI973" s="77"/>
      <c r="BJ973" s="77"/>
      <c r="BK973" s="77"/>
      <c r="BL973" s="77"/>
      <c r="BM973" s="77"/>
      <c r="BN973" s="77"/>
      <c r="BO973" s="77"/>
      <c r="BP973" s="77"/>
      <c r="BQ973" s="77"/>
      <c r="BR973" s="77"/>
      <c r="BS973" s="77"/>
      <c r="BT973" s="77"/>
      <c r="BU973" s="77"/>
      <c r="BV973" s="77"/>
      <c r="BW973" s="77"/>
      <c r="BX973" s="77"/>
      <c r="BY973" s="77"/>
      <c r="BZ973" s="77"/>
      <c r="CA973" s="77"/>
      <c r="CB973" s="77"/>
      <c r="CC973" s="77"/>
      <c r="CD973" s="77"/>
      <c r="CE973" s="77"/>
      <c r="CF973" s="77"/>
      <c r="CG973" s="77"/>
      <c r="CH973" s="77"/>
      <c r="CI973" s="77"/>
      <c r="CJ973" s="77"/>
      <c r="CK973" s="77"/>
      <c r="CL973" s="77"/>
      <c r="CM973" s="77"/>
      <c r="CN973" s="77"/>
      <c r="CO973" s="77"/>
      <c r="CP973" s="77"/>
      <c r="CQ973" s="77"/>
      <c r="CR973" s="77"/>
      <c r="CS973" s="77"/>
      <c r="CT973" s="77"/>
      <c r="CU973" s="77"/>
      <c r="CV973" s="77"/>
      <c r="CW973" s="77"/>
      <c r="CX973" s="77"/>
      <c r="CY973" s="77"/>
      <c r="CZ973" s="77"/>
      <c r="DA973" s="77"/>
      <c r="DB973" s="77"/>
      <c r="DC973" s="77"/>
      <c r="DD973" s="77"/>
      <c r="DE973" s="77"/>
      <c r="DF973" s="77"/>
      <c r="DG973" s="77"/>
      <c r="DH973" s="77"/>
      <c r="DI973" s="77"/>
      <c r="DJ973" s="77"/>
      <c r="DK973" s="77"/>
      <c r="DL973" s="77"/>
      <c r="DM973" s="77"/>
      <c r="DN973" s="77"/>
      <c r="DO973" s="77"/>
      <c r="DP973" s="77"/>
      <c r="DQ973" s="77"/>
      <c r="DR973" s="77"/>
      <c r="DS973" s="77"/>
      <c r="DT973" s="77"/>
      <c r="DU973" s="77"/>
      <c r="DV973" s="77"/>
      <c r="DW973" s="77"/>
      <c r="DX973" s="77"/>
      <c r="DY973" s="77"/>
      <c r="DZ973" s="77"/>
      <c r="EA973" s="77"/>
      <c r="EB973" s="77"/>
      <c r="EC973" s="77"/>
      <c r="ED973" s="77"/>
      <c r="EE973" s="77"/>
      <c r="EF973" s="77"/>
      <c r="EG973" s="77"/>
      <c r="EH973" s="77"/>
      <c r="EI973" s="77"/>
      <c r="EJ973" s="77"/>
      <c r="EK973" s="77"/>
      <c r="EL973" s="77"/>
      <c r="EM973" s="77"/>
      <c r="EN973" s="77"/>
      <c r="EO973" s="77"/>
      <c r="EP973" s="77"/>
      <c r="EQ973" s="77"/>
      <c r="ER973" s="77"/>
      <c r="ES973" s="77"/>
      <c r="ET973" s="77"/>
      <c r="EU973" s="77"/>
      <c r="EV973" s="77"/>
      <c r="EW973" s="77"/>
      <c r="EX973" s="77"/>
      <c r="EY973" s="77"/>
      <c r="EZ973" s="77"/>
      <c r="FA973" s="77"/>
      <c r="FB973" s="77"/>
      <c r="FC973" s="77"/>
      <c r="FD973" s="77"/>
    </row>
    <row r="974" spans="1:160" ht="15.75" customHeight="1" x14ac:dyDescent="0.3">
      <c r="A974" s="76"/>
      <c r="B974" s="76"/>
      <c r="C974" s="76"/>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R974" s="77"/>
      <c r="AS974" s="77"/>
      <c r="AT974" s="77"/>
      <c r="AU974" s="77"/>
      <c r="AV974" s="77"/>
      <c r="AW974" s="77"/>
      <c r="AX974" s="77"/>
      <c r="AY974" s="77"/>
      <c r="AZ974" s="77"/>
      <c r="BA974" s="77"/>
      <c r="BB974" s="77"/>
      <c r="BC974" s="77"/>
      <c r="BD974" s="77"/>
      <c r="BE974" s="77"/>
      <c r="BF974" s="77"/>
      <c r="BG974" s="77"/>
      <c r="BH974" s="77"/>
      <c r="BI974" s="77"/>
      <c r="BJ974" s="77"/>
      <c r="BK974" s="77"/>
      <c r="BL974" s="77"/>
      <c r="BM974" s="77"/>
      <c r="BN974" s="77"/>
      <c r="BO974" s="77"/>
      <c r="BP974" s="77"/>
      <c r="BQ974" s="77"/>
      <c r="BR974" s="77"/>
      <c r="BS974" s="77"/>
      <c r="BT974" s="77"/>
      <c r="BU974" s="77"/>
      <c r="BV974" s="77"/>
      <c r="BW974" s="77"/>
      <c r="BX974" s="77"/>
      <c r="BY974" s="77"/>
      <c r="BZ974" s="77"/>
      <c r="CA974" s="77"/>
      <c r="CB974" s="77"/>
      <c r="CC974" s="77"/>
      <c r="CD974" s="77"/>
      <c r="CE974" s="77"/>
      <c r="CF974" s="77"/>
      <c r="CG974" s="77"/>
      <c r="CH974" s="77"/>
      <c r="CI974" s="77"/>
      <c r="CJ974" s="77"/>
      <c r="CK974" s="77"/>
      <c r="CL974" s="77"/>
      <c r="CM974" s="77"/>
      <c r="CN974" s="77"/>
      <c r="CO974" s="77"/>
      <c r="CP974" s="77"/>
      <c r="CQ974" s="77"/>
      <c r="CR974" s="77"/>
      <c r="CS974" s="77"/>
      <c r="CT974" s="77"/>
      <c r="CU974" s="77"/>
      <c r="CV974" s="77"/>
      <c r="CW974" s="77"/>
      <c r="CX974" s="77"/>
      <c r="CY974" s="77"/>
      <c r="CZ974" s="77"/>
      <c r="DA974" s="77"/>
      <c r="DB974" s="77"/>
      <c r="DC974" s="77"/>
      <c r="DD974" s="77"/>
      <c r="DE974" s="77"/>
      <c r="DF974" s="77"/>
      <c r="DG974" s="77"/>
      <c r="DH974" s="77"/>
      <c r="DI974" s="77"/>
      <c r="DJ974" s="77"/>
      <c r="DK974" s="77"/>
      <c r="DL974" s="77"/>
      <c r="DM974" s="77"/>
      <c r="DN974" s="77"/>
      <c r="DO974" s="77"/>
      <c r="DP974" s="77"/>
      <c r="DQ974" s="77"/>
      <c r="DR974" s="77"/>
      <c r="DS974" s="77"/>
      <c r="DT974" s="77"/>
      <c r="DU974" s="77"/>
      <c r="DV974" s="77"/>
      <c r="DW974" s="77"/>
      <c r="DX974" s="77"/>
      <c r="DY974" s="77"/>
      <c r="DZ974" s="77"/>
      <c r="EA974" s="77"/>
      <c r="EB974" s="77"/>
      <c r="EC974" s="77"/>
      <c r="ED974" s="77"/>
      <c r="EE974" s="77"/>
      <c r="EF974" s="77"/>
      <c r="EG974" s="77"/>
      <c r="EH974" s="77"/>
      <c r="EI974" s="77"/>
      <c r="EJ974" s="77"/>
      <c r="EK974" s="77"/>
      <c r="EL974" s="77"/>
      <c r="EM974" s="77"/>
      <c r="EN974" s="77"/>
      <c r="EO974" s="77"/>
      <c r="EP974" s="77"/>
      <c r="EQ974" s="77"/>
      <c r="ER974" s="77"/>
      <c r="ES974" s="77"/>
      <c r="ET974" s="77"/>
      <c r="EU974" s="77"/>
      <c r="EV974" s="77"/>
      <c r="EW974" s="77"/>
      <c r="EX974" s="77"/>
      <c r="EY974" s="77"/>
      <c r="EZ974" s="77"/>
      <c r="FA974" s="77"/>
      <c r="FB974" s="77"/>
      <c r="FC974" s="77"/>
      <c r="FD974" s="77"/>
    </row>
    <row r="975" spans="1:160" ht="15.75" customHeight="1" x14ac:dyDescent="0.3">
      <c r="A975" s="76"/>
      <c r="B975" s="76"/>
      <c r="C975" s="76"/>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R975" s="77"/>
      <c r="AS975" s="77"/>
      <c r="AT975" s="77"/>
      <c r="AU975" s="77"/>
      <c r="AV975" s="77"/>
      <c r="AW975" s="77"/>
      <c r="AX975" s="77"/>
      <c r="AY975" s="77"/>
      <c r="AZ975" s="77"/>
      <c r="BA975" s="77"/>
      <c r="BB975" s="77"/>
      <c r="BC975" s="77"/>
      <c r="BD975" s="77"/>
      <c r="BE975" s="77"/>
      <c r="BF975" s="77"/>
      <c r="BG975" s="77"/>
      <c r="BH975" s="77"/>
      <c r="BI975" s="77"/>
      <c r="BJ975" s="77"/>
      <c r="BK975" s="77"/>
      <c r="BL975" s="77"/>
      <c r="BM975" s="77"/>
      <c r="BN975" s="77"/>
      <c r="BO975" s="77"/>
      <c r="BP975" s="77"/>
      <c r="BQ975" s="77"/>
      <c r="BR975" s="77"/>
      <c r="BS975" s="77"/>
      <c r="BT975" s="77"/>
      <c r="BU975" s="77"/>
      <c r="BV975" s="77"/>
      <c r="BW975" s="77"/>
      <c r="BX975" s="77"/>
      <c r="BY975" s="77"/>
      <c r="BZ975" s="77"/>
      <c r="CA975" s="77"/>
      <c r="CB975" s="77"/>
      <c r="CC975" s="77"/>
      <c r="CD975" s="77"/>
      <c r="CE975" s="77"/>
      <c r="CF975" s="77"/>
      <c r="CG975" s="77"/>
      <c r="CH975" s="77"/>
      <c r="CI975" s="77"/>
      <c r="CJ975" s="77"/>
      <c r="CK975" s="77"/>
      <c r="CL975" s="77"/>
      <c r="CM975" s="77"/>
      <c r="CN975" s="77"/>
      <c r="CO975" s="77"/>
      <c r="CP975" s="77"/>
      <c r="CQ975" s="77"/>
      <c r="CR975" s="77"/>
      <c r="CS975" s="77"/>
      <c r="CT975" s="77"/>
      <c r="CU975" s="77"/>
      <c r="CV975" s="77"/>
      <c r="CW975" s="77"/>
      <c r="CX975" s="77"/>
      <c r="CY975" s="77"/>
      <c r="CZ975" s="77"/>
      <c r="DA975" s="77"/>
      <c r="DB975" s="77"/>
      <c r="DC975" s="77"/>
      <c r="DD975" s="77"/>
      <c r="DE975" s="77"/>
      <c r="DF975" s="77"/>
      <c r="DG975" s="77"/>
      <c r="DH975" s="77"/>
      <c r="DI975" s="77"/>
      <c r="DJ975" s="77"/>
      <c r="DK975" s="77"/>
      <c r="DL975" s="77"/>
      <c r="DM975" s="77"/>
      <c r="DN975" s="77"/>
      <c r="DO975" s="77"/>
      <c r="DP975" s="77"/>
      <c r="DQ975" s="77"/>
      <c r="DR975" s="77"/>
      <c r="DS975" s="77"/>
      <c r="DT975" s="77"/>
      <c r="DU975" s="77"/>
      <c r="DV975" s="77"/>
      <c r="DW975" s="77"/>
      <c r="DX975" s="77"/>
      <c r="DY975" s="77"/>
      <c r="DZ975" s="77"/>
      <c r="EA975" s="77"/>
      <c r="EB975" s="77"/>
      <c r="EC975" s="77"/>
      <c r="ED975" s="77"/>
      <c r="EE975" s="77"/>
      <c r="EF975" s="77"/>
      <c r="EG975" s="77"/>
      <c r="EH975" s="77"/>
      <c r="EI975" s="77"/>
      <c r="EJ975" s="77"/>
      <c r="EK975" s="77"/>
      <c r="EL975" s="77"/>
      <c r="EM975" s="77"/>
      <c r="EN975" s="77"/>
      <c r="EO975" s="77"/>
      <c r="EP975" s="77"/>
      <c r="EQ975" s="77"/>
      <c r="ER975" s="77"/>
      <c r="ES975" s="77"/>
      <c r="ET975" s="77"/>
      <c r="EU975" s="77"/>
      <c r="EV975" s="77"/>
      <c r="EW975" s="77"/>
      <c r="EX975" s="77"/>
      <c r="EY975" s="77"/>
      <c r="EZ975" s="77"/>
      <c r="FA975" s="77"/>
      <c r="FB975" s="77"/>
      <c r="FC975" s="77"/>
      <c r="FD975" s="77"/>
    </row>
    <row r="976" spans="1:160" ht="15.75" customHeight="1" x14ac:dyDescent="0.3">
      <c r="A976" s="76"/>
      <c r="B976" s="76"/>
      <c r="C976" s="76"/>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R976" s="77"/>
      <c r="AS976" s="77"/>
      <c r="AT976" s="77"/>
      <c r="AU976" s="77"/>
      <c r="AV976" s="77"/>
      <c r="AW976" s="77"/>
      <c r="AX976" s="77"/>
      <c r="AY976" s="77"/>
      <c r="AZ976" s="77"/>
      <c r="BA976" s="77"/>
      <c r="BB976" s="77"/>
      <c r="BC976" s="77"/>
      <c r="BD976" s="77"/>
      <c r="BE976" s="77"/>
      <c r="BF976" s="77"/>
      <c r="BG976" s="77"/>
      <c r="BH976" s="77"/>
      <c r="BI976" s="77"/>
      <c r="BJ976" s="77"/>
      <c r="BK976" s="77"/>
      <c r="BL976" s="77"/>
      <c r="BM976" s="77"/>
      <c r="BN976" s="77"/>
      <c r="BO976" s="77"/>
      <c r="BP976" s="77"/>
      <c r="BQ976" s="77"/>
      <c r="BR976" s="77"/>
      <c r="BS976" s="77"/>
      <c r="BT976" s="77"/>
      <c r="BU976" s="77"/>
      <c r="BV976" s="77"/>
      <c r="BW976" s="77"/>
      <c r="BX976" s="77"/>
      <c r="BY976" s="77"/>
      <c r="BZ976" s="77"/>
      <c r="CA976" s="77"/>
      <c r="CB976" s="77"/>
      <c r="CC976" s="77"/>
      <c r="CD976" s="77"/>
      <c r="CE976" s="77"/>
      <c r="CF976" s="77"/>
      <c r="CG976" s="77"/>
      <c r="CH976" s="77"/>
      <c r="CI976" s="77"/>
      <c r="CJ976" s="77"/>
      <c r="CK976" s="77"/>
      <c r="CL976" s="77"/>
      <c r="CM976" s="77"/>
      <c r="CN976" s="77"/>
      <c r="CO976" s="77"/>
      <c r="CP976" s="77"/>
      <c r="CQ976" s="77"/>
      <c r="CR976" s="77"/>
      <c r="CS976" s="77"/>
      <c r="CT976" s="77"/>
      <c r="CU976" s="77"/>
      <c r="CV976" s="77"/>
      <c r="CW976" s="77"/>
      <c r="CX976" s="77"/>
      <c r="CY976" s="77"/>
      <c r="CZ976" s="77"/>
      <c r="DA976" s="77"/>
      <c r="DB976" s="77"/>
      <c r="DC976" s="77"/>
      <c r="DD976" s="77"/>
      <c r="DE976" s="77"/>
      <c r="DF976" s="77"/>
      <c r="DG976" s="77"/>
      <c r="DH976" s="77"/>
      <c r="DI976" s="77"/>
      <c r="DJ976" s="77"/>
      <c r="DK976" s="77"/>
      <c r="DL976" s="77"/>
      <c r="DM976" s="77"/>
      <c r="DN976" s="77"/>
      <c r="DO976" s="77"/>
      <c r="DP976" s="77"/>
      <c r="DQ976" s="77"/>
      <c r="DR976" s="77"/>
      <c r="DS976" s="77"/>
      <c r="DT976" s="77"/>
      <c r="DU976" s="77"/>
      <c r="DV976" s="77"/>
      <c r="DW976" s="77"/>
      <c r="DX976" s="77"/>
      <c r="DY976" s="77"/>
      <c r="DZ976" s="77"/>
      <c r="EA976" s="77"/>
      <c r="EB976" s="77"/>
      <c r="EC976" s="77"/>
      <c r="ED976" s="77"/>
      <c r="EE976" s="77"/>
      <c r="EF976" s="77"/>
      <c r="EG976" s="77"/>
      <c r="EH976" s="77"/>
      <c r="EI976" s="77"/>
      <c r="EJ976" s="77"/>
      <c r="EK976" s="77"/>
      <c r="EL976" s="77"/>
      <c r="EM976" s="77"/>
      <c r="EN976" s="77"/>
      <c r="EO976" s="77"/>
      <c r="EP976" s="77"/>
      <c r="EQ976" s="77"/>
      <c r="ER976" s="77"/>
      <c r="ES976" s="77"/>
      <c r="ET976" s="77"/>
      <c r="EU976" s="77"/>
      <c r="EV976" s="77"/>
      <c r="EW976" s="77"/>
      <c r="EX976" s="77"/>
      <c r="EY976" s="77"/>
      <c r="EZ976" s="77"/>
      <c r="FA976" s="77"/>
      <c r="FB976" s="77"/>
      <c r="FC976" s="77"/>
      <c r="FD976" s="77"/>
    </row>
    <row r="977" spans="1:160" ht="15.75" customHeight="1" x14ac:dyDescent="0.3">
      <c r="A977" s="76"/>
      <c r="B977" s="76"/>
      <c r="C977" s="76"/>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c r="AV977" s="77"/>
      <c r="AW977" s="77"/>
      <c r="AX977" s="77"/>
      <c r="AY977" s="77"/>
      <c r="AZ977" s="77"/>
      <c r="BA977" s="77"/>
      <c r="BB977" s="77"/>
      <c r="BC977" s="77"/>
      <c r="BD977" s="77"/>
      <c r="BE977" s="77"/>
      <c r="BF977" s="77"/>
      <c r="BG977" s="77"/>
      <c r="BH977" s="77"/>
      <c r="BI977" s="77"/>
      <c r="BJ977" s="77"/>
      <c r="BK977" s="77"/>
      <c r="BL977" s="77"/>
      <c r="BM977" s="77"/>
      <c r="BN977" s="77"/>
      <c r="BO977" s="77"/>
      <c r="BP977" s="77"/>
      <c r="BQ977" s="77"/>
      <c r="BR977" s="77"/>
      <c r="BS977" s="77"/>
      <c r="BT977" s="77"/>
      <c r="BU977" s="77"/>
      <c r="BV977" s="77"/>
      <c r="BW977" s="77"/>
      <c r="BX977" s="77"/>
      <c r="BY977" s="77"/>
      <c r="BZ977" s="77"/>
      <c r="CA977" s="77"/>
      <c r="CB977" s="77"/>
      <c r="CC977" s="77"/>
      <c r="CD977" s="77"/>
      <c r="CE977" s="77"/>
      <c r="CF977" s="77"/>
      <c r="CG977" s="77"/>
      <c r="CH977" s="77"/>
      <c r="CI977" s="77"/>
      <c r="CJ977" s="77"/>
      <c r="CK977" s="77"/>
      <c r="CL977" s="77"/>
      <c r="CM977" s="77"/>
      <c r="CN977" s="77"/>
      <c r="CO977" s="77"/>
      <c r="CP977" s="77"/>
      <c r="CQ977" s="77"/>
      <c r="CR977" s="77"/>
      <c r="CS977" s="77"/>
      <c r="CT977" s="77"/>
      <c r="CU977" s="77"/>
      <c r="CV977" s="77"/>
      <c r="CW977" s="77"/>
      <c r="CX977" s="77"/>
      <c r="CY977" s="77"/>
      <c r="CZ977" s="77"/>
      <c r="DA977" s="77"/>
      <c r="DB977" s="77"/>
      <c r="DC977" s="77"/>
      <c r="DD977" s="77"/>
      <c r="DE977" s="77"/>
      <c r="DF977" s="77"/>
      <c r="DG977" s="77"/>
      <c r="DH977" s="77"/>
      <c r="DI977" s="77"/>
      <c r="DJ977" s="77"/>
      <c r="DK977" s="77"/>
      <c r="DL977" s="77"/>
      <c r="DM977" s="77"/>
      <c r="DN977" s="77"/>
      <c r="DO977" s="77"/>
      <c r="DP977" s="77"/>
      <c r="DQ977" s="77"/>
      <c r="DR977" s="77"/>
      <c r="DS977" s="77"/>
      <c r="DT977" s="77"/>
      <c r="DU977" s="77"/>
      <c r="DV977" s="77"/>
      <c r="DW977" s="77"/>
      <c r="DX977" s="77"/>
      <c r="DY977" s="77"/>
      <c r="DZ977" s="77"/>
      <c r="EA977" s="77"/>
      <c r="EB977" s="77"/>
      <c r="EC977" s="77"/>
      <c r="ED977" s="77"/>
      <c r="EE977" s="77"/>
      <c r="EF977" s="77"/>
      <c r="EG977" s="77"/>
      <c r="EH977" s="77"/>
      <c r="EI977" s="77"/>
      <c r="EJ977" s="77"/>
      <c r="EK977" s="77"/>
      <c r="EL977" s="77"/>
      <c r="EM977" s="77"/>
      <c r="EN977" s="77"/>
      <c r="EO977" s="77"/>
      <c r="EP977" s="77"/>
      <c r="EQ977" s="77"/>
      <c r="ER977" s="77"/>
      <c r="ES977" s="77"/>
      <c r="ET977" s="77"/>
      <c r="EU977" s="77"/>
      <c r="EV977" s="77"/>
      <c r="EW977" s="77"/>
      <c r="EX977" s="77"/>
      <c r="EY977" s="77"/>
      <c r="EZ977" s="77"/>
      <c r="FA977" s="77"/>
      <c r="FB977" s="77"/>
      <c r="FC977" s="77"/>
      <c r="FD977" s="77"/>
    </row>
    <row r="978" spans="1:160" ht="15.75" customHeight="1" x14ac:dyDescent="0.3">
      <c r="A978" s="76"/>
      <c r="B978" s="76"/>
      <c r="C978" s="76"/>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c r="AV978" s="77"/>
      <c r="AW978" s="77"/>
      <c r="AX978" s="77"/>
      <c r="AY978" s="77"/>
      <c r="AZ978" s="77"/>
      <c r="BA978" s="77"/>
      <c r="BB978" s="77"/>
      <c r="BC978" s="77"/>
      <c r="BD978" s="77"/>
      <c r="BE978" s="77"/>
      <c r="BF978" s="77"/>
      <c r="BG978" s="77"/>
      <c r="BH978" s="77"/>
      <c r="BI978" s="77"/>
      <c r="BJ978" s="77"/>
      <c r="BK978" s="77"/>
      <c r="BL978" s="77"/>
      <c r="BM978" s="77"/>
      <c r="BN978" s="77"/>
      <c r="BO978" s="77"/>
      <c r="BP978" s="77"/>
      <c r="BQ978" s="77"/>
      <c r="BR978" s="77"/>
      <c r="BS978" s="77"/>
      <c r="BT978" s="77"/>
      <c r="BU978" s="77"/>
      <c r="BV978" s="77"/>
      <c r="BW978" s="77"/>
      <c r="BX978" s="77"/>
      <c r="BY978" s="77"/>
      <c r="BZ978" s="77"/>
      <c r="CA978" s="77"/>
      <c r="CB978" s="77"/>
      <c r="CC978" s="77"/>
      <c r="CD978" s="77"/>
      <c r="CE978" s="77"/>
      <c r="CF978" s="77"/>
      <c r="CG978" s="77"/>
      <c r="CH978" s="77"/>
      <c r="CI978" s="77"/>
      <c r="CJ978" s="77"/>
      <c r="CK978" s="77"/>
      <c r="CL978" s="77"/>
      <c r="CM978" s="77"/>
      <c r="CN978" s="77"/>
      <c r="CO978" s="77"/>
      <c r="CP978" s="77"/>
      <c r="CQ978" s="77"/>
      <c r="CR978" s="77"/>
      <c r="CS978" s="77"/>
      <c r="CT978" s="77"/>
      <c r="CU978" s="77"/>
      <c r="CV978" s="77"/>
      <c r="CW978" s="77"/>
      <c r="CX978" s="77"/>
      <c r="CY978" s="77"/>
      <c r="CZ978" s="77"/>
      <c r="DA978" s="77"/>
      <c r="DB978" s="77"/>
      <c r="DC978" s="77"/>
      <c r="DD978" s="77"/>
      <c r="DE978" s="77"/>
      <c r="DF978" s="77"/>
      <c r="DG978" s="77"/>
      <c r="DH978" s="77"/>
      <c r="DI978" s="77"/>
      <c r="DJ978" s="77"/>
      <c r="DK978" s="77"/>
      <c r="DL978" s="77"/>
      <c r="DM978" s="77"/>
      <c r="DN978" s="77"/>
      <c r="DO978" s="77"/>
      <c r="DP978" s="77"/>
      <c r="DQ978" s="77"/>
      <c r="DR978" s="77"/>
      <c r="DS978" s="77"/>
      <c r="DT978" s="77"/>
      <c r="DU978" s="77"/>
      <c r="DV978" s="77"/>
      <c r="DW978" s="77"/>
      <c r="DX978" s="77"/>
      <c r="DY978" s="77"/>
      <c r="DZ978" s="77"/>
      <c r="EA978" s="77"/>
      <c r="EB978" s="77"/>
      <c r="EC978" s="77"/>
      <c r="ED978" s="77"/>
      <c r="EE978" s="77"/>
      <c r="EF978" s="77"/>
      <c r="EG978" s="77"/>
      <c r="EH978" s="77"/>
      <c r="EI978" s="77"/>
      <c r="EJ978" s="77"/>
      <c r="EK978" s="77"/>
      <c r="EL978" s="77"/>
      <c r="EM978" s="77"/>
      <c r="EN978" s="77"/>
      <c r="EO978" s="77"/>
      <c r="EP978" s="77"/>
      <c r="EQ978" s="77"/>
      <c r="ER978" s="77"/>
      <c r="ES978" s="77"/>
      <c r="ET978" s="77"/>
      <c r="EU978" s="77"/>
      <c r="EV978" s="77"/>
      <c r="EW978" s="77"/>
      <c r="EX978" s="77"/>
      <c r="EY978" s="77"/>
      <c r="EZ978" s="77"/>
      <c r="FA978" s="77"/>
      <c r="FB978" s="77"/>
      <c r="FC978" s="77"/>
      <c r="FD978" s="77"/>
    </row>
    <row r="979" spans="1:160" ht="15.75" customHeight="1" x14ac:dyDescent="0.3">
      <c r="A979" s="76"/>
      <c r="B979" s="76"/>
      <c r="C979" s="76"/>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c r="AV979" s="77"/>
      <c r="AW979" s="77"/>
      <c r="AX979" s="77"/>
      <c r="AY979" s="77"/>
      <c r="AZ979" s="77"/>
      <c r="BA979" s="77"/>
      <c r="BB979" s="77"/>
      <c r="BC979" s="77"/>
      <c r="BD979" s="77"/>
      <c r="BE979" s="77"/>
      <c r="BF979" s="77"/>
      <c r="BG979" s="77"/>
      <c r="BH979" s="77"/>
      <c r="BI979" s="77"/>
      <c r="BJ979" s="77"/>
      <c r="BK979" s="77"/>
      <c r="BL979" s="77"/>
      <c r="BM979" s="77"/>
      <c r="BN979" s="77"/>
      <c r="BO979" s="77"/>
      <c r="BP979" s="77"/>
      <c r="BQ979" s="77"/>
      <c r="BR979" s="77"/>
      <c r="BS979" s="77"/>
      <c r="BT979" s="77"/>
      <c r="BU979" s="77"/>
      <c r="BV979" s="77"/>
      <c r="BW979" s="77"/>
      <c r="BX979" s="77"/>
      <c r="BY979" s="77"/>
      <c r="BZ979" s="77"/>
      <c r="CA979" s="77"/>
      <c r="CB979" s="77"/>
      <c r="CC979" s="77"/>
      <c r="CD979" s="77"/>
      <c r="CE979" s="77"/>
      <c r="CF979" s="77"/>
      <c r="CG979" s="77"/>
      <c r="CH979" s="77"/>
      <c r="CI979" s="77"/>
      <c r="CJ979" s="77"/>
      <c r="CK979" s="77"/>
      <c r="CL979" s="77"/>
      <c r="CM979" s="77"/>
      <c r="CN979" s="77"/>
      <c r="CO979" s="77"/>
      <c r="CP979" s="77"/>
      <c r="CQ979" s="77"/>
      <c r="CR979" s="77"/>
      <c r="CS979" s="77"/>
      <c r="CT979" s="77"/>
      <c r="CU979" s="77"/>
      <c r="CV979" s="77"/>
      <c r="CW979" s="77"/>
      <c r="CX979" s="77"/>
      <c r="CY979" s="77"/>
      <c r="CZ979" s="77"/>
      <c r="DA979" s="77"/>
      <c r="DB979" s="77"/>
      <c r="DC979" s="77"/>
      <c r="DD979" s="77"/>
      <c r="DE979" s="77"/>
      <c r="DF979" s="77"/>
      <c r="DG979" s="77"/>
      <c r="DH979" s="77"/>
      <c r="DI979" s="77"/>
      <c r="DJ979" s="77"/>
      <c r="DK979" s="77"/>
      <c r="DL979" s="77"/>
      <c r="DM979" s="77"/>
      <c r="DN979" s="77"/>
      <c r="DO979" s="77"/>
      <c r="DP979" s="77"/>
      <c r="DQ979" s="77"/>
      <c r="DR979" s="77"/>
      <c r="DS979" s="77"/>
      <c r="DT979" s="77"/>
      <c r="DU979" s="77"/>
      <c r="DV979" s="77"/>
      <c r="DW979" s="77"/>
      <c r="DX979" s="77"/>
      <c r="DY979" s="77"/>
      <c r="DZ979" s="77"/>
      <c r="EA979" s="77"/>
      <c r="EB979" s="77"/>
      <c r="EC979" s="77"/>
      <c r="ED979" s="77"/>
      <c r="EE979" s="77"/>
      <c r="EF979" s="77"/>
      <c r="EG979" s="77"/>
      <c r="EH979" s="77"/>
      <c r="EI979" s="77"/>
      <c r="EJ979" s="77"/>
      <c r="EK979" s="77"/>
      <c r="EL979" s="77"/>
      <c r="EM979" s="77"/>
      <c r="EN979" s="77"/>
      <c r="EO979" s="77"/>
      <c r="EP979" s="77"/>
      <c r="EQ979" s="77"/>
      <c r="ER979" s="77"/>
      <c r="ES979" s="77"/>
      <c r="ET979" s="77"/>
      <c r="EU979" s="77"/>
      <c r="EV979" s="77"/>
      <c r="EW979" s="77"/>
      <c r="EX979" s="77"/>
      <c r="EY979" s="77"/>
      <c r="EZ979" s="77"/>
      <c r="FA979" s="77"/>
      <c r="FB979" s="77"/>
      <c r="FC979" s="77"/>
      <c r="FD979" s="77"/>
    </row>
    <row r="980" spans="1:160" ht="15.75" customHeight="1" x14ac:dyDescent="0.3">
      <c r="A980" s="76"/>
      <c r="B980" s="76"/>
      <c r="C980" s="76"/>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R980" s="77"/>
      <c r="AS980" s="77"/>
      <c r="AT980" s="77"/>
      <c r="AU980" s="77"/>
      <c r="AV980" s="77"/>
      <c r="AW980" s="77"/>
      <c r="AX980" s="77"/>
      <c r="AY980" s="77"/>
      <c r="AZ980" s="77"/>
      <c r="BA980" s="77"/>
      <c r="BB980" s="77"/>
      <c r="BC980" s="77"/>
      <c r="BD980" s="77"/>
      <c r="BE980" s="77"/>
      <c r="BF980" s="77"/>
      <c r="BG980" s="77"/>
      <c r="BH980" s="77"/>
      <c r="BI980" s="77"/>
      <c r="BJ980" s="77"/>
      <c r="BK980" s="77"/>
      <c r="BL980" s="77"/>
      <c r="BM980" s="77"/>
      <c r="BN980" s="77"/>
      <c r="BO980" s="77"/>
      <c r="BP980" s="77"/>
      <c r="BQ980" s="77"/>
      <c r="BR980" s="77"/>
      <c r="BS980" s="77"/>
      <c r="BT980" s="77"/>
      <c r="BU980" s="77"/>
      <c r="BV980" s="77"/>
      <c r="BW980" s="77"/>
      <c r="BX980" s="77"/>
      <c r="BY980" s="77"/>
      <c r="BZ980" s="77"/>
      <c r="CA980" s="77"/>
      <c r="CB980" s="77"/>
      <c r="CC980" s="77"/>
      <c r="CD980" s="77"/>
      <c r="CE980" s="77"/>
      <c r="CF980" s="77"/>
      <c r="CG980" s="77"/>
      <c r="CH980" s="77"/>
      <c r="CI980" s="77"/>
      <c r="CJ980" s="77"/>
      <c r="CK980" s="77"/>
      <c r="CL980" s="77"/>
      <c r="CM980" s="77"/>
      <c r="CN980" s="77"/>
      <c r="CO980" s="77"/>
      <c r="CP980" s="77"/>
      <c r="CQ980" s="77"/>
      <c r="CR980" s="77"/>
      <c r="CS980" s="77"/>
      <c r="CT980" s="77"/>
      <c r="CU980" s="77"/>
      <c r="CV980" s="77"/>
      <c r="CW980" s="77"/>
      <c r="CX980" s="77"/>
      <c r="CY980" s="77"/>
      <c r="CZ980" s="77"/>
      <c r="DA980" s="77"/>
      <c r="DB980" s="77"/>
      <c r="DC980" s="77"/>
      <c r="DD980" s="77"/>
      <c r="DE980" s="77"/>
      <c r="DF980" s="77"/>
      <c r="DG980" s="77"/>
      <c r="DH980" s="77"/>
      <c r="DI980" s="77"/>
      <c r="DJ980" s="77"/>
      <c r="DK980" s="77"/>
      <c r="DL980" s="77"/>
      <c r="DM980" s="77"/>
      <c r="DN980" s="77"/>
      <c r="DO980" s="77"/>
      <c r="DP980" s="77"/>
      <c r="DQ980" s="77"/>
      <c r="DR980" s="77"/>
      <c r="DS980" s="77"/>
      <c r="DT980" s="77"/>
      <c r="DU980" s="77"/>
      <c r="DV980" s="77"/>
      <c r="DW980" s="77"/>
      <c r="DX980" s="77"/>
      <c r="DY980" s="77"/>
      <c r="DZ980" s="77"/>
      <c r="EA980" s="77"/>
      <c r="EB980" s="77"/>
      <c r="EC980" s="77"/>
      <c r="ED980" s="77"/>
      <c r="EE980" s="77"/>
      <c r="EF980" s="77"/>
      <c r="EG980" s="77"/>
      <c r="EH980" s="77"/>
      <c r="EI980" s="77"/>
      <c r="EJ980" s="77"/>
      <c r="EK980" s="77"/>
      <c r="EL980" s="77"/>
      <c r="EM980" s="77"/>
      <c r="EN980" s="77"/>
      <c r="EO980" s="77"/>
      <c r="EP980" s="77"/>
      <c r="EQ980" s="77"/>
      <c r="ER980" s="77"/>
      <c r="ES980" s="77"/>
      <c r="ET980" s="77"/>
      <c r="EU980" s="77"/>
      <c r="EV980" s="77"/>
      <c r="EW980" s="77"/>
      <c r="EX980" s="77"/>
      <c r="EY980" s="77"/>
      <c r="EZ980" s="77"/>
      <c r="FA980" s="77"/>
      <c r="FB980" s="77"/>
      <c r="FC980" s="77"/>
      <c r="FD980" s="77"/>
    </row>
    <row r="981" spans="1:160" ht="15.75" customHeight="1" x14ac:dyDescent="0.3">
      <c r="A981" s="76"/>
      <c r="B981" s="76"/>
      <c r="C981" s="76"/>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R981" s="77"/>
      <c r="AS981" s="77"/>
      <c r="AT981" s="77"/>
      <c r="AU981" s="77"/>
      <c r="AV981" s="77"/>
      <c r="AW981" s="77"/>
      <c r="AX981" s="77"/>
      <c r="AY981" s="77"/>
      <c r="AZ981" s="77"/>
      <c r="BA981" s="77"/>
      <c r="BB981" s="77"/>
      <c r="BC981" s="77"/>
      <c r="BD981" s="77"/>
      <c r="BE981" s="77"/>
      <c r="BF981" s="77"/>
      <c r="BG981" s="77"/>
      <c r="BH981" s="77"/>
      <c r="BI981" s="77"/>
      <c r="BJ981" s="77"/>
      <c r="BK981" s="77"/>
      <c r="BL981" s="77"/>
      <c r="BM981" s="77"/>
      <c r="BN981" s="77"/>
      <c r="BO981" s="77"/>
      <c r="BP981" s="77"/>
      <c r="BQ981" s="77"/>
      <c r="BR981" s="77"/>
      <c r="BS981" s="77"/>
      <c r="BT981" s="77"/>
      <c r="BU981" s="77"/>
      <c r="BV981" s="77"/>
      <c r="BW981" s="77"/>
      <c r="BX981" s="77"/>
      <c r="BY981" s="77"/>
      <c r="BZ981" s="77"/>
      <c r="CA981" s="77"/>
      <c r="CB981" s="77"/>
      <c r="CC981" s="77"/>
      <c r="CD981" s="77"/>
      <c r="CE981" s="77"/>
      <c r="CF981" s="77"/>
      <c r="CG981" s="77"/>
      <c r="CH981" s="77"/>
      <c r="CI981" s="77"/>
      <c r="CJ981" s="77"/>
      <c r="CK981" s="77"/>
      <c r="CL981" s="77"/>
      <c r="CM981" s="77"/>
      <c r="CN981" s="77"/>
      <c r="CO981" s="77"/>
      <c r="CP981" s="77"/>
      <c r="CQ981" s="77"/>
      <c r="CR981" s="77"/>
      <c r="CS981" s="77"/>
      <c r="CT981" s="77"/>
      <c r="CU981" s="77"/>
      <c r="CV981" s="77"/>
      <c r="CW981" s="77"/>
      <c r="CX981" s="77"/>
      <c r="CY981" s="77"/>
      <c r="CZ981" s="77"/>
      <c r="DA981" s="77"/>
      <c r="DB981" s="77"/>
      <c r="DC981" s="77"/>
      <c r="DD981" s="77"/>
      <c r="DE981" s="77"/>
      <c r="DF981" s="77"/>
      <c r="DG981" s="77"/>
      <c r="DH981" s="77"/>
      <c r="DI981" s="77"/>
      <c r="DJ981" s="77"/>
      <c r="DK981" s="77"/>
      <c r="DL981" s="77"/>
      <c r="DM981" s="77"/>
      <c r="DN981" s="77"/>
      <c r="DO981" s="77"/>
      <c r="DP981" s="77"/>
      <c r="DQ981" s="77"/>
      <c r="DR981" s="77"/>
      <c r="DS981" s="77"/>
      <c r="DT981" s="77"/>
      <c r="DU981" s="77"/>
      <c r="DV981" s="77"/>
      <c r="DW981" s="77"/>
      <c r="DX981" s="77"/>
      <c r="DY981" s="77"/>
      <c r="DZ981" s="77"/>
      <c r="EA981" s="77"/>
      <c r="EB981" s="77"/>
      <c r="EC981" s="77"/>
      <c r="ED981" s="77"/>
      <c r="EE981" s="77"/>
      <c r="EF981" s="77"/>
      <c r="EG981" s="77"/>
      <c r="EH981" s="77"/>
      <c r="EI981" s="77"/>
      <c r="EJ981" s="77"/>
      <c r="EK981" s="77"/>
      <c r="EL981" s="77"/>
      <c r="EM981" s="77"/>
      <c r="EN981" s="77"/>
      <c r="EO981" s="77"/>
      <c r="EP981" s="77"/>
      <c r="EQ981" s="77"/>
      <c r="ER981" s="77"/>
      <c r="ES981" s="77"/>
      <c r="ET981" s="77"/>
      <c r="EU981" s="77"/>
      <c r="EV981" s="77"/>
      <c r="EW981" s="77"/>
      <c r="EX981" s="77"/>
      <c r="EY981" s="77"/>
      <c r="EZ981" s="77"/>
      <c r="FA981" s="77"/>
      <c r="FB981" s="77"/>
      <c r="FC981" s="77"/>
      <c r="FD981" s="77"/>
    </row>
    <row r="982" spans="1:160" ht="15.75" customHeight="1" x14ac:dyDescent="0.3">
      <c r="A982" s="76"/>
      <c r="B982" s="76"/>
      <c r="C982" s="76"/>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c r="AV982" s="77"/>
      <c r="AW982" s="77"/>
      <c r="AX982" s="77"/>
      <c r="AY982" s="77"/>
      <c r="AZ982" s="77"/>
      <c r="BA982" s="77"/>
      <c r="BB982" s="77"/>
      <c r="BC982" s="77"/>
      <c r="BD982" s="77"/>
      <c r="BE982" s="77"/>
      <c r="BF982" s="77"/>
      <c r="BG982" s="77"/>
      <c r="BH982" s="77"/>
      <c r="BI982" s="77"/>
      <c r="BJ982" s="77"/>
      <c r="BK982" s="77"/>
      <c r="BL982" s="77"/>
      <c r="BM982" s="77"/>
      <c r="BN982" s="77"/>
      <c r="BO982" s="77"/>
      <c r="BP982" s="77"/>
      <c r="BQ982" s="77"/>
      <c r="BR982" s="77"/>
      <c r="BS982" s="77"/>
      <c r="BT982" s="77"/>
      <c r="BU982" s="77"/>
      <c r="BV982" s="77"/>
      <c r="BW982" s="77"/>
      <c r="BX982" s="77"/>
      <c r="BY982" s="77"/>
      <c r="BZ982" s="77"/>
      <c r="CA982" s="77"/>
      <c r="CB982" s="77"/>
      <c r="CC982" s="77"/>
      <c r="CD982" s="77"/>
      <c r="CE982" s="77"/>
      <c r="CF982" s="77"/>
      <c r="CG982" s="77"/>
      <c r="CH982" s="77"/>
      <c r="CI982" s="77"/>
      <c r="CJ982" s="77"/>
      <c r="CK982" s="77"/>
      <c r="CL982" s="77"/>
      <c r="CM982" s="77"/>
      <c r="CN982" s="77"/>
      <c r="CO982" s="77"/>
      <c r="CP982" s="77"/>
      <c r="CQ982" s="77"/>
      <c r="CR982" s="77"/>
      <c r="CS982" s="77"/>
      <c r="CT982" s="77"/>
      <c r="CU982" s="77"/>
      <c r="CV982" s="77"/>
      <c r="CW982" s="77"/>
      <c r="CX982" s="77"/>
      <c r="CY982" s="77"/>
      <c r="CZ982" s="77"/>
      <c r="DA982" s="77"/>
      <c r="DB982" s="77"/>
      <c r="DC982" s="77"/>
      <c r="DD982" s="77"/>
      <c r="DE982" s="77"/>
      <c r="DF982" s="77"/>
      <c r="DG982" s="77"/>
      <c r="DH982" s="77"/>
      <c r="DI982" s="77"/>
      <c r="DJ982" s="77"/>
      <c r="DK982" s="77"/>
      <c r="DL982" s="77"/>
      <c r="DM982" s="77"/>
      <c r="DN982" s="77"/>
      <c r="DO982" s="77"/>
      <c r="DP982" s="77"/>
      <c r="DQ982" s="77"/>
      <c r="DR982" s="77"/>
      <c r="DS982" s="77"/>
      <c r="DT982" s="77"/>
      <c r="DU982" s="77"/>
      <c r="DV982" s="77"/>
      <c r="DW982" s="77"/>
      <c r="DX982" s="77"/>
      <c r="DY982" s="77"/>
      <c r="DZ982" s="77"/>
      <c r="EA982" s="77"/>
      <c r="EB982" s="77"/>
      <c r="EC982" s="77"/>
      <c r="ED982" s="77"/>
      <c r="EE982" s="77"/>
      <c r="EF982" s="77"/>
      <c r="EG982" s="77"/>
      <c r="EH982" s="77"/>
      <c r="EI982" s="77"/>
      <c r="EJ982" s="77"/>
      <c r="EK982" s="77"/>
      <c r="EL982" s="77"/>
      <c r="EM982" s="77"/>
      <c r="EN982" s="77"/>
      <c r="EO982" s="77"/>
      <c r="EP982" s="77"/>
      <c r="EQ982" s="77"/>
      <c r="ER982" s="77"/>
      <c r="ES982" s="77"/>
      <c r="ET982" s="77"/>
      <c r="EU982" s="77"/>
      <c r="EV982" s="77"/>
      <c r="EW982" s="77"/>
      <c r="EX982" s="77"/>
      <c r="EY982" s="77"/>
      <c r="EZ982" s="77"/>
      <c r="FA982" s="77"/>
      <c r="FB982" s="77"/>
      <c r="FC982" s="77"/>
      <c r="FD982" s="77"/>
    </row>
    <row r="983" spans="1:160" ht="15.75" customHeight="1" x14ac:dyDescent="0.3">
      <c r="A983" s="76"/>
      <c r="B983" s="76"/>
      <c r="C983" s="76"/>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c r="AP983" s="77"/>
      <c r="AQ983" s="77"/>
      <c r="AR983" s="77"/>
      <c r="AS983" s="77"/>
      <c r="AT983" s="77"/>
      <c r="AU983" s="77"/>
      <c r="AV983" s="77"/>
      <c r="AW983" s="77"/>
      <c r="AX983" s="77"/>
      <c r="AY983" s="77"/>
      <c r="AZ983" s="77"/>
      <c r="BA983" s="77"/>
      <c r="BB983" s="77"/>
      <c r="BC983" s="77"/>
      <c r="BD983" s="77"/>
      <c r="BE983" s="77"/>
      <c r="BF983" s="77"/>
      <c r="BG983" s="77"/>
      <c r="BH983" s="77"/>
      <c r="BI983" s="77"/>
      <c r="BJ983" s="77"/>
      <c r="BK983" s="77"/>
      <c r="BL983" s="77"/>
      <c r="BM983" s="77"/>
      <c r="BN983" s="77"/>
      <c r="BO983" s="77"/>
      <c r="BP983" s="77"/>
      <c r="BQ983" s="77"/>
      <c r="BR983" s="77"/>
      <c r="BS983" s="77"/>
      <c r="BT983" s="77"/>
      <c r="BU983" s="77"/>
      <c r="BV983" s="77"/>
      <c r="BW983" s="77"/>
      <c r="BX983" s="77"/>
      <c r="BY983" s="77"/>
      <c r="BZ983" s="77"/>
      <c r="CA983" s="77"/>
      <c r="CB983" s="77"/>
      <c r="CC983" s="77"/>
      <c r="CD983" s="77"/>
      <c r="CE983" s="77"/>
      <c r="CF983" s="77"/>
      <c r="CG983" s="77"/>
      <c r="CH983" s="77"/>
      <c r="CI983" s="77"/>
      <c r="CJ983" s="77"/>
      <c r="CK983" s="77"/>
      <c r="CL983" s="77"/>
      <c r="CM983" s="77"/>
      <c r="CN983" s="77"/>
      <c r="CO983" s="77"/>
      <c r="CP983" s="77"/>
      <c r="CQ983" s="77"/>
      <c r="CR983" s="77"/>
      <c r="CS983" s="77"/>
      <c r="CT983" s="77"/>
      <c r="CU983" s="77"/>
      <c r="CV983" s="77"/>
      <c r="CW983" s="77"/>
      <c r="CX983" s="77"/>
      <c r="CY983" s="77"/>
      <c r="CZ983" s="77"/>
      <c r="DA983" s="77"/>
      <c r="DB983" s="77"/>
      <c r="DC983" s="77"/>
      <c r="DD983" s="77"/>
      <c r="DE983" s="77"/>
      <c r="DF983" s="77"/>
      <c r="DG983" s="77"/>
      <c r="DH983" s="77"/>
      <c r="DI983" s="77"/>
      <c r="DJ983" s="77"/>
      <c r="DK983" s="77"/>
      <c r="DL983" s="77"/>
      <c r="DM983" s="77"/>
      <c r="DN983" s="77"/>
      <c r="DO983" s="77"/>
      <c r="DP983" s="77"/>
      <c r="DQ983" s="77"/>
      <c r="DR983" s="77"/>
      <c r="DS983" s="77"/>
      <c r="DT983" s="77"/>
      <c r="DU983" s="77"/>
      <c r="DV983" s="77"/>
      <c r="DW983" s="77"/>
      <c r="DX983" s="77"/>
      <c r="DY983" s="77"/>
      <c r="DZ983" s="77"/>
      <c r="EA983" s="77"/>
      <c r="EB983" s="77"/>
      <c r="EC983" s="77"/>
      <c r="ED983" s="77"/>
      <c r="EE983" s="77"/>
      <c r="EF983" s="77"/>
      <c r="EG983" s="77"/>
      <c r="EH983" s="77"/>
      <c r="EI983" s="77"/>
      <c r="EJ983" s="77"/>
      <c r="EK983" s="77"/>
      <c r="EL983" s="77"/>
      <c r="EM983" s="77"/>
      <c r="EN983" s="77"/>
      <c r="EO983" s="77"/>
      <c r="EP983" s="77"/>
      <c r="EQ983" s="77"/>
      <c r="ER983" s="77"/>
      <c r="ES983" s="77"/>
      <c r="ET983" s="77"/>
      <c r="EU983" s="77"/>
      <c r="EV983" s="77"/>
      <c r="EW983" s="77"/>
      <c r="EX983" s="77"/>
      <c r="EY983" s="77"/>
      <c r="EZ983" s="77"/>
      <c r="FA983" s="77"/>
      <c r="FB983" s="77"/>
      <c r="FC983" s="77"/>
      <c r="FD983" s="77"/>
    </row>
    <row r="984" spans="1:160" ht="15.75" customHeight="1" x14ac:dyDescent="0.3">
      <c r="A984" s="76"/>
      <c r="B984" s="76"/>
      <c r="C984" s="76"/>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c r="AP984" s="77"/>
      <c r="AQ984" s="77"/>
      <c r="AR984" s="77"/>
      <c r="AS984" s="77"/>
      <c r="AT984" s="77"/>
      <c r="AU984" s="77"/>
      <c r="AV984" s="77"/>
      <c r="AW984" s="77"/>
      <c r="AX984" s="77"/>
      <c r="AY984" s="77"/>
      <c r="AZ984" s="77"/>
      <c r="BA984" s="77"/>
      <c r="BB984" s="77"/>
      <c r="BC984" s="77"/>
      <c r="BD984" s="77"/>
      <c r="BE984" s="77"/>
      <c r="BF984" s="77"/>
      <c r="BG984" s="77"/>
      <c r="BH984" s="77"/>
      <c r="BI984" s="77"/>
      <c r="BJ984" s="77"/>
      <c r="BK984" s="77"/>
      <c r="BL984" s="77"/>
      <c r="BM984" s="77"/>
      <c r="BN984" s="77"/>
      <c r="BO984" s="77"/>
      <c r="BP984" s="77"/>
      <c r="BQ984" s="77"/>
      <c r="BR984" s="77"/>
      <c r="BS984" s="77"/>
      <c r="BT984" s="77"/>
      <c r="BU984" s="77"/>
      <c r="BV984" s="77"/>
      <c r="BW984" s="77"/>
      <c r="BX984" s="77"/>
      <c r="BY984" s="77"/>
      <c r="BZ984" s="77"/>
      <c r="CA984" s="77"/>
      <c r="CB984" s="77"/>
      <c r="CC984" s="77"/>
      <c r="CD984" s="77"/>
      <c r="CE984" s="77"/>
      <c r="CF984" s="77"/>
      <c r="CG984" s="77"/>
      <c r="CH984" s="77"/>
      <c r="CI984" s="77"/>
      <c r="CJ984" s="77"/>
      <c r="CK984" s="77"/>
      <c r="CL984" s="77"/>
      <c r="CM984" s="77"/>
      <c r="CN984" s="77"/>
      <c r="CO984" s="77"/>
      <c r="CP984" s="77"/>
      <c r="CQ984" s="77"/>
      <c r="CR984" s="77"/>
      <c r="CS984" s="77"/>
      <c r="CT984" s="77"/>
      <c r="CU984" s="77"/>
      <c r="CV984" s="77"/>
      <c r="CW984" s="77"/>
      <c r="CX984" s="77"/>
      <c r="CY984" s="77"/>
      <c r="CZ984" s="77"/>
      <c r="DA984" s="77"/>
      <c r="DB984" s="77"/>
      <c r="DC984" s="77"/>
      <c r="DD984" s="77"/>
      <c r="DE984" s="77"/>
      <c r="DF984" s="77"/>
      <c r="DG984" s="77"/>
      <c r="DH984" s="77"/>
      <c r="DI984" s="77"/>
      <c r="DJ984" s="77"/>
      <c r="DK984" s="77"/>
      <c r="DL984" s="77"/>
      <c r="DM984" s="77"/>
      <c r="DN984" s="77"/>
      <c r="DO984" s="77"/>
      <c r="DP984" s="77"/>
      <c r="DQ984" s="77"/>
      <c r="DR984" s="77"/>
      <c r="DS984" s="77"/>
      <c r="DT984" s="77"/>
      <c r="DU984" s="77"/>
      <c r="DV984" s="77"/>
      <c r="DW984" s="77"/>
      <c r="DX984" s="77"/>
      <c r="DY984" s="77"/>
      <c r="DZ984" s="77"/>
      <c r="EA984" s="77"/>
      <c r="EB984" s="77"/>
      <c r="EC984" s="77"/>
      <c r="ED984" s="77"/>
      <c r="EE984" s="77"/>
      <c r="EF984" s="77"/>
      <c r="EG984" s="77"/>
      <c r="EH984" s="77"/>
      <c r="EI984" s="77"/>
      <c r="EJ984" s="77"/>
      <c r="EK984" s="77"/>
      <c r="EL984" s="77"/>
      <c r="EM984" s="77"/>
      <c r="EN984" s="77"/>
      <c r="EO984" s="77"/>
      <c r="EP984" s="77"/>
      <c r="EQ984" s="77"/>
      <c r="ER984" s="77"/>
      <c r="ES984" s="77"/>
      <c r="ET984" s="77"/>
      <c r="EU984" s="77"/>
      <c r="EV984" s="77"/>
      <c r="EW984" s="77"/>
      <c r="EX984" s="77"/>
      <c r="EY984" s="77"/>
      <c r="EZ984" s="77"/>
      <c r="FA984" s="77"/>
      <c r="FB984" s="77"/>
      <c r="FC984" s="77"/>
      <c r="FD984" s="77"/>
    </row>
    <row r="985" spans="1:160" ht="15.75" customHeight="1" x14ac:dyDescent="0.3">
      <c r="A985" s="76"/>
      <c r="B985" s="76"/>
      <c r="C985" s="76"/>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c r="AP985" s="77"/>
      <c r="AQ985" s="77"/>
      <c r="AR985" s="77"/>
      <c r="AS985" s="77"/>
      <c r="AT985" s="77"/>
      <c r="AU985" s="77"/>
      <c r="AV985" s="77"/>
      <c r="AW985" s="77"/>
      <c r="AX985" s="77"/>
      <c r="AY985" s="77"/>
      <c r="AZ985" s="77"/>
      <c r="BA985" s="77"/>
      <c r="BB985" s="77"/>
      <c r="BC985" s="77"/>
      <c r="BD985" s="77"/>
      <c r="BE985" s="77"/>
      <c r="BF985" s="77"/>
      <c r="BG985" s="77"/>
      <c r="BH985" s="77"/>
      <c r="BI985" s="77"/>
      <c r="BJ985" s="77"/>
      <c r="BK985" s="77"/>
      <c r="BL985" s="77"/>
      <c r="BM985" s="77"/>
      <c r="BN985" s="77"/>
      <c r="BO985" s="77"/>
      <c r="BP985" s="77"/>
      <c r="BQ985" s="77"/>
      <c r="BR985" s="77"/>
      <c r="BS985" s="77"/>
      <c r="BT985" s="77"/>
      <c r="BU985" s="77"/>
      <c r="BV985" s="77"/>
      <c r="BW985" s="77"/>
      <c r="BX985" s="77"/>
      <c r="BY985" s="77"/>
      <c r="BZ985" s="77"/>
      <c r="CA985" s="77"/>
      <c r="CB985" s="77"/>
      <c r="CC985" s="77"/>
      <c r="CD985" s="77"/>
      <c r="CE985" s="77"/>
      <c r="CF985" s="77"/>
      <c r="CG985" s="77"/>
      <c r="CH985" s="77"/>
      <c r="CI985" s="77"/>
      <c r="CJ985" s="77"/>
      <c r="CK985" s="77"/>
      <c r="CL985" s="77"/>
      <c r="CM985" s="77"/>
      <c r="CN985" s="77"/>
      <c r="CO985" s="77"/>
      <c r="CP985" s="77"/>
      <c r="CQ985" s="77"/>
      <c r="CR985" s="77"/>
      <c r="CS985" s="77"/>
      <c r="CT985" s="77"/>
      <c r="CU985" s="77"/>
      <c r="CV985" s="77"/>
      <c r="CW985" s="77"/>
      <c r="CX985" s="77"/>
      <c r="CY985" s="77"/>
      <c r="CZ985" s="77"/>
      <c r="DA985" s="77"/>
      <c r="DB985" s="77"/>
      <c r="DC985" s="77"/>
      <c r="DD985" s="77"/>
      <c r="DE985" s="77"/>
      <c r="DF985" s="77"/>
      <c r="DG985" s="77"/>
      <c r="DH985" s="77"/>
      <c r="DI985" s="77"/>
      <c r="DJ985" s="77"/>
      <c r="DK985" s="77"/>
      <c r="DL985" s="77"/>
      <c r="DM985" s="77"/>
      <c r="DN985" s="77"/>
      <c r="DO985" s="77"/>
      <c r="DP985" s="77"/>
      <c r="DQ985" s="77"/>
      <c r="DR985" s="77"/>
      <c r="DS985" s="77"/>
      <c r="DT985" s="77"/>
      <c r="DU985" s="77"/>
      <c r="DV985" s="77"/>
      <c r="DW985" s="77"/>
      <c r="DX985" s="77"/>
      <c r="DY985" s="77"/>
      <c r="DZ985" s="77"/>
      <c r="EA985" s="77"/>
      <c r="EB985" s="77"/>
      <c r="EC985" s="77"/>
      <c r="ED985" s="77"/>
      <c r="EE985" s="77"/>
      <c r="EF985" s="77"/>
      <c r="EG985" s="77"/>
      <c r="EH985" s="77"/>
      <c r="EI985" s="77"/>
      <c r="EJ985" s="77"/>
      <c r="EK985" s="77"/>
      <c r="EL985" s="77"/>
      <c r="EM985" s="77"/>
      <c r="EN985" s="77"/>
      <c r="EO985" s="77"/>
      <c r="EP985" s="77"/>
      <c r="EQ985" s="77"/>
      <c r="ER985" s="77"/>
      <c r="ES985" s="77"/>
      <c r="ET985" s="77"/>
      <c r="EU985" s="77"/>
      <c r="EV985" s="77"/>
      <c r="EW985" s="77"/>
      <c r="EX985" s="77"/>
      <c r="EY985" s="77"/>
      <c r="EZ985" s="77"/>
      <c r="FA985" s="77"/>
      <c r="FB985" s="77"/>
      <c r="FC985" s="77"/>
      <c r="FD985" s="77"/>
    </row>
    <row r="986" spans="1:160" ht="15.75" customHeight="1" x14ac:dyDescent="0.3">
      <c r="A986" s="76"/>
      <c r="B986" s="76"/>
      <c r="C986" s="76"/>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c r="AV986" s="77"/>
      <c r="AW986" s="77"/>
      <c r="AX986" s="77"/>
      <c r="AY986" s="77"/>
      <c r="AZ986" s="77"/>
      <c r="BA986" s="77"/>
      <c r="BB986" s="77"/>
      <c r="BC986" s="77"/>
      <c r="BD986" s="77"/>
      <c r="BE986" s="77"/>
      <c r="BF986" s="77"/>
      <c r="BG986" s="77"/>
      <c r="BH986" s="77"/>
      <c r="BI986" s="77"/>
      <c r="BJ986" s="77"/>
      <c r="BK986" s="77"/>
      <c r="BL986" s="77"/>
      <c r="BM986" s="77"/>
      <c r="BN986" s="77"/>
      <c r="BO986" s="77"/>
      <c r="BP986" s="77"/>
      <c r="BQ986" s="77"/>
      <c r="BR986" s="77"/>
      <c r="BS986" s="77"/>
      <c r="BT986" s="77"/>
      <c r="BU986" s="77"/>
      <c r="BV986" s="77"/>
      <c r="BW986" s="77"/>
      <c r="BX986" s="77"/>
      <c r="BY986" s="77"/>
      <c r="BZ986" s="77"/>
      <c r="CA986" s="77"/>
      <c r="CB986" s="77"/>
      <c r="CC986" s="77"/>
      <c r="CD986" s="77"/>
      <c r="CE986" s="77"/>
      <c r="CF986" s="77"/>
      <c r="CG986" s="77"/>
      <c r="CH986" s="77"/>
      <c r="CI986" s="77"/>
      <c r="CJ986" s="77"/>
      <c r="CK986" s="77"/>
      <c r="CL986" s="77"/>
      <c r="CM986" s="77"/>
      <c r="CN986" s="77"/>
      <c r="CO986" s="77"/>
      <c r="CP986" s="77"/>
      <c r="CQ986" s="77"/>
      <c r="CR986" s="77"/>
      <c r="CS986" s="77"/>
      <c r="CT986" s="77"/>
      <c r="CU986" s="77"/>
      <c r="CV986" s="77"/>
      <c r="CW986" s="77"/>
      <c r="CX986" s="77"/>
      <c r="CY986" s="77"/>
      <c r="CZ986" s="77"/>
      <c r="DA986" s="77"/>
      <c r="DB986" s="77"/>
      <c r="DC986" s="77"/>
      <c r="DD986" s="77"/>
      <c r="DE986" s="77"/>
      <c r="DF986" s="77"/>
      <c r="DG986" s="77"/>
      <c r="DH986" s="77"/>
      <c r="DI986" s="77"/>
      <c r="DJ986" s="77"/>
      <c r="DK986" s="77"/>
      <c r="DL986" s="77"/>
      <c r="DM986" s="77"/>
      <c r="DN986" s="77"/>
      <c r="DO986" s="77"/>
      <c r="DP986" s="77"/>
      <c r="DQ986" s="77"/>
      <c r="DR986" s="77"/>
      <c r="DS986" s="77"/>
      <c r="DT986" s="77"/>
      <c r="DU986" s="77"/>
      <c r="DV986" s="77"/>
      <c r="DW986" s="77"/>
      <c r="DX986" s="77"/>
      <c r="DY986" s="77"/>
      <c r="DZ986" s="77"/>
      <c r="EA986" s="77"/>
      <c r="EB986" s="77"/>
      <c r="EC986" s="77"/>
      <c r="ED986" s="77"/>
      <c r="EE986" s="77"/>
      <c r="EF986" s="77"/>
      <c r="EG986" s="77"/>
      <c r="EH986" s="77"/>
      <c r="EI986" s="77"/>
      <c r="EJ986" s="77"/>
      <c r="EK986" s="77"/>
      <c r="EL986" s="77"/>
      <c r="EM986" s="77"/>
      <c r="EN986" s="77"/>
      <c r="EO986" s="77"/>
      <c r="EP986" s="77"/>
      <c r="EQ986" s="77"/>
      <c r="ER986" s="77"/>
      <c r="ES986" s="77"/>
      <c r="ET986" s="77"/>
      <c r="EU986" s="77"/>
      <c r="EV986" s="77"/>
      <c r="EW986" s="77"/>
      <c r="EX986" s="77"/>
      <c r="EY986" s="77"/>
      <c r="EZ986" s="77"/>
      <c r="FA986" s="77"/>
      <c r="FB986" s="77"/>
      <c r="FC986" s="77"/>
      <c r="FD986" s="77"/>
    </row>
    <row r="987" spans="1:160" ht="15.75" customHeight="1" x14ac:dyDescent="0.3">
      <c r="A987" s="76"/>
      <c r="B987" s="76"/>
      <c r="C987" s="76"/>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c r="AV987" s="77"/>
      <c r="AW987" s="77"/>
      <c r="AX987" s="77"/>
      <c r="AY987" s="77"/>
      <c r="AZ987" s="77"/>
      <c r="BA987" s="77"/>
      <c r="BB987" s="77"/>
      <c r="BC987" s="77"/>
      <c r="BD987" s="77"/>
      <c r="BE987" s="77"/>
      <c r="BF987" s="77"/>
      <c r="BG987" s="77"/>
      <c r="BH987" s="77"/>
      <c r="BI987" s="77"/>
      <c r="BJ987" s="77"/>
      <c r="BK987" s="77"/>
      <c r="BL987" s="77"/>
      <c r="BM987" s="77"/>
      <c r="BN987" s="77"/>
      <c r="BO987" s="77"/>
      <c r="BP987" s="77"/>
      <c r="BQ987" s="77"/>
      <c r="BR987" s="77"/>
      <c r="BS987" s="77"/>
      <c r="BT987" s="77"/>
      <c r="BU987" s="77"/>
      <c r="BV987" s="77"/>
      <c r="BW987" s="77"/>
      <c r="BX987" s="77"/>
      <c r="BY987" s="77"/>
      <c r="BZ987" s="77"/>
      <c r="CA987" s="77"/>
      <c r="CB987" s="77"/>
      <c r="CC987" s="77"/>
      <c r="CD987" s="77"/>
      <c r="CE987" s="77"/>
      <c r="CF987" s="77"/>
      <c r="CG987" s="77"/>
      <c r="CH987" s="77"/>
      <c r="CI987" s="77"/>
      <c r="CJ987" s="77"/>
      <c r="CK987" s="77"/>
      <c r="CL987" s="77"/>
      <c r="CM987" s="77"/>
      <c r="CN987" s="77"/>
      <c r="CO987" s="77"/>
      <c r="CP987" s="77"/>
      <c r="CQ987" s="77"/>
      <c r="CR987" s="77"/>
      <c r="CS987" s="77"/>
      <c r="CT987" s="77"/>
      <c r="CU987" s="77"/>
      <c r="CV987" s="77"/>
      <c r="CW987" s="77"/>
      <c r="CX987" s="77"/>
      <c r="CY987" s="77"/>
      <c r="CZ987" s="77"/>
      <c r="DA987" s="77"/>
      <c r="DB987" s="77"/>
      <c r="DC987" s="77"/>
      <c r="DD987" s="77"/>
      <c r="DE987" s="77"/>
      <c r="DF987" s="77"/>
      <c r="DG987" s="77"/>
      <c r="DH987" s="77"/>
      <c r="DI987" s="77"/>
      <c r="DJ987" s="77"/>
      <c r="DK987" s="77"/>
      <c r="DL987" s="77"/>
      <c r="DM987" s="77"/>
      <c r="DN987" s="77"/>
      <c r="DO987" s="77"/>
      <c r="DP987" s="77"/>
      <c r="DQ987" s="77"/>
      <c r="DR987" s="77"/>
      <c r="DS987" s="77"/>
      <c r="DT987" s="77"/>
      <c r="DU987" s="77"/>
      <c r="DV987" s="77"/>
      <c r="DW987" s="77"/>
      <c r="DX987" s="77"/>
      <c r="DY987" s="77"/>
      <c r="DZ987" s="77"/>
      <c r="EA987" s="77"/>
      <c r="EB987" s="77"/>
      <c r="EC987" s="77"/>
      <c r="ED987" s="77"/>
      <c r="EE987" s="77"/>
      <c r="EF987" s="77"/>
      <c r="EG987" s="77"/>
      <c r="EH987" s="77"/>
      <c r="EI987" s="77"/>
      <c r="EJ987" s="77"/>
      <c r="EK987" s="77"/>
      <c r="EL987" s="77"/>
      <c r="EM987" s="77"/>
      <c r="EN987" s="77"/>
      <c r="EO987" s="77"/>
      <c r="EP987" s="77"/>
      <c r="EQ987" s="77"/>
      <c r="ER987" s="77"/>
      <c r="ES987" s="77"/>
      <c r="ET987" s="77"/>
      <c r="EU987" s="77"/>
      <c r="EV987" s="77"/>
      <c r="EW987" s="77"/>
      <c r="EX987" s="77"/>
      <c r="EY987" s="77"/>
      <c r="EZ987" s="77"/>
      <c r="FA987" s="77"/>
      <c r="FB987" s="77"/>
      <c r="FC987" s="77"/>
      <c r="FD987" s="77"/>
    </row>
    <row r="988" spans="1:160" ht="15.75" customHeight="1" x14ac:dyDescent="0.3">
      <c r="A988" s="76"/>
      <c r="B988" s="76"/>
      <c r="C988" s="76"/>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c r="AV988" s="77"/>
      <c r="AW988" s="77"/>
      <c r="AX988" s="77"/>
      <c r="AY988" s="77"/>
      <c r="AZ988" s="77"/>
      <c r="BA988" s="77"/>
      <c r="BB988" s="77"/>
      <c r="BC988" s="77"/>
      <c r="BD988" s="77"/>
      <c r="BE988" s="77"/>
      <c r="BF988" s="77"/>
      <c r="BG988" s="77"/>
      <c r="BH988" s="77"/>
      <c r="BI988" s="77"/>
      <c r="BJ988" s="77"/>
      <c r="BK988" s="77"/>
      <c r="BL988" s="77"/>
      <c r="BM988" s="77"/>
      <c r="BN988" s="77"/>
      <c r="BO988" s="77"/>
      <c r="BP988" s="77"/>
      <c r="BQ988" s="77"/>
      <c r="BR988" s="77"/>
      <c r="BS988" s="77"/>
      <c r="BT988" s="77"/>
      <c r="BU988" s="77"/>
      <c r="BV988" s="77"/>
      <c r="BW988" s="77"/>
      <c r="BX988" s="77"/>
      <c r="BY988" s="77"/>
      <c r="BZ988" s="77"/>
      <c r="CA988" s="77"/>
      <c r="CB988" s="77"/>
      <c r="CC988" s="77"/>
      <c r="CD988" s="77"/>
      <c r="CE988" s="77"/>
      <c r="CF988" s="77"/>
      <c r="CG988" s="77"/>
      <c r="CH988" s="77"/>
      <c r="CI988" s="77"/>
      <c r="CJ988" s="77"/>
      <c r="CK988" s="77"/>
      <c r="CL988" s="77"/>
      <c r="CM988" s="77"/>
      <c r="CN988" s="77"/>
      <c r="CO988" s="77"/>
      <c r="CP988" s="77"/>
      <c r="CQ988" s="77"/>
      <c r="CR988" s="77"/>
      <c r="CS988" s="77"/>
      <c r="CT988" s="77"/>
      <c r="CU988" s="77"/>
      <c r="CV988" s="77"/>
      <c r="CW988" s="77"/>
      <c r="CX988" s="77"/>
      <c r="CY988" s="77"/>
      <c r="CZ988" s="77"/>
      <c r="DA988" s="77"/>
      <c r="DB988" s="77"/>
      <c r="DC988" s="77"/>
      <c r="DD988" s="77"/>
      <c r="DE988" s="77"/>
      <c r="DF988" s="77"/>
      <c r="DG988" s="77"/>
      <c r="DH988" s="77"/>
      <c r="DI988" s="77"/>
      <c r="DJ988" s="77"/>
      <c r="DK988" s="77"/>
      <c r="DL988" s="77"/>
      <c r="DM988" s="77"/>
      <c r="DN988" s="77"/>
      <c r="DO988" s="77"/>
      <c r="DP988" s="77"/>
      <c r="DQ988" s="77"/>
      <c r="DR988" s="77"/>
      <c r="DS988" s="77"/>
      <c r="DT988" s="77"/>
      <c r="DU988" s="77"/>
      <c r="DV988" s="77"/>
      <c r="DW988" s="77"/>
      <c r="DX988" s="77"/>
      <c r="DY988" s="77"/>
      <c r="DZ988" s="77"/>
      <c r="EA988" s="77"/>
      <c r="EB988" s="77"/>
      <c r="EC988" s="77"/>
      <c r="ED988" s="77"/>
      <c r="EE988" s="77"/>
      <c r="EF988" s="77"/>
      <c r="EG988" s="77"/>
      <c r="EH988" s="77"/>
      <c r="EI988" s="77"/>
      <c r="EJ988" s="77"/>
      <c r="EK988" s="77"/>
      <c r="EL988" s="77"/>
      <c r="EM988" s="77"/>
      <c r="EN988" s="77"/>
      <c r="EO988" s="77"/>
      <c r="EP988" s="77"/>
      <c r="EQ988" s="77"/>
      <c r="ER988" s="77"/>
      <c r="ES988" s="77"/>
      <c r="ET988" s="77"/>
      <c r="EU988" s="77"/>
      <c r="EV988" s="77"/>
      <c r="EW988" s="77"/>
      <c r="EX988" s="77"/>
      <c r="EY988" s="77"/>
      <c r="EZ988" s="77"/>
      <c r="FA988" s="77"/>
      <c r="FB988" s="77"/>
      <c r="FC988" s="77"/>
      <c r="FD988" s="77"/>
    </row>
    <row r="989" spans="1:160" ht="15.75" customHeight="1" x14ac:dyDescent="0.3">
      <c r="A989" s="76"/>
      <c r="B989" s="76"/>
      <c r="C989" s="76"/>
      <c r="D989" s="77"/>
      <c r="E989" s="77"/>
      <c r="F989" s="77"/>
      <c r="G989" s="77"/>
      <c r="H989" s="77"/>
      <c r="I989" s="77"/>
      <c r="J989" s="77"/>
      <c r="K989" s="77"/>
      <c r="L989" s="77"/>
      <c r="M989" s="77"/>
      <c r="N989" s="77"/>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c r="AV989" s="77"/>
      <c r="AW989" s="77"/>
      <c r="AX989" s="77"/>
      <c r="AY989" s="77"/>
      <c r="AZ989" s="77"/>
      <c r="BA989" s="77"/>
      <c r="BB989" s="77"/>
      <c r="BC989" s="77"/>
      <c r="BD989" s="77"/>
      <c r="BE989" s="77"/>
      <c r="BF989" s="77"/>
      <c r="BG989" s="77"/>
      <c r="BH989" s="77"/>
      <c r="BI989" s="77"/>
      <c r="BJ989" s="77"/>
      <c r="BK989" s="77"/>
      <c r="BL989" s="77"/>
      <c r="BM989" s="77"/>
      <c r="BN989" s="77"/>
      <c r="BO989" s="77"/>
      <c r="BP989" s="77"/>
      <c r="BQ989" s="77"/>
      <c r="BR989" s="77"/>
      <c r="BS989" s="77"/>
      <c r="BT989" s="77"/>
      <c r="BU989" s="77"/>
      <c r="BV989" s="77"/>
      <c r="BW989" s="77"/>
      <c r="BX989" s="77"/>
      <c r="BY989" s="77"/>
      <c r="BZ989" s="77"/>
      <c r="CA989" s="77"/>
      <c r="CB989" s="77"/>
      <c r="CC989" s="77"/>
      <c r="CD989" s="77"/>
      <c r="CE989" s="77"/>
      <c r="CF989" s="77"/>
      <c r="CG989" s="77"/>
      <c r="CH989" s="77"/>
      <c r="CI989" s="77"/>
      <c r="CJ989" s="77"/>
      <c r="CK989" s="77"/>
      <c r="CL989" s="77"/>
      <c r="CM989" s="77"/>
      <c r="CN989" s="77"/>
      <c r="CO989" s="77"/>
      <c r="CP989" s="77"/>
      <c r="CQ989" s="77"/>
      <c r="CR989" s="77"/>
      <c r="CS989" s="77"/>
      <c r="CT989" s="77"/>
      <c r="CU989" s="77"/>
      <c r="CV989" s="77"/>
      <c r="CW989" s="77"/>
      <c r="CX989" s="77"/>
      <c r="CY989" s="77"/>
      <c r="CZ989" s="77"/>
      <c r="DA989" s="77"/>
      <c r="DB989" s="77"/>
      <c r="DC989" s="77"/>
      <c r="DD989" s="77"/>
      <c r="DE989" s="77"/>
      <c r="DF989" s="77"/>
      <c r="DG989" s="77"/>
      <c r="DH989" s="77"/>
      <c r="DI989" s="77"/>
      <c r="DJ989" s="77"/>
      <c r="DK989" s="77"/>
      <c r="DL989" s="77"/>
      <c r="DM989" s="77"/>
      <c r="DN989" s="77"/>
      <c r="DO989" s="77"/>
      <c r="DP989" s="77"/>
      <c r="DQ989" s="77"/>
      <c r="DR989" s="77"/>
      <c r="DS989" s="77"/>
      <c r="DT989" s="77"/>
      <c r="DU989" s="77"/>
      <c r="DV989" s="77"/>
      <c r="DW989" s="77"/>
      <c r="DX989" s="77"/>
      <c r="DY989" s="77"/>
      <c r="DZ989" s="77"/>
      <c r="EA989" s="77"/>
      <c r="EB989" s="77"/>
      <c r="EC989" s="77"/>
      <c r="ED989" s="77"/>
      <c r="EE989" s="77"/>
      <c r="EF989" s="77"/>
      <c r="EG989" s="77"/>
      <c r="EH989" s="77"/>
      <c r="EI989" s="77"/>
      <c r="EJ989" s="77"/>
      <c r="EK989" s="77"/>
      <c r="EL989" s="77"/>
      <c r="EM989" s="77"/>
      <c r="EN989" s="77"/>
      <c r="EO989" s="77"/>
      <c r="EP989" s="77"/>
      <c r="EQ989" s="77"/>
      <c r="ER989" s="77"/>
      <c r="ES989" s="77"/>
      <c r="ET989" s="77"/>
      <c r="EU989" s="77"/>
      <c r="EV989" s="77"/>
      <c r="EW989" s="77"/>
      <c r="EX989" s="77"/>
      <c r="EY989" s="77"/>
      <c r="EZ989" s="77"/>
      <c r="FA989" s="77"/>
      <c r="FB989" s="77"/>
      <c r="FC989" s="77"/>
      <c r="FD989" s="77"/>
    </row>
    <row r="990" spans="1:160" ht="15.75" customHeight="1" x14ac:dyDescent="0.3">
      <c r="A990" s="76"/>
      <c r="B990" s="76"/>
      <c r="C990" s="76"/>
      <c r="D990" s="77"/>
      <c r="E990" s="77"/>
      <c r="F990" s="77"/>
      <c r="G990" s="77"/>
      <c r="H990" s="77"/>
      <c r="I990" s="77"/>
      <c r="J990" s="77"/>
      <c r="K990" s="77"/>
      <c r="L990" s="77"/>
      <c r="M990" s="77"/>
      <c r="N990" s="77"/>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c r="AP990" s="77"/>
      <c r="AQ990" s="77"/>
      <c r="AR990" s="77"/>
      <c r="AS990" s="77"/>
      <c r="AT990" s="77"/>
      <c r="AU990" s="77"/>
      <c r="AV990" s="77"/>
      <c r="AW990" s="77"/>
      <c r="AX990" s="77"/>
      <c r="AY990" s="77"/>
      <c r="AZ990" s="77"/>
      <c r="BA990" s="77"/>
      <c r="BB990" s="77"/>
      <c r="BC990" s="77"/>
      <c r="BD990" s="77"/>
      <c r="BE990" s="77"/>
      <c r="BF990" s="77"/>
      <c r="BG990" s="77"/>
      <c r="BH990" s="77"/>
      <c r="BI990" s="77"/>
      <c r="BJ990" s="77"/>
      <c r="BK990" s="77"/>
      <c r="BL990" s="77"/>
      <c r="BM990" s="77"/>
      <c r="BN990" s="77"/>
      <c r="BO990" s="77"/>
      <c r="BP990" s="77"/>
      <c r="BQ990" s="77"/>
      <c r="BR990" s="77"/>
      <c r="BS990" s="77"/>
      <c r="BT990" s="77"/>
      <c r="BU990" s="77"/>
      <c r="BV990" s="77"/>
      <c r="BW990" s="77"/>
      <c r="BX990" s="77"/>
      <c r="BY990" s="77"/>
      <c r="BZ990" s="77"/>
      <c r="CA990" s="77"/>
      <c r="CB990" s="77"/>
      <c r="CC990" s="77"/>
      <c r="CD990" s="77"/>
      <c r="CE990" s="77"/>
      <c r="CF990" s="77"/>
      <c r="CG990" s="77"/>
      <c r="CH990" s="77"/>
      <c r="CI990" s="77"/>
      <c r="CJ990" s="77"/>
      <c r="CK990" s="77"/>
      <c r="CL990" s="77"/>
      <c r="CM990" s="77"/>
      <c r="CN990" s="77"/>
      <c r="CO990" s="77"/>
      <c r="CP990" s="77"/>
      <c r="CQ990" s="77"/>
      <c r="CR990" s="77"/>
      <c r="CS990" s="77"/>
      <c r="CT990" s="77"/>
      <c r="CU990" s="77"/>
      <c r="CV990" s="77"/>
      <c r="CW990" s="77"/>
      <c r="CX990" s="77"/>
      <c r="CY990" s="77"/>
      <c r="CZ990" s="77"/>
      <c r="DA990" s="77"/>
      <c r="DB990" s="77"/>
      <c r="DC990" s="77"/>
      <c r="DD990" s="77"/>
      <c r="DE990" s="77"/>
      <c r="DF990" s="77"/>
      <c r="DG990" s="77"/>
      <c r="DH990" s="77"/>
      <c r="DI990" s="77"/>
      <c r="DJ990" s="77"/>
      <c r="DK990" s="77"/>
      <c r="DL990" s="77"/>
      <c r="DM990" s="77"/>
      <c r="DN990" s="77"/>
      <c r="DO990" s="77"/>
      <c r="DP990" s="77"/>
      <c r="DQ990" s="77"/>
      <c r="DR990" s="77"/>
      <c r="DS990" s="77"/>
      <c r="DT990" s="77"/>
      <c r="DU990" s="77"/>
      <c r="DV990" s="77"/>
      <c r="DW990" s="77"/>
      <c r="DX990" s="77"/>
      <c r="DY990" s="77"/>
      <c r="DZ990" s="77"/>
      <c r="EA990" s="77"/>
      <c r="EB990" s="77"/>
      <c r="EC990" s="77"/>
      <c r="ED990" s="77"/>
      <c r="EE990" s="77"/>
      <c r="EF990" s="77"/>
      <c r="EG990" s="77"/>
      <c r="EH990" s="77"/>
      <c r="EI990" s="77"/>
      <c r="EJ990" s="77"/>
      <c r="EK990" s="77"/>
      <c r="EL990" s="77"/>
      <c r="EM990" s="77"/>
      <c r="EN990" s="77"/>
      <c r="EO990" s="77"/>
      <c r="EP990" s="77"/>
      <c r="EQ990" s="77"/>
      <c r="ER990" s="77"/>
      <c r="ES990" s="77"/>
      <c r="ET990" s="77"/>
      <c r="EU990" s="77"/>
      <c r="EV990" s="77"/>
      <c r="EW990" s="77"/>
      <c r="EX990" s="77"/>
      <c r="EY990" s="77"/>
      <c r="EZ990" s="77"/>
      <c r="FA990" s="77"/>
      <c r="FB990" s="77"/>
      <c r="FC990" s="77"/>
      <c r="FD990" s="77"/>
    </row>
    <row r="991" spans="1:160" ht="15.75" customHeight="1" x14ac:dyDescent="0.3">
      <c r="A991" s="76"/>
      <c r="B991" s="76"/>
      <c r="C991" s="76"/>
      <c r="D991" s="77"/>
      <c r="E991" s="77"/>
      <c r="F991" s="77"/>
      <c r="G991" s="77"/>
      <c r="H991" s="77"/>
      <c r="I991" s="77"/>
      <c r="J991" s="77"/>
      <c r="K991" s="77"/>
      <c r="L991" s="77"/>
      <c r="M991" s="77"/>
      <c r="N991" s="77"/>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c r="AP991" s="77"/>
      <c r="AQ991" s="77"/>
      <c r="AR991" s="77"/>
      <c r="AS991" s="77"/>
      <c r="AT991" s="77"/>
      <c r="AU991" s="77"/>
      <c r="AV991" s="77"/>
      <c r="AW991" s="77"/>
      <c r="AX991" s="77"/>
      <c r="AY991" s="77"/>
      <c r="AZ991" s="77"/>
      <c r="BA991" s="77"/>
      <c r="BB991" s="77"/>
      <c r="BC991" s="77"/>
      <c r="BD991" s="77"/>
      <c r="BE991" s="77"/>
      <c r="BF991" s="77"/>
      <c r="BG991" s="77"/>
      <c r="BH991" s="77"/>
      <c r="BI991" s="77"/>
      <c r="BJ991" s="77"/>
      <c r="BK991" s="77"/>
      <c r="BL991" s="77"/>
      <c r="BM991" s="77"/>
      <c r="BN991" s="77"/>
      <c r="BO991" s="77"/>
      <c r="BP991" s="77"/>
      <c r="BQ991" s="77"/>
      <c r="BR991" s="77"/>
      <c r="BS991" s="77"/>
      <c r="BT991" s="77"/>
      <c r="BU991" s="77"/>
      <c r="BV991" s="77"/>
      <c r="BW991" s="77"/>
      <c r="BX991" s="77"/>
      <c r="BY991" s="77"/>
      <c r="BZ991" s="77"/>
      <c r="CA991" s="77"/>
      <c r="CB991" s="77"/>
      <c r="CC991" s="77"/>
      <c r="CD991" s="77"/>
      <c r="CE991" s="77"/>
      <c r="CF991" s="77"/>
      <c r="CG991" s="77"/>
      <c r="CH991" s="77"/>
      <c r="CI991" s="77"/>
      <c r="CJ991" s="77"/>
      <c r="CK991" s="77"/>
      <c r="CL991" s="77"/>
      <c r="CM991" s="77"/>
      <c r="CN991" s="77"/>
      <c r="CO991" s="77"/>
      <c r="CP991" s="77"/>
      <c r="CQ991" s="77"/>
      <c r="CR991" s="77"/>
      <c r="CS991" s="77"/>
      <c r="CT991" s="77"/>
      <c r="CU991" s="77"/>
      <c r="CV991" s="77"/>
      <c r="CW991" s="77"/>
      <c r="CX991" s="77"/>
      <c r="CY991" s="77"/>
      <c r="CZ991" s="77"/>
      <c r="DA991" s="77"/>
      <c r="DB991" s="77"/>
      <c r="DC991" s="77"/>
      <c r="DD991" s="77"/>
      <c r="DE991" s="77"/>
      <c r="DF991" s="77"/>
      <c r="DG991" s="77"/>
      <c r="DH991" s="77"/>
      <c r="DI991" s="77"/>
      <c r="DJ991" s="77"/>
      <c r="DK991" s="77"/>
      <c r="DL991" s="77"/>
      <c r="DM991" s="77"/>
      <c r="DN991" s="77"/>
      <c r="DO991" s="77"/>
      <c r="DP991" s="77"/>
      <c r="DQ991" s="77"/>
      <c r="DR991" s="77"/>
      <c r="DS991" s="77"/>
      <c r="DT991" s="77"/>
      <c r="DU991" s="77"/>
      <c r="DV991" s="77"/>
      <c r="DW991" s="77"/>
      <c r="DX991" s="77"/>
      <c r="DY991" s="77"/>
      <c r="DZ991" s="77"/>
      <c r="EA991" s="77"/>
      <c r="EB991" s="77"/>
      <c r="EC991" s="77"/>
      <c r="ED991" s="77"/>
      <c r="EE991" s="77"/>
      <c r="EF991" s="77"/>
      <c r="EG991" s="77"/>
      <c r="EH991" s="77"/>
      <c r="EI991" s="77"/>
      <c r="EJ991" s="77"/>
      <c r="EK991" s="77"/>
      <c r="EL991" s="77"/>
      <c r="EM991" s="77"/>
      <c r="EN991" s="77"/>
      <c r="EO991" s="77"/>
      <c r="EP991" s="77"/>
      <c r="EQ991" s="77"/>
      <c r="ER991" s="77"/>
      <c r="ES991" s="77"/>
      <c r="ET991" s="77"/>
      <c r="EU991" s="77"/>
      <c r="EV991" s="77"/>
      <c r="EW991" s="77"/>
      <c r="EX991" s="77"/>
      <c r="EY991" s="77"/>
      <c r="EZ991" s="77"/>
      <c r="FA991" s="77"/>
      <c r="FB991" s="77"/>
      <c r="FC991" s="77"/>
      <c r="FD991" s="77"/>
    </row>
    <row r="992" spans="1:160" ht="15.75" customHeight="1" x14ac:dyDescent="0.3">
      <c r="A992" s="76"/>
      <c r="B992" s="76"/>
      <c r="C992" s="76"/>
      <c r="D992" s="77"/>
      <c r="E992" s="77"/>
      <c r="F992" s="77"/>
      <c r="G992" s="77"/>
      <c r="H992" s="77"/>
      <c r="I992" s="77"/>
      <c r="J992" s="77"/>
      <c r="K992" s="77"/>
      <c r="L992" s="77"/>
      <c r="M992" s="77"/>
      <c r="N992" s="77"/>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c r="AP992" s="77"/>
      <c r="AQ992" s="77"/>
      <c r="AR992" s="77"/>
      <c r="AS992" s="77"/>
      <c r="AT992" s="77"/>
      <c r="AU992" s="77"/>
      <c r="AV992" s="77"/>
      <c r="AW992" s="77"/>
      <c r="AX992" s="77"/>
      <c r="AY992" s="77"/>
      <c r="AZ992" s="77"/>
      <c r="BA992" s="77"/>
      <c r="BB992" s="77"/>
      <c r="BC992" s="77"/>
      <c r="BD992" s="77"/>
      <c r="BE992" s="77"/>
      <c r="BF992" s="77"/>
      <c r="BG992" s="77"/>
      <c r="BH992" s="77"/>
      <c r="BI992" s="77"/>
      <c r="BJ992" s="77"/>
      <c r="BK992" s="77"/>
      <c r="BL992" s="77"/>
      <c r="BM992" s="77"/>
      <c r="BN992" s="77"/>
      <c r="BO992" s="77"/>
      <c r="BP992" s="77"/>
      <c r="BQ992" s="77"/>
      <c r="BR992" s="77"/>
      <c r="BS992" s="77"/>
      <c r="BT992" s="77"/>
      <c r="BU992" s="77"/>
      <c r="BV992" s="77"/>
      <c r="BW992" s="77"/>
      <c r="BX992" s="77"/>
      <c r="BY992" s="77"/>
      <c r="BZ992" s="77"/>
      <c r="CA992" s="77"/>
      <c r="CB992" s="77"/>
      <c r="CC992" s="77"/>
      <c r="CD992" s="77"/>
      <c r="CE992" s="77"/>
      <c r="CF992" s="77"/>
      <c r="CG992" s="77"/>
      <c r="CH992" s="77"/>
      <c r="CI992" s="77"/>
      <c r="CJ992" s="77"/>
      <c r="CK992" s="77"/>
      <c r="CL992" s="77"/>
      <c r="CM992" s="77"/>
      <c r="CN992" s="77"/>
      <c r="CO992" s="77"/>
      <c r="CP992" s="77"/>
      <c r="CQ992" s="77"/>
      <c r="CR992" s="77"/>
      <c r="CS992" s="77"/>
      <c r="CT992" s="77"/>
      <c r="CU992" s="77"/>
      <c r="CV992" s="77"/>
      <c r="CW992" s="77"/>
      <c r="CX992" s="77"/>
      <c r="CY992" s="77"/>
      <c r="CZ992" s="77"/>
      <c r="DA992" s="77"/>
      <c r="DB992" s="77"/>
      <c r="DC992" s="77"/>
      <c r="DD992" s="77"/>
      <c r="DE992" s="77"/>
      <c r="DF992" s="77"/>
      <c r="DG992" s="77"/>
      <c r="DH992" s="77"/>
      <c r="DI992" s="77"/>
      <c r="DJ992" s="77"/>
      <c r="DK992" s="77"/>
      <c r="DL992" s="77"/>
      <c r="DM992" s="77"/>
      <c r="DN992" s="77"/>
      <c r="DO992" s="77"/>
      <c r="DP992" s="77"/>
      <c r="DQ992" s="77"/>
      <c r="DR992" s="77"/>
      <c r="DS992" s="77"/>
      <c r="DT992" s="77"/>
      <c r="DU992" s="77"/>
      <c r="DV992" s="77"/>
      <c r="DW992" s="77"/>
      <c r="DX992" s="77"/>
      <c r="DY992" s="77"/>
      <c r="DZ992" s="77"/>
      <c r="EA992" s="77"/>
      <c r="EB992" s="77"/>
      <c r="EC992" s="77"/>
      <c r="ED992" s="77"/>
      <c r="EE992" s="77"/>
      <c r="EF992" s="77"/>
      <c r="EG992" s="77"/>
      <c r="EH992" s="77"/>
      <c r="EI992" s="77"/>
      <c r="EJ992" s="77"/>
      <c r="EK992" s="77"/>
      <c r="EL992" s="77"/>
      <c r="EM992" s="77"/>
      <c r="EN992" s="77"/>
      <c r="EO992" s="77"/>
      <c r="EP992" s="77"/>
      <c r="EQ992" s="77"/>
      <c r="ER992" s="77"/>
      <c r="ES992" s="77"/>
      <c r="ET992" s="77"/>
      <c r="EU992" s="77"/>
      <c r="EV992" s="77"/>
      <c r="EW992" s="77"/>
      <c r="EX992" s="77"/>
      <c r="EY992" s="77"/>
      <c r="EZ992" s="77"/>
      <c r="FA992" s="77"/>
      <c r="FB992" s="77"/>
      <c r="FC992" s="77"/>
      <c r="FD992" s="77"/>
    </row>
    <row r="993" spans="1:160" ht="15.75" customHeight="1" x14ac:dyDescent="0.3">
      <c r="A993" s="76"/>
      <c r="B993" s="76"/>
      <c r="C993" s="76"/>
      <c r="D993" s="77"/>
      <c r="E993" s="77"/>
      <c r="F993" s="77"/>
      <c r="G993" s="77"/>
      <c r="H993" s="77"/>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7"/>
      <c r="AQ993" s="77"/>
      <c r="AR993" s="77"/>
      <c r="AS993" s="77"/>
      <c r="AT993" s="77"/>
      <c r="AU993" s="77"/>
      <c r="AV993" s="77"/>
      <c r="AW993" s="77"/>
      <c r="AX993" s="77"/>
      <c r="AY993" s="77"/>
      <c r="AZ993" s="77"/>
      <c r="BA993" s="77"/>
      <c r="BB993" s="77"/>
      <c r="BC993" s="77"/>
      <c r="BD993" s="77"/>
      <c r="BE993" s="77"/>
      <c r="BF993" s="77"/>
      <c r="BG993" s="77"/>
      <c r="BH993" s="77"/>
      <c r="BI993" s="77"/>
      <c r="BJ993" s="77"/>
      <c r="BK993" s="77"/>
      <c r="BL993" s="77"/>
      <c r="BM993" s="77"/>
      <c r="BN993" s="77"/>
      <c r="BO993" s="77"/>
      <c r="BP993" s="77"/>
      <c r="BQ993" s="77"/>
      <c r="BR993" s="77"/>
      <c r="BS993" s="77"/>
      <c r="BT993" s="77"/>
      <c r="BU993" s="77"/>
      <c r="BV993" s="77"/>
      <c r="BW993" s="77"/>
      <c r="BX993" s="77"/>
      <c r="BY993" s="77"/>
      <c r="BZ993" s="77"/>
      <c r="CA993" s="77"/>
      <c r="CB993" s="77"/>
      <c r="CC993" s="77"/>
      <c r="CD993" s="77"/>
      <c r="CE993" s="77"/>
      <c r="CF993" s="77"/>
      <c r="CG993" s="77"/>
      <c r="CH993" s="77"/>
      <c r="CI993" s="77"/>
      <c r="CJ993" s="77"/>
      <c r="CK993" s="77"/>
      <c r="CL993" s="77"/>
      <c r="CM993" s="77"/>
      <c r="CN993" s="77"/>
      <c r="CO993" s="77"/>
      <c r="CP993" s="77"/>
      <c r="CQ993" s="77"/>
      <c r="CR993" s="77"/>
      <c r="CS993" s="77"/>
      <c r="CT993" s="77"/>
      <c r="CU993" s="77"/>
      <c r="CV993" s="77"/>
      <c r="CW993" s="77"/>
      <c r="CX993" s="77"/>
      <c r="CY993" s="77"/>
      <c r="CZ993" s="77"/>
      <c r="DA993" s="77"/>
      <c r="DB993" s="77"/>
      <c r="DC993" s="77"/>
      <c r="DD993" s="77"/>
      <c r="DE993" s="77"/>
      <c r="DF993" s="77"/>
      <c r="DG993" s="77"/>
      <c r="DH993" s="77"/>
      <c r="DI993" s="77"/>
      <c r="DJ993" s="77"/>
      <c r="DK993" s="77"/>
      <c r="DL993" s="77"/>
      <c r="DM993" s="77"/>
      <c r="DN993" s="77"/>
      <c r="DO993" s="77"/>
      <c r="DP993" s="77"/>
      <c r="DQ993" s="77"/>
      <c r="DR993" s="77"/>
      <c r="DS993" s="77"/>
      <c r="DT993" s="77"/>
      <c r="DU993" s="77"/>
      <c r="DV993" s="77"/>
      <c r="DW993" s="77"/>
      <c r="DX993" s="77"/>
      <c r="DY993" s="77"/>
      <c r="DZ993" s="77"/>
      <c r="EA993" s="77"/>
      <c r="EB993" s="77"/>
      <c r="EC993" s="77"/>
      <c r="ED993" s="77"/>
      <c r="EE993" s="77"/>
      <c r="EF993" s="77"/>
      <c r="EG993" s="77"/>
      <c r="EH993" s="77"/>
      <c r="EI993" s="77"/>
      <c r="EJ993" s="77"/>
      <c r="EK993" s="77"/>
      <c r="EL993" s="77"/>
      <c r="EM993" s="77"/>
      <c r="EN993" s="77"/>
      <c r="EO993" s="77"/>
      <c r="EP993" s="77"/>
      <c r="EQ993" s="77"/>
      <c r="ER993" s="77"/>
      <c r="ES993" s="77"/>
      <c r="ET993" s="77"/>
      <c r="EU993" s="77"/>
      <c r="EV993" s="77"/>
      <c r="EW993" s="77"/>
      <c r="EX993" s="77"/>
      <c r="EY993" s="77"/>
      <c r="EZ993" s="77"/>
      <c r="FA993" s="77"/>
      <c r="FB993" s="77"/>
      <c r="FC993" s="77"/>
      <c r="FD993" s="77"/>
    </row>
    <row r="994" spans="1:160" ht="15.75" customHeight="1" x14ac:dyDescent="0.3">
      <c r="A994" s="76"/>
      <c r="B994" s="76"/>
      <c r="C994" s="76"/>
      <c r="D994" s="77"/>
      <c r="E994" s="77"/>
      <c r="F994" s="77"/>
      <c r="G994" s="77"/>
      <c r="H994" s="77"/>
      <c r="I994" s="77"/>
      <c r="J994" s="77"/>
      <c r="K994" s="77"/>
      <c r="L994" s="77"/>
      <c r="M994" s="77"/>
      <c r="N994" s="77"/>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c r="AP994" s="77"/>
      <c r="AQ994" s="77"/>
      <c r="AR994" s="77"/>
      <c r="AS994" s="77"/>
      <c r="AT994" s="77"/>
      <c r="AU994" s="77"/>
      <c r="AV994" s="77"/>
      <c r="AW994" s="77"/>
      <c r="AX994" s="77"/>
      <c r="AY994" s="77"/>
      <c r="AZ994" s="77"/>
      <c r="BA994" s="77"/>
      <c r="BB994" s="77"/>
      <c r="BC994" s="77"/>
      <c r="BD994" s="77"/>
      <c r="BE994" s="77"/>
      <c r="BF994" s="77"/>
      <c r="BG994" s="77"/>
      <c r="BH994" s="77"/>
      <c r="BI994" s="77"/>
      <c r="BJ994" s="77"/>
      <c r="BK994" s="77"/>
      <c r="BL994" s="77"/>
      <c r="BM994" s="77"/>
      <c r="BN994" s="77"/>
      <c r="BO994" s="77"/>
      <c r="BP994" s="77"/>
      <c r="BQ994" s="77"/>
      <c r="BR994" s="77"/>
      <c r="BS994" s="77"/>
      <c r="BT994" s="77"/>
      <c r="BU994" s="77"/>
      <c r="BV994" s="77"/>
      <c r="BW994" s="77"/>
      <c r="BX994" s="77"/>
      <c r="BY994" s="77"/>
      <c r="BZ994" s="77"/>
      <c r="CA994" s="77"/>
      <c r="CB994" s="77"/>
      <c r="CC994" s="77"/>
      <c r="CD994" s="77"/>
      <c r="CE994" s="77"/>
      <c r="CF994" s="77"/>
      <c r="CG994" s="77"/>
      <c r="CH994" s="77"/>
      <c r="CI994" s="77"/>
      <c r="CJ994" s="77"/>
      <c r="CK994" s="77"/>
      <c r="CL994" s="77"/>
      <c r="CM994" s="77"/>
      <c r="CN994" s="77"/>
      <c r="CO994" s="77"/>
      <c r="CP994" s="77"/>
      <c r="CQ994" s="77"/>
      <c r="CR994" s="77"/>
      <c r="CS994" s="77"/>
      <c r="CT994" s="77"/>
      <c r="CU994" s="77"/>
      <c r="CV994" s="77"/>
      <c r="CW994" s="77"/>
      <c r="CX994" s="77"/>
      <c r="CY994" s="77"/>
      <c r="CZ994" s="77"/>
      <c r="DA994" s="77"/>
      <c r="DB994" s="77"/>
      <c r="DC994" s="77"/>
      <c r="DD994" s="77"/>
      <c r="DE994" s="77"/>
      <c r="DF994" s="77"/>
      <c r="DG994" s="77"/>
      <c r="DH994" s="77"/>
      <c r="DI994" s="77"/>
      <c r="DJ994" s="77"/>
      <c r="DK994" s="77"/>
      <c r="DL994" s="77"/>
      <c r="DM994" s="77"/>
      <c r="DN994" s="77"/>
      <c r="DO994" s="77"/>
      <c r="DP994" s="77"/>
      <c r="DQ994" s="77"/>
      <c r="DR994" s="77"/>
      <c r="DS994" s="77"/>
      <c r="DT994" s="77"/>
      <c r="DU994" s="77"/>
      <c r="DV994" s="77"/>
      <c r="DW994" s="77"/>
      <c r="DX994" s="77"/>
      <c r="DY994" s="77"/>
      <c r="DZ994" s="77"/>
      <c r="EA994" s="77"/>
      <c r="EB994" s="77"/>
      <c r="EC994" s="77"/>
      <c r="ED994" s="77"/>
      <c r="EE994" s="77"/>
      <c r="EF994" s="77"/>
      <c r="EG994" s="77"/>
      <c r="EH994" s="77"/>
      <c r="EI994" s="77"/>
      <c r="EJ994" s="77"/>
      <c r="EK994" s="77"/>
      <c r="EL994" s="77"/>
      <c r="EM994" s="77"/>
      <c r="EN994" s="77"/>
      <c r="EO994" s="77"/>
      <c r="EP994" s="77"/>
      <c r="EQ994" s="77"/>
      <c r="ER994" s="77"/>
      <c r="ES994" s="77"/>
      <c r="ET994" s="77"/>
      <c r="EU994" s="77"/>
      <c r="EV994" s="77"/>
      <c r="EW994" s="77"/>
      <c r="EX994" s="77"/>
      <c r="EY994" s="77"/>
      <c r="EZ994" s="77"/>
      <c r="FA994" s="77"/>
      <c r="FB994" s="77"/>
      <c r="FC994" s="77"/>
      <c r="FD994" s="77"/>
    </row>
    <row r="995" spans="1:160" ht="15.75" customHeight="1" x14ac:dyDescent="0.3">
      <c r="A995" s="76"/>
      <c r="B995" s="76"/>
      <c r="C995" s="76"/>
      <c r="D995" s="77"/>
      <c r="E995" s="77"/>
      <c r="F995" s="77"/>
      <c r="G995" s="77"/>
      <c r="H995" s="77"/>
      <c r="I995" s="77"/>
      <c r="J995" s="77"/>
      <c r="K995" s="77"/>
      <c r="L995" s="77"/>
      <c r="M995" s="77"/>
      <c r="N995" s="77"/>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c r="AP995" s="77"/>
      <c r="AQ995" s="77"/>
      <c r="AR995" s="77"/>
      <c r="AS995" s="77"/>
      <c r="AT995" s="77"/>
      <c r="AU995" s="77"/>
      <c r="AV995" s="77"/>
      <c r="AW995" s="77"/>
      <c r="AX995" s="77"/>
      <c r="AY995" s="77"/>
      <c r="AZ995" s="77"/>
      <c r="BA995" s="77"/>
      <c r="BB995" s="77"/>
      <c r="BC995" s="77"/>
      <c r="BD995" s="77"/>
      <c r="BE995" s="77"/>
      <c r="BF995" s="77"/>
      <c r="BG995" s="77"/>
      <c r="BH995" s="77"/>
      <c r="BI995" s="77"/>
      <c r="BJ995" s="77"/>
      <c r="BK995" s="77"/>
      <c r="BL995" s="77"/>
      <c r="BM995" s="77"/>
      <c r="BN995" s="77"/>
      <c r="BO995" s="77"/>
      <c r="BP995" s="77"/>
      <c r="BQ995" s="77"/>
      <c r="BR995" s="77"/>
      <c r="BS995" s="77"/>
      <c r="BT995" s="77"/>
      <c r="BU995" s="77"/>
      <c r="BV995" s="77"/>
      <c r="BW995" s="77"/>
      <c r="BX995" s="77"/>
      <c r="BY995" s="77"/>
      <c r="BZ995" s="77"/>
      <c r="CA995" s="77"/>
      <c r="CB995" s="77"/>
      <c r="CC995" s="77"/>
      <c r="CD995" s="77"/>
      <c r="CE995" s="77"/>
      <c r="CF995" s="77"/>
      <c r="CG995" s="77"/>
      <c r="CH995" s="77"/>
      <c r="CI995" s="77"/>
      <c r="CJ995" s="77"/>
      <c r="CK995" s="77"/>
      <c r="CL995" s="77"/>
      <c r="CM995" s="77"/>
      <c r="CN995" s="77"/>
      <c r="CO995" s="77"/>
      <c r="CP995" s="77"/>
      <c r="CQ995" s="77"/>
      <c r="CR995" s="77"/>
      <c r="CS995" s="77"/>
      <c r="CT995" s="77"/>
      <c r="CU995" s="77"/>
      <c r="CV995" s="77"/>
      <c r="CW995" s="77"/>
      <c r="CX995" s="77"/>
      <c r="CY995" s="77"/>
      <c r="CZ995" s="77"/>
      <c r="DA995" s="77"/>
      <c r="DB995" s="77"/>
      <c r="DC995" s="77"/>
      <c r="DD995" s="77"/>
      <c r="DE995" s="77"/>
      <c r="DF995" s="77"/>
      <c r="DG995" s="77"/>
      <c r="DH995" s="77"/>
      <c r="DI995" s="77"/>
      <c r="DJ995" s="77"/>
      <c r="DK995" s="77"/>
      <c r="DL995" s="77"/>
      <c r="DM995" s="77"/>
      <c r="DN995" s="77"/>
      <c r="DO995" s="77"/>
      <c r="DP995" s="77"/>
      <c r="DQ995" s="77"/>
      <c r="DR995" s="77"/>
      <c r="DS995" s="77"/>
      <c r="DT995" s="77"/>
      <c r="DU995" s="77"/>
      <c r="DV995" s="77"/>
      <c r="DW995" s="77"/>
      <c r="DX995" s="77"/>
      <c r="DY995" s="77"/>
      <c r="DZ995" s="77"/>
      <c r="EA995" s="77"/>
      <c r="EB995" s="77"/>
      <c r="EC995" s="77"/>
      <c r="ED995" s="77"/>
      <c r="EE995" s="77"/>
      <c r="EF995" s="77"/>
      <c r="EG995" s="77"/>
      <c r="EH995" s="77"/>
      <c r="EI995" s="77"/>
      <c r="EJ995" s="77"/>
      <c r="EK995" s="77"/>
      <c r="EL995" s="77"/>
      <c r="EM995" s="77"/>
      <c r="EN995" s="77"/>
      <c r="EO995" s="77"/>
      <c r="EP995" s="77"/>
      <c r="EQ995" s="77"/>
      <c r="ER995" s="77"/>
      <c r="ES995" s="77"/>
      <c r="ET995" s="77"/>
      <c r="EU995" s="77"/>
      <c r="EV995" s="77"/>
      <c r="EW995" s="77"/>
      <c r="EX995" s="77"/>
      <c r="EY995" s="77"/>
      <c r="EZ995" s="77"/>
      <c r="FA995" s="77"/>
      <c r="FB995" s="77"/>
      <c r="FC995" s="77"/>
      <c r="FD995" s="77"/>
    </row>
    <row r="996" spans="1:160" ht="15.75" customHeight="1" x14ac:dyDescent="0.3">
      <c r="A996" s="76"/>
      <c r="B996" s="76"/>
      <c r="C996" s="76"/>
      <c r="D996" s="77"/>
      <c r="E996" s="77"/>
      <c r="F996" s="77"/>
      <c r="G996" s="77"/>
      <c r="H996" s="77"/>
      <c r="I996" s="77"/>
      <c r="J996" s="77"/>
      <c r="K996" s="77"/>
      <c r="L996" s="77"/>
      <c r="M996" s="77"/>
      <c r="N996" s="77"/>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c r="AP996" s="77"/>
      <c r="AQ996" s="77"/>
      <c r="AR996" s="77"/>
      <c r="AS996" s="77"/>
      <c r="AT996" s="77"/>
      <c r="AU996" s="77"/>
      <c r="AV996" s="77"/>
      <c r="AW996" s="77"/>
      <c r="AX996" s="77"/>
      <c r="AY996" s="77"/>
      <c r="AZ996" s="77"/>
      <c r="BA996" s="77"/>
      <c r="BB996" s="77"/>
      <c r="BC996" s="77"/>
      <c r="BD996" s="77"/>
      <c r="BE996" s="77"/>
      <c r="BF996" s="77"/>
      <c r="BG996" s="77"/>
      <c r="BH996" s="77"/>
      <c r="BI996" s="77"/>
      <c r="BJ996" s="77"/>
      <c r="BK996" s="77"/>
      <c r="BL996" s="77"/>
      <c r="BM996" s="77"/>
      <c r="BN996" s="77"/>
      <c r="BO996" s="77"/>
      <c r="BP996" s="77"/>
      <c r="BQ996" s="77"/>
      <c r="BR996" s="77"/>
      <c r="BS996" s="77"/>
      <c r="BT996" s="77"/>
      <c r="BU996" s="77"/>
      <c r="BV996" s="77"/>
      <c r="BW996" s="77"/>
      <c r="BX996" s="77"/>
      <c r="BY996" s="77"/>
      <c r="BZ996" s="77"/>
      <c r="CA996" s="77"/>
      <c r="CB996" s="77"/>
      <c r="CC996" s="77"/>
      <c r="CD996" s="77"/>
      <c r="CE996" s="77"/>
      <c r="CF996" s="77"/>
      <c r="CG996" s="77"/>
      <c r="CH996" s="77"/>
      <c r="CI996" s="77"/>
      <c r="CJ996" s="77"/>
      <c r="CK996" s="77"/>
      <c r="CL996" s="77"/>
      <c r="CM996" s="77"/>
      <c r="CN996" s="77"/>
      <c r="CO996" s="77"/>
      <c r="CP996" s="77"/>
      <c r="CQ996" s="77"/>
      <c r="CR996" s="77"/>
      <c r="CS996" s="77"/>
      <c r="CT996" s="77"/>
      <c r="CU996" s="77"/>
      <c r="CV996" s="77"/>
      <c r="CW996" s="77"/>
      <c r="CX996" s="77"/>
      <c r="CY996" s="77"/>
      <c r="CZ996" s="77"/>
      <c r="DA996" s="77"/>
      <c r="DB996" s="77"/>
      <c r="DC996" s="77"/>
      <c r="DD996" s="77"/>
      <c r="DE996" s="77"/>
      <c r="DF996" s="77"/>
      <c r="DG996" s="77"/>
      <c r="DH996" s="77"/>
      <c r="DI996" s="77"/>
      <c r="DJ996" s="77"/>
      <c r="DK996" s="77"/>
      <c r="DL996" s="77"/>
      <c r="DM996" s="77"/>
      <c r="DN996" s="77"/>
      <c r="DO996" s="77"/>
      <c r="DP996" s="77"/>
      <c r="DQ996" s="77"/>
      <c r="DR996" s="77"/>
      <c r="DS996" s="77"/>
      <c r="DT996" s="77"/>
      <c r="DU996" s="77"/>
      <c r="DV996" s="77"/>
      <c r="DW996" s="77"/>
      <c r="DX996" s="77"/>
      <c r="DY996" s="77"/>
      <c r="DZ996" s="77"/>
      <c r="EA996" s="77"/>
      <c r="EB996" s="77"/>
      <c r="EC996" s="77"/>
      <c r="ED996" s="77"/>
      <c r="EE996" s="77"/>
      <c r="EF996" s="77"/>
      <c r="EG996" s="77"/>
      <c r="EH996" s="77"/>
      <c r="EI996" s="77"/>
      <c r="EJ996" s="77"/>
      <c r="EK996" s="77"/>
      <c r="EL996" s="77"/>
      <c r="EM996" s="77"/>
      <c r="EN996" s="77"/>
      <c r="EO996" s="77"/>
      <c r="EP996" s="77"/>
      <c r="EQ996" s="77"/>
      <c r="ER996" s="77"/>
      <c r="ES996" s="77"/>
      <c r="ET996" s="77"/>
      <c r="EU996" s="77"/>
      <c r="EV996" s="77"/>
      <c r="EW996" s="77"/>
      <c r="EX996" s="77"/>
      <c r="EY996" s="77"/>
      <c r="EZ996" s="77"/>
      <c r="FA996" s="77"/>
      <c r="FB996" s="77"/>
      <c r="FC996" s="77"/>
      <c r="FD996" s="77"/>
    </row>
    <row r="997" spans="1:160" ht="15.75" customHeight="1" x14ac:dyDescent="0.3">
      <c r="A997" s="76"/>
      <c r="B997" s="76"/>
      <c r="C997" s="76"/>
      <c r="D997" s="77"/>
      <c r="E997" s="77"/>
      <c r="F997" s="77"/>
      <c r="G997" s="77"/>
      <c r="H997" s="77"/>
      <c r="I997" s="77"/>
      <c r="J997" s="77"/>
      <c r="K997" s="77"/>
      <c r="L997" s="77"/>
      <c r="M997" s="77"/>
      <c r="N997" s="77"/>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c r="AV997" s="77"/>
      <c r="AW997" s="77"/>
      <c r="AX997" s="77"/>
      <c r="AY997" s="77"/>
      <c r="AZ997" s="77"/>
      <c r="BA997" s="77"/>
      <c r="BB997" s="77"/>
      <c r="BC997" s="77"/>
      <c r="BD997" s="77"/>
      <c r="BE997" s="77"/>
      <c r="BF997" s="77"/>
      <c r="BG997" s="77"/>
      <c r="BH997" s="77"/>
      <c r="BI997" s="77"/>
      <c r="BJ997" s="77"/>
      <c r="BK997" s="77"/>
      <c r="BL997" s="77"/>
      <c r="BM997" s="77"/>
      <c r="BN997" s="77"/>
      <c r="BO997" s="77"/>
      <c r="BP997" s="77"/>
      <c r="BQ997" s="77"/>
      <c r="BR997" s="77"/>
      <c r="BS997" s="77"/>
      <c r="BT997" s="77"/>
      <c r="BU997" s="77"/>
      <c r="BV997" s="77"/>
      <c r="BW997" s="77"/>
      <c r="BX997" s="77"/>
      <c r="BY997" s="77"/>
      <c r="BZ997" s="77"/>
      <c r="CA997" s="77"/>
      <c r="CB997" s="77"/>
      <c r="CC997" s="77"/>
      <c r="CD997" s="77"/>
      <c r="CE997" s="77"/>
      <c r="CF997" s="77"/>
      <c r="CG997" s="77"/>
      <c r="CH997" s="77"/>
      <c r="CI997" s="77"/>
      <c r="CJ997" s="77"/>
      <c r="CK997" s="77"/>
      <c r="CL997" s="77"/>
      <c r="CM997" s="77"/>
      <c r="CN997" s="77"/>
      <c r="CO997" s="77"/>
      <c r="CP997" s="77"/>
      <c r="CQ997" s="77"/>
      <c r="CR997" s="77"/>
      <c r="CS997" s="77"/>
      <c r="CT997" s="77"/>
      <c r="CU997" s="77"/>
      <c r="CV997" s="77"/>
      <c r="CW997" s="77"/>
      <c r="CX997" s="77"/>
      <c r="CY997" s="77"/>
      <c r="CZ997" s="77"/>
      <c r="DA997" s="77"/>
      <c r="DB997" s="77"/>
      <c r="DC997" s="77"/>
      <c r="DD997" s="77"/>
      <c r="DE997" s="77"/>
      <c r="DF997" s="77"/>
      <c r="DG997" s="77"/>
      <c r="DH997" s="77"/>
      <c r="DI997" s="77"/>
      <c r="DJ997" s="77"/>
      <c r="DK997" s="77"/>
      <c r="DL997" s="77"/>
      <c r="DM997" s="77"/>
      <c r="DN997" s="77"/>
      <c r="DO997" s="77"/>
      <c r="DP997" s="77"/>
      <c r="DQ997" s="77"/>
      <c r="DR997" s="77"/>
      <c r="DS997" s="77"/>
      <c r="DT997" s="77"/>
      <c r="DU997" s="77"/>
      <c r="DV997" s="77"/>
      <c r="DW997" s="77"/>
      <c r="DX997" s="77"/>
      <c r="DY997" s="77"/>
      <c r="DZ997" s="77"/>
      <c r="EA997" s="77"/>
      <c r="EB997" s="77"/>
      <c r="EC997" s="77"/>
      <c r="ED997" s="77"/>
      <c r="EE997" s="77"/>
      <c r="EF997" s="77"/>
      <c r="EG997" s="77"/>
      <c r="EH997" s="77"/>
      <c r="EI997" s="77"/>
      <c r="EJ997" s="77"/>
      <c r="EK997" s="77"/>
      <c r="EL997" s="77"/>
      <c r="EM997" s="77"/>
      <c r="EN997" s="77"/>
      <c r="EO997" s="77"/>
      <c r="EP997" s="77"/>
      <c r="EQ997" s="77"/>
      <c r="ER997" s="77"/>
      <c r="ES997" s="77"/>
      <c r="ET997" s="77"/>
      <c r="EU997" s="77"/>
      <c r="EV997" s="77"/>
      <c r="EW997" s="77"/>
      <c r="EX997" s="77"/>
      <c r="EY997" s="77"/>
      <c r="EZ997" s="77"/>
      <c r="FA997" s="77"/>
      <c r="FB997" s="77"/>
      <c r="FC997" s="77"/>
      <c r="FD997" s="77"/>
    </row>
    <row r="998" spans="1:160" ht="15.75" customHeight="1" x14ac:dyDescent="0.3">
      <c r="A998" s="76"/>
      <c r="B998" s="76"/>
      <c r="C998" s="76"/>
      <c r="D998" s="77"/>
      <c r="E998" s="77"/>
      <c r="F998" s="77"/>
      <c r="G998" s="77"/>
      <c r="H998" s="77"/>
      <c r="I998" s="77"/>
      <c r="J998" s="77"/>
      <c r="K998" s="77"/>
      <c r="L998" s="77"/>
      <c r="M998" s="77"/>
      <c r="N998" s="77"/>
      <c r="O998" s="77"/>
      <c r="P998" s="77"/>
      <c r="Q998" s="77"/>
      <c r="R998" s="77"/>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c r="AP998" s="77"/>
      <c r="AQ998" s="77"/>
      <c r="AR998" s="77"/>
      <c r="AS998" s="77"/>
      <c r="AT998" s="77"/>
      <c r="AU998" s="77"/>
      <c r="AV998" s="77"/>
      <c r="AW998" s="77"/>
      <c r="AX998" s="77"/>
      <c r="AY998" s="77"/>
      <c r="AZ998" s="77"/>
      <c r="BA998" s="77"/>
      <c r="BB998" s="77"/>
      <c r="BC998" s="77"/>
      <c r="BD998" s="77"/>
      <c r="BE998" s="77"/>
      <c r="BF998" s="77"/>
      <c r="BG998" s="77"/>
      <c r="BH998" s="77"/>
      <c r="BI998" s="77"/>
      <c r="BJ998" s="77"/>
      <c r="BK998" s="77"/>
      <c r="BL998" s="77"/>
      <c r="BM998" s="77"/>
      <c r="BN998" s="77"/>
      <c r="BO998" s="77"/>
      <c r="BP998" s="77"/>
      <c r="BQ998" s="77"/>
      <c r="BR998" s="77"/>
      <c r="BS998" s="77"/>
      <c r="BT998" s="77"/>
      <c r="BU998" s="77"/>
      <c r="BV998" s="77"/>
      <c r="BW998" s="77"/>
      <c r="BX998" s="77"/>
      <c r="BY998" s="77"/>
      <c r="BZ998" s="77"/>
      <c r="CA998" s="77"/>
      <c r="CB998" s="77"/>
      <c r="CC998" s="77"/>
      <c r="CD998" s="77"/>
      <c r="CE998" s="77"/>
      <c r="CF998" s="77"/>
      <c r="CG998" s="77"/>
      <c r="CH998" s="77"/>
      <c r="CI998" s="77"/>
      <c r="CJ998" s="77"/>
      <c r="CK998" s="77"/>
      <c r="CL998" s="77"/>
      <c r="CM998" s="77"/>
      <c r="CN998" s="77"/>
      <c r="CO998" s="77"/>
      <c r="CP998" s="77"/>
      <c r="CQ998" s="77"/>
      <c r="CR998" s="77"/>
      <c r="CS998" s="77"/>
      <c r="CT998" s="77"/>
      <c r="CU998" s="77"/>
      <c r="CV998" s="77"/>
      <c r="CW998" s="77"/>
      <c r="CX998" s="77"/>
      <c r="CY998" s="77"/>
      <c r="CZ998" s="77"/>
      <c r="DA998" s="77"/>
      <c r="DB998" s="77"/>
      <c r="DC998" s="77"/>
      <c r="DD998" s="77"/>
      <c r="DE998" s="77"/>
      <c r="DF998" s="77"/>
      <c r="DG998" s="77"/>
      <c r="DH998" s="77"/>
      <c r="DI998" s="77"/>
      <c r="DJ998" s="77"/>
      <c r="DK998" s="77"/>
      <c r="DL998" s="77"/>
      <c r="DM998" s="77"/>
      <c r="DN998" s="77"/>
      <c r="DO998" s="77"/>
      <c r="DP998" s="77"/>
      <c r="DQ998" s="77"/>
      <c r="DR998" s="77"/>
      <c r="DS998" s="77"/>
      <c r="DT998" s="77"/>
      <c r="DU998" s="77"/>
      <c r="DV998" s="77"/>
      <c r="DW998" s="77"/>
      <c r="DX998" s="77"/>
      <c r="DY998" s="77"/>
      <c r="DZ998" s="77"/>
      <c r="EA998" s="77"/>
      <c r="EB998" s="77"/>
      <c r="EC998" s="77"/>
      <c r="ED998" s="77"/>
      <c r="EE998" s="77"/>
      <c r="EF998" s="77"/>
      <c r="EG998" s="77"/>
      <c r="EH998" s="77"/>
      <c r="EI998" s="77"/>
      <c r="EJ998" s="77"/>
      <c r="EK998" s="77"/>
      <c r="EL998" s="77"/>
      <c r="EM998" s="77"/>
      <c r="EN998" s="77"/>
      <c r="EO998" s="77"/>
      <c r="EP998" s="77"/>
      <c r="EQ998" s="77"/>
      <c r="ER998" s="77"/>
      <c r="ES998" s="77"/>
      <c r="ET998" s="77"/>
      <c r="EU998" s="77"/>
      <c r="EV998" s="77"/>
      <c r="EW998" s="77"/>
      <c r="EX998" s="77"/>
      <c r="EY998" s="77"/>
      <c r="EZ998" s="77"/>
      <c r="FA998" s="77"/>
      <c r="FB998" s="77"/>
      <c r="FC998" s="77"/>
      <c r="FD998" s="77"/>
    </row>
    <row r="999" spans="1:160" ht="15.75" customHeight="1" x14ac:dyDescent="0.3">
      <c r="A999" s="76"/>
      <c r="B999" s="76"/>
      <c r="C999" s="76"/>
      <c r="D999" s="77"/>
      <c r="E999" s="77"/>
      <c r="F999" s="77"/>
      <c r="G999" s="77"/>
      <c r="H999" s="77"/>
      <c r="I999" s="77"/>
      <c r="J999" s="77"/>
      <c r="K999" s="77"/>
      <c r="L999" s="77"/>
      <c r="M999" s="77"/>
      <c r="N999" s="77"/>
      <c r="O999" s="77"/>
      <c r="P999" s="77"/>
      <c r="Q999" s="77"/>
      <c r="R999" s="77"/>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c r="AP999" s="77"/>
      <c r="AQ999" s="77"/>
      <c r="AR999" s="77"/>
      <c r="AS999" s="77"/>
      <c r="AT999" s="77"/>
      <c r="AU999" s="77"/>
      <c r="AV999" s="77"/>
      <c r="AW999" s="77"/>
      <c r="AX999" s="77"/>
      <c r="AY999" s="77"/>
      <c r="AZ999" s="77"/>
      <c r="BA999" s="77"/>
      <c r="BB999" s="77"/>
      <c r="BC999" s="77"/>
      <c r="BD999" s="77"/>
      <c r="BE999" s="77"/>
      <c r="BF999" s="77"/>
      <c r="BG999" s="77"/>
      <c r="BH999" s="77"/>
      <c r="BI999" s="77"/>
      <c r="BJ999" s="77"/>
      <c r="BK999" s="77"/>
      <c r="BL999" s="77"/>
      <c r="BM999" s="77"/>
      <c r="BN999" s="77"/>
      <c r="BO999" s="77"/>
      <c r="BP999" s="77"/>
      <c r="BQ999" s="77"/>
      <c r="BR999" s="77"/>
      <c r="BS999" s="77"/>
      <c r="BT999" s="77"/>
      <c r="BU999" s="77"/>
      <c r="BV999" s="77"/>
      <c r="BW999" s="77"/>
      <c r="BX999" s="77"/>
      <c r="BY999" s="77"/>
      <c r="BZ999" s="77"/>
      <c r="CA999" s="77"/>
      <c r="CB999" s="77"/>
      <c r="CC999" s="77"/>
      <c r="CD999" s="77"/>
      <c r="CE999" s="77"/>
      <c r="CF999" s="77"/>
      <c r="CG999" s="77"/>
      <c r="CH999" s="77"/>
      <c r="CI999" s="77"/>
      <c r="CJ999" s="77"/>
      <c r="CK999" s="77"/>
      <c r="CL999" s="77"/>
      <c r="CM999" s="77"/>
      <c r="CN999" s="77"/>
      <c r="CO999" s="77"/>
      <c r="CP999" s="77"/>
      <c r="CQ999" s="77"/>
      <c r="CR999" s="77"/>
      <c r="CS999" s="77"/>
      <c r="CT999" s="77"/>
      <c r="CU999" s="77"/>
      <c r="CV999" s="77"/>
      <c r="CW999" s="77"/>
      <c r="CX999" s="77"/>
      <c r="CY999" s="77"/>
      <c r="CZ999" s="77"/>
      <c r="DA999" s="77"/>
      <c r="DB999" s="77"/>
      <c r="DC999" s="77"/>
      <c r="DD999" s="77"/>
      <c r="DE999" s="77"/>
      <c r="DF999" s="77"/>
      <c r="DG999" s="77"/>
      <c r="DH999" s="77"/>
      <c r="DI999" s="77"/>
      <c r="DJ999" s="77"/>
      <c r="DK999" s="77"/>
      <c r="DL999" s="77"/>
      <c r="DM999" s="77"/>
      <c r="DN999" s="77"/>
      <c r="DO999" s="77"/>
      <c r="DP999" s="77"/>
      <c r="DQ999" s="77"/>
      <c r="DR999" s="77"/>
      <c r="DS999" s="77"/>
      <c r="DT999" s="77"/>
      <c r="DU999" s="77"/>
      <c r="DV999" s="77"/>
      <c r="DW999" s="77"/>
      <c r="DX999" s="77"/>
      <c r="DY999" s="77"/>
      <c r="DZ999" s="77"/>
      <c r="EA999" s="77"/>
      <c r="EB999" s="77"/>
      <c r="EC999" s="77"/>
      <c r="ED999" s="77"/>
      <c r="EE999" s="77"/>
      <c r="EF999" s="77"/>
      <c r="EG999" s="77"/>
      <c r="EH999" s="77"/>
      <c r="EI999" s="77"/>
      <c r="EJ999" s="77"/>
      <c r="EK999" s="77"/>
      <c r="EL999" s="77"/>
      <c r="EM999" s="77"/>
      <c r="EN999" s="77"/>
      <c r="EO999" s="77"/>
      <c r="EP999" s="77"/>
      <c r="EQ999" s="77"/>
      <c r="ER999" s="77"/>
      <c r="ES999" s="77"/>
      <c r="ET999" s="77"/>
      <c r="EU999" s="77"/>
      <c r="EV999" s="77"/>
      <c r="EW999" s="77"/>
      <c r="EX999" s="77"/>
      <c r="EY999" s="77"/>
      <c r="EZ999" s="77"/>
      <c r="FA999" s="77"/>
      <c r="FB999" s="77"/>
      <c r="FC999" s="77"/>
      <c r="FD999" s="77"/>
    </row>
    <row r="1000" spans="1:160" ht="15.75" customHeight="1" x14ac:dyDescent="0.3">
      <c r="A1000" s="76"/>
      <c r="B1000" s="76"/>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c r="AV1000" s="77"/>
      <c r="AW1000" s="77"/>
      <c r="AX1000" s="77"/>
      <c r="AY1000" s="77"/>
      <c r="AZ1000" s="77"/>
      <c r="BA1000" s="77"/>
      <c r="BB1000" s="77"/>
      <c r="BC1000" s="77"/>
      <c r="BD1000" s="77"/>
      <c r="BE1000" s="77"/>
      <c r="BF1000" s="77"/>
      <c r="BG1000" s="77"/>
      <c r="BH1000" s="77"/>
      <c r="BI1000" s="77"/>
      <c r="BJ1000" s="77"/>
      <c r="BK1000" s="77"/>
      <c r="BL1000" s="77"/>
      <c r="BM1000" s="77"/>
      <c r="BN1000" s="77"/>
      <c r="BO1000" s="77"/>
      <c r="BP1000" s="77"/>
      <c r="BQ1000" s="77"/>
      <c r="BR1000" s="77"/>
      <c r="BS1000" s="77"/>
      <c r="BT1000" s="77"/>
      <c r="BU1000" s="77"/>
      <c r="BV1000" s="77"/>
      <c r="BW1000" s="77"/>
      <c r="BX1000" s="77"/>
      <c r="BY1000" s="77"/>
      <c r="BZ1000" s="77"/>
      <c r="CA1000" s="77"/>
      <c r="CB1000" s="77"/>
      <c r="CC1000" s="77"/>
      <c r="CD1000" s="77"/>
      <c r="CE1000" s="77"/>
      <c r="CF1000" s="77"/>
      <c r="CG1000" s="77"/>
      <c r="CH1000" s="77"/>
      <c r="CI1000" s="77"/>
      <c r="CJ1000" s="77"/>
      <c r="CK1000" s="77"/>
      <c r="CL1000" s="77"/>
      <c r="CM1000" s="77"/>
      <c r="CN1000" s="77"/>
      <c r="CO1000" s="77"/>
      <c r="CP1000" s="77"/>
      <c r="CQ1000" s="77"/>
      <c r="CR1000" s="77"/>
      <c r="CS1000" s="77"/>
      <c r="CT1000" s="77"/>
      <c r="CU1000" s="77"/>
      <c r="CV1000" s="77"/>
      <c r="CW1000" s="77"/>
      <c r="CX1000" s="77"/>
      <c r="CY1000" s="77"/>
      <c r="CZ1000" s="77"/>
      <c r="DA1000" s="77"/>
      <c r="DB1000" s="77"/>
      <c r="DC1000" s="77"/>
      <c r="DD1000" s="77"/>
      <c r="DE1000" s="77"/>
      <c r="DF1000" s="77"/>
      <c r="DG1000" s="77"/>
      <c r="DH1000" s="77"/>
      <c r="DI1000" s="77"/>
      <c r="DJ1000" s="77"/>
      <c r="DK1000" s="77"/>
      <c r="DL1000" s="77"/>
      <c r="DM1000" s="77"/>
      <c r="DN1000" s="77"/>
      <c r="DO1000" s="77"/>
      <c r="DP1000" s="77"/>
      <c r="DQ1000" s="77"/>
      <c r="DR1000" s="77"/>
      <c r="DS1000" s="77"/>
      <c r="DT1000" s="77"/>
      <c r="DU1000" s="77"/>
      <c r="DV1000" s="77"/>
      <c r="DW1000" s="77"/>
      <c r="DX1000" s="77"/>
      <c r="DY1000" s="77"/>
      <c r="DZ1000" s="77"/>
      <c r="EA1000" s="77"/>
      <c r="EB1000" s="77"/>
      <c r="EC1000" s="77"/>
      <c r="ED1000" s="77"/>
      <c r="EE1000" s="77"/>
      <c r="EF1000" s="77"/>
      <c r="EG1000" s="77"/>
      <c r="EH1000" s="77"/>
      <c r="EI1000" s="77"/>
      <c r="EJ1000" s="77"/>
      <c r="EK1000" s="77"/>
      <c r="EL1000" s="77"/>
      <c r="EM1000" s="77"/>
      <c r="EN1000" s="77"/>
      <c r="EO1000" s="77"/>
      <c r="EP1000" s="77"/>
      <c r="EQ1000" s="77"/>
      <c r="ER1000" s="77"/>
      <c r="ES1000" s="77"/>
      <c r="ET1000" s="77"/>
      <c r="EU1000" s="77"/>
      <c r="EV1000" s="77"/>
      <c r="EW1000" s="77"/>
      <c r="EX1000" s="77"/>
      <c r="EY1000" s="77"/>
      <c r="EZ1000" s="77"/>
      <c r="FA1000" s="77"/>
      <c r="FB1000" s="77"/>
      <c r="FC1000" s="77"/>
      <c r="FD1000" s="77"/>
    </row>
  </sheetData>
  <mergeCells count="5">
    <mergeCell ref="B5:C6"/>
    <mergeCell ref="B27:C28"/>
    <mergeCell ref="B49:C50"/>
    <mergeCell ref="B71:C72"/>
    <mergeCell ref="B93:C94"/>
  </mergeCells>
  <pageMargins left="0" right="0" top="0" bottom="0"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5</vt:i4>
      </vt:variant>
    </vt:vector>
  </HeadingPairs>
  <TitlesOfParts>
    <vt:vector size="5" baseType="lpstr">
      <vt:lpstr>Dashboard</vt:lpstr>
      <vt:lpstr>Valuation</vt:lpstr>
      <vt:lpstr>Working Capital (WC)</vt:lpstr>
      <vt:lpstr>WC (construction)</vt:lpstr>
      <vt:lpstr>Debt amortization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federico</dc:creator>
  <cp:lastModifiedBy>Angelo Maria Riccardo Venditti</cp:lastModifiedBy>
  <dcterms:created xsi:type="dcterms:W3CDTF">2017-05-11T11:22:32Z</dcterms:created>
  <dcterms:modified xsi:type="dcterms:W3CDTF">2022-12-22T17:38:18Z</dcterms:modified>
</cp:coreProperties>
</file>